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showInkAnnotation="0" autoCompressPictures="0"/>
  <xr:revisionPtr revIDLastSave="0" documentId="13_ncr:1_{D7A9B930-16A8-4D7A-9B80-63B07B2E9E0B}" xr6:coauthVersionLast="45" xr6:coauthVersionMax="45" xr10:uidLastSave="{00000000-0000-0000-0000-000000000000}"/>
  <bookViews>
    <workbookView xWindow="-120" yWindow="-120" windowWidth="20730" windowHeight="11160" tabRatio="745" firstSheet="1" activeTab="5"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s>
  <definedNames>
    <definedName name="_xlnm.Print_Area" localSheetId="2">'委員会年間事業予算管理表(様式1)'!$A$1:$I$42</definedName>
    <definedName name="_xlnm.Print_Area" localSheetId="6">'講師等出演依頼承諾書(様式5)10％対応 '!$A:$I</definedName>
    <definedName name="_xlnm.Print_Area" localSheetId="0">財審様式!$A$1:$Q$53</definedName>
    <definedName name="_xlnm.Print_Area" localSheetId="4">'収益・費用明細書(様式3)'!$A$1:$H$35</definedName>
    <definedName name="_xlnm.Print_Area" localSheetId="1">注意事項!$A$1:$C$106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4" i="17" l="1"/>
  <c r="I15" i="4" l="1"/>
  <c r="I14" i="4"/>
  <c r="I13" i="4"/>
  <c r="I12" i="4"/>
  <c r="G32" i="17" l="1"/>
  <c r="E42" i="19"/>
  <c r="G24" i="17"/>
  <c r="G19" i="17"/>
  <c r="C16" i="16"/>
  <c r="D16" i="16"/>
  <c r="L6" i="119"/>
  <c r="F24" i="119"/>
  <c r="F26" i="119" s="1"/>
  <c r="E27" i="119" s="1"/>
  <c r="D40" i="119" s="1"/>
  <c r="M10" i="119"/>
  <c r="L10" i="119"/>
  <c r="M6" i="119"/>
  <c r="D26" i="19"/>
  <c r="G20" i="4"/>
  <c r="F9" i="4" s="1"/>
  <c r="H20" i="4"/>
  <c r="I16" i="4"/>
  <c r="I17" i="4"/>
  <c r="I18" i="4"/>
  <c r="I19" i="4"/>
  <c r="G10" i="17"/>
  <c r="G28" i="17"/>
  <c r="C32" i="16"/>
  <c r="F31" i="16" s="1"/>
  <c r="D32" i="16"/>
  <c r="E32" i="16"/>
  <c r="E33" i="16" s="1"/>
  <c r="C33" i="16" l="1"/>
  <c r="D33" i="16"/>
  <c r="I20" i="4"/>
  <c r="F8" i="4" s="1"/>
  <c r="F25" i="119"/>
  <c r="G35" i="17" l="1"/>
  <c r="F33" i="17" l="1"/>
  <c r="G36" i="17"/>
</calcChain>
</file>

<file path=xl/sharedStrings.xml><?xml version="1.0" encoding="utf-8"?>
<sst xmlns="http://schemas.openxmlformats.org/spreadsheetml/2006/main" count="1059" uniqueCount="550">
  <si>
    <t>項　　　　目</t>
    <rPh sb="0" eb="6">
      <t>コウモク</t>
    </rPh>
    <phoneticPr fontId="2"/>
  </si>
  <si>
    <t>予　算　額</t>
    <rPh sb="0" eb="5">
      <t>ヨサンガク</t>
    </rPh>
    <phoneticPr fontId="2"/>
  </si>
  <si>
    <t>前年度予算額</t>
    <rPh sb="0" eb="3">
      <t>ゼンネンド</t>
    </rPh>
    <rPh sb="3" eb="6">
      <t>ヨサンガク</t>
    </rPh>
    <phoneticPr fontId="2"/>
  </si>
  <si>
    <t>前年度決算額</t>
    <rPh sb="0" eb="3">
      <t>ゼンネンド</t>
    </rPh>
    <rPh sb="3" eb="6">
      <t>ケッサンガク</t>
    </rPh>
    <phoneticPr fontId="2"/>
  </si>
  <si>
    <t>摘　　要</t>
    <rPh sb="0" eb="4">
      <t>テキヨウ</t>
    </rPh>
    <phoneticPr fontId="2"/>
  </si>
  <si>
    <t>会場設営費</t>
    <rPh sb="0" eb="2">
      <t>カイジョウ</t>
    </rPh>
    <rPh sb="2" eb="5">
      <t>セツエイヒ</t>
    </rPh>
    <phoneticPr fontId="2"/>
  </si>
  <si>
    <t>本部団関係費</t>
    <rPh sb="0" eb="2">
      <t>ホンブ</t>
    </rPh>
    <rPh sb="2" eb="3">
      <t>ダン</t>
    </rPh>
    <rPh sb="3" eb="6">
      <t>カンケイヒ</t>
    </rPh>
    <phoneticPr fontId="2"/>
  </si>
  <si>
    <t>講師関係費</t>
    <rPh sb="0" eb="2">
      <t>コウシ</t>
    </rPh>
    <rPh sb="2" eb="5">
      <t>カンケイヒ</t>
    </rPh>
    <phoneticPr fontId="2"/>
  </si>
  <si>
    <t>広報費</t>
    <rPh sb="0" eb="3">
      <t>コウホウヒ</t>
    </rPh>
    <phoneticPr fontId="2"/>
  </si>
  <si>
    <t>資料作成費</t>
    <rPh sb="0" eb="2">
      <t>シリョウ</t>
    </rPh>
    <rPh sb="2" eb="5">
      <t>サクセイヒ</t>
    </rPh>
    <phoneticPr fontId="2"/>
  </si>
  <si>
    <t>報告書作成費</t>
    <rPh sb="0" eb="3">
      <t>ホウコクショ</t>
    </rPh>
    <rPh sb="3" eb="6">
      <t>サクセイヒ</t>
    </rPh>
    <phoneticPr fontId="2"/>
  </si>
  <si>
    <t>渉外費</t>
    <rPh sb="0" eb="2">
      <t>ショウガイ</t>
    </rPh>
    <rPh sb="2" eb="3">
      <t>ヒ</t>
    </rPh>
    <phoneticPr fontId="2"/>
  </si>
  <si>
    <t>旅費交通費</t>
    <rPh sb="0" eb="2">
      <t>リョヒ</t>
    </rPh>
    <rPh sb="2" eb="5">
      <t>コウツウヒ</t>
    </rPh>
    <phoneticPr fontId="2"/>
  </si>
  <si>
    <t>参加記念品費</t>
    <rPh sb="0" eb="2">
      <t>サンカ</t>
    </rPh>
    <rPh sb="2" eb="5">
      <t>キネンヒン</t>
    </rPh>
    <rPh sb="5" eb="6">
      <t>ヒ</t>
    </rPh>
    <phoneticPr fontId="2"/>
  </si>
  <si>
    <t>保険料</t>
    <rPh sb="0" eb="3">
      <t>ホケンリョウ</t>
    </rPh>
    <phoneticPr fontId="2"/>
  </si>
  <si>
    <t>通信費</t>
    <rPh sb="0" eb="3">
      <t>ツウシンヒ</t>
    </rPh>
    <phoneticPr fontId="2"/>
  </si>
  <si>
    <t>雑費</t>
    <rPh sb="0" eb="2">
      <t>ザッピ</t>
    </rPh>
    <phoneticPr fontId="2"/>
  </si>
  <si>
    <t>予備費</t>
    <rPh sb="0" eb="3">
      <t>ヨビヒ</t>
    </rPh>
    <phoneticPr fontId="2"/>
  </si>
  <si>
    <t>支出計</t>
    <rPh sb="0" eb="2">
      <t>シシュツ</t>
    </rPh>
    <rPh sb="2" eb="3">
      <t>ケイ</t>
    </rPh>
    <phoneticPr fontId="2"/>
  </si>
  <si>
    <t>収支差額</t>
    <rPh sb="0" eb="2">
      <t>シュウシ</t>
    </rPh>
    <rPh sb="2" eb="4">
      <t>サガク</t>
    </rPh>
    <phoneticPr fontId="2"/>
  </si>
  <si>
    <t>（単位：円）</t>
    <rPh sb="1" eb="3">
      <t>タンイ</t>
    </rPh>
    <rPh sb="4" eb="5">
      <t>エン</t>
    </rPh>
    <phoneticPr fontId="2"/>
  </si>
  <si>
    <t>科　　　　　目</t>
    <rPh sb="0" eb="7">
      <t>カモク</t>
    </rPh>
    <phoneticPr fontId="2"/>
  </si>
  <si>
    <t>摘　　　　　　　　　要</t>
    <rPh sb="0" eb="11">
      <t>テキヨウ</t>
    </rPh>
    <phoneticPr fontId="2"/>
  </si>
  <si>
    <t>金　　　額</t>
    <rPh sb="0" eb="1">
      <t>キン</t>
    </rPh>
    <rPh sb="4" eb="5">
      <t>ガク</t>
    </rPh>
    <phoneticPr fontId="2"/>
  </si>
  <si>
    <t>Ｎｏ</t>
  </si>
  <si>
    <t>(</t>
  </si>
  <si>
    <t>　　　　　　　　　　　　　　　　　　　　　　合　　　　　　　計</t>
    <rPh sb="22" eb="23">
      <t>ゴウ</t>
    </rPh>
    <rPh sb="30" eb="31">
      <t>ゴウケイ</t>
    </rPh>
    <phoneticPr fontId="2"/>
  </si>
  <si>
    <t>細　　　目</t>
    <rPh sb="0" eb="5">
      <t>サイモク</t>
    </rPh>
    <phoneticPr fontId="2"/>
  </si>
  <si>
    <t>摘　　　　要</t>
    <rPh sb="0" eb="1">
      <t>テキ</t>
    </rPh>
    <rPh sb="5" eb="6">
      <t>テキヨウ</t>
    </rPh>
    <phoneticPr fontId="2"/>
  </si>
  <si>
    <t>　小　　　　計</t>
    <rPh sb="1" eb="7">
      <t>ショウケイ</t>
    </rPh>
    <phoneticPr fontId="2"/>
  </si>
  <si>
    <t>　小　　　　計</t>
    <rPh sb="1" eb="2">
      <t>ショウ</t>
    </rPh>
    <rPh sb="6" eb="7">
      <t>ショウケイ</t>
    </rPh>
    <phoneticPr fontId="2"/>
  </si>
  <si>
    <t>　合　　　　計</t>
    <rPh sb="1" eb="2">
      <t>ゴウ</t>
    </rPh>
    <rPh sb="6" eb="7">
      <t>ショウケイ</t>
    </rPh>
    <phoneticPr fontId="2"/>
  </si>
  <si>
    <t>相　見　積　企　業</t>
  </si>
  <si>
    <t>見積№</t>
  </si>
  <si>
    <t>企　業　名</t>
  </si>
  <si>
    <t>金  額</t>
  </si>
  <si>
    <t>合計金額</t>
    <rPh sb="2" eb="4">
      <t>キンガク</t>
    </rPh>
    <phoneticPr fontId="2"/>
  </si>
  <si>
    <t>振込口座名義</t>
    <rPh sb="0" eb="6">
      <t>フリコミコウザメイギ</t>
    </rPh>
    <phoneticPr fontId="2"/>
  </si>
  <si>
    <t>支払銀行・支店名</t>
    <rPh sb="0" eb="2">
      <t>シハライ</t>
    </rPh>
    <rPh sb="2" eb="4">
      <t>ギンコウ</t>
    </rPh>
    <phoneticPr fontId="2"/>
  </si>
  <si>
    <t>振込手数料</t>
    <rPh sb="0" eb="2">
      <t>フリコミ</t>
    </rPh>
    <rPh sb="2" eb="5">
      <t>テスウリョウ</t>
    </rPh>
    <phoneticPr fontId="2"/>
  </si>
  <si>
    <t>（普・当）</t>
  </si>
  <si>
    <t>合計金額</t>
    <rPh sb="0" eb="4">
      <t>ゴウケイキンガク</t>
    </rPh>
    <phoneticPr fontId="2"/>
  </si>
  <si>
    <t>様式2</t>
    <rPh sb="0" eb="2">
      <t>ヨウシキ</t>
    </rPh>
    <phoneticPr fontId="2"/>
  </si>
  <si>
    <t>様式14</t>
    <rPh sb="0" eb="2">
      <t>ヨウシキ</t>
    </rPh>
    <phoneticPr fontId="2"/>
  </si>
  <si>
    <t>様式15</t>
    <rPh sb="0" eb="2">
      <t>ヨウシキ</t>
    </rPh>
    <phoneticPr fontId="2"/>
  </si>
  <si>
    <t>様式42</t>
    <rPh sb="0" eb="2">
      <t>ヨウシキ</t>
    </rPh>
    <phoneticPr fontId="2"/>
  </si>
  <si>
    <t>預り金明細書</t>
    <rPh sb="0" eb="1">
      <t>アズカ</t>
    </rPh>
    <rPh sb="2" eb="3">
      <t>キン</t>
    </rPh>
    <rPh sb="3" eb="6">
      <t>メイサイショ</t>
    </rPh>
    <phoneticPr fontId="2"/>
  </si>
  <si>
    <t>（収　益　の　部）</t>
    <rPh sb="1" eb="2">
      <t>オサム</t>
    </rPh>
    <rPh sb="3" eb="4">
      <t>エキ</t>
    </rPh>
    <rPh sb="7" eb="8">
      <t>ブ</t>
    </rPh>
    <phoneticPr fontId="2"/>
  </si>
  <si>
    <t>（費用の部）</t>
    <rPh sb="1" eb="3">
      <t>ヒヨウ</t>
    </rPh>
    <rPh sb="4" eb="5">
      <t>ブ</t>
    </rPh>
    <phoneticPr fontId="2"/>
  </si>
  <si>
    <t>登 録 料 収 益</t>
    <rPh sb="0" eb="5">
      <t>トウロクリョウ</t>
    </rPh>
    <rPh sb="6" eb="7">
      <t>オサム</t>
    </rPh>
    <rPh sb="8" eb="9">
      <t>エキ</t>
    </rPh>
    <phoneticPr fontId="2"/>
  </si>
  <si>
    <t>補 助 金</t>
    <rPh sb="0" eb="5">
      <t>ホジョキン</t>
    </rPh>
    <phoneticPr fontId="2"/>
  </si>
  <si>
    <t>寄 付 金 収 益</t>
    <rPh sb="0" eb="5">
      <t>キフキン</t>
    </rPh>
    <rPh sb="6" eb="7">
      <t>オサム</t>
    </rPh>
    <rPh sb="8" eb="9">
      <t>エキ</t>
    </rPh>
    <phoneticPr fontId="2"/>
  </si>
  <si>
    <t>助 成 金</t>
    <rPh sb="0" eb="5">
      <t>ジョセイキン</t>
    </rPh>
    <phoneticPr fontId="2"/>
  </si>
  <si>
    <t>広 告 料 収 益</t>
    <rPh sb="0" eb="5">
      <t>コウコクリョウ</t>
    </rPh>
    <rPh sb="6" eb="7">
      <t>オサム</t>
    </rPh>
    <rPh sb="8" eb="9">
      <t>エキ</t>
    </rPh>
    <phoneticPr fontId="2"/>
  </si>
  <si>
    <t>様式41</t>
    <rPh sb="0" eb="2">
      <t>ヨウシキ</t>
    </rPh>
    <phoneticPr fontId="2"/>
  </si>
  <si>
    <t>販　売　収　益</t>
    <rPh sb="0" eb="3">
      <t>ハンバイ</t>
    </rPh>
    <rPh sb="4" eb="5">
      <t>オサム</t>
    </rPh>
    <rPh sb="6" eb="7">
      <t>エキ</t>
    </rPh>
    <phoneticPr fontId="2"/>
  </si>
  <si>
    <t>雑　　収　　益</t>
    <rPh sb="0" eb="1">
      <t>ザツ</t>
    </rPh>
    <rPh sb="3" eb="4">
      <t>オサム</t>
    </rPh>
    <rPh sb="6" eb="7">
      <t>エキ</t>
    </rPh>
    <phoneticPr fontId="2"/>
  </si>
  <si>
    <t>（　収　益　明　細　書　）</t>
    <rPh sb="2" eb="3">
      <t>オサム</t>
    </rPh>
    <rPh sb="4" eb="5">
      <t>エキ</t>
    </rPh>
    <rPh sb="6" eb="11">
      <t>メイサイショ</t>
    </rPh>
    <phoneticPr fontId="2"/>
  </si>
  <si>
    <t>（　費　用　明　細　書　）</t>
    <rPh sb="2" eb="3">
      <t>ヒ</t>
    </rPh>
    <rPh sb="4" eb="5">
      <t>ヨウ</t>
    </rPh>
    <rPh sb="6" eb="11">
      <t>メイサイショ</t>
    </rPh>
    <phoneticPr fontId="2"/>
  </si>
  <si>
    <t>事　業　繰　入　金</t>
    <rPh sb="0" eb="3">
      <t>ジギョウ</t>
    </rPh>
    <rPh sb="4" eb="5">
      <t>クリ</t>
    </rPh>
    <rPh sb="6" eb="7">
      <t>ニュウ</t>
    </rPh>
    <rPh sb="8" eb="9">
      <t>キン</t>
    </rPh>
    <phoneticPr fontId="2"/>
  </si>
  <si>
    <t>収益計</t>
    <rPh sb="0" eb="2">
      <t>シュウエキ</t>
    </rPh>
    <rPh sb="2" eb="3">
      <t>ケイ</t>
    </rPh>
    <phoneticPr fontId="2"/>
  </si>
  <si>
    <t>収益費用明細書</t>
    <rPh sb="1" eb="2">
      <t>エキ</t>
    </rPh>
    <rPh sb="2" eb="4">
      <t>ヒヨウ</t>
    </rPh>
    <phoneticPr fontId="2"/>
  </si>
  <si>
    <t>様式名称</t>
    <rPh sb="0" eb="2">
      <t>ヨウシキ</t>
    </rPh>
    <rPh sb="2" eb="4">
      <t>メイショウ</t>
    </rPh>
    <phoneticPr fontId="2"/>
  </si>
  <si>
    <t>摘　　　　　要</t>
    <rPh sb="0" eb="1">
      <t>テキ</t>
    </rPh>
    <rPh sb="6" eb="7">
      <t>ヨウ</t>
    </rPh>
    <phoneticPr fontId="2"/>
  </si>
  <si>
    <t>様式1</t>
    <rPh sb="0" eb="2">
      <t>ヨウシキ</t>
    </rPh>
    <phoneticPr fontId="2"/>
  </si>
  <si>
    <t>様式3</t>
    <rPh sb="0" eb="2">
      <t>ヨウシキ</t>
    </rPh>
    <phoneticPr fontId="2"/>
  </si>
  <si>
    <t>委員会年間事業予算管理表</t>
  </si>
  <si>
    <t>様式4</t>
    <rPh sb="0" eb="2">
      <t>ヨウシキ</t>
    </rPh>
    <phoneticPr fontId="2"/>
  </si>
  <si>
    <t>事業費（仮）決定通知書</t>
  </si>
  <si>
    <t>様式5</t>
    <rPh sb="0" eb="2">
      <t>ヨウシキ</t>
    </rPh>
    <phoneticPr fontId="2"/>
  </si>
  <si>
    <t>様式6</t>
    <rPh sb="0" eb="2">
      <t>ヨウシキ</t>
    </rPh>
    <phoneticPr fontId="2"/>
  </si>
  <si>
    <t>様式7</t>
    <rPh sb="0" eb="2">
      <t>ヨウシキ</t>
    </rPh>
    <phoneticPr fontId="2"/>
  </si>
  <si>
    <t>協賛に関する覚書</t>
  </si>
  <si>
    <t>様式8</t>
    <rPh sb="0" eb="2">
      <t>ヨウシキ</t>
    </rPh>
    <phoneticPr fontId="2"/>
  </si>
  <si>
    <t>様式10</t>
    <rPh sb="0" eb="2">
      <t>ヨウシキ</t>
    </rPh>
    <phoneticPr fontId="2"/>
  </si>
  <si>
    <t>収支予算書</t>
  </si>
  <si>
    <t>収支決算報告書</t>
  </si>
  <si>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</si>
  <si>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</si>
  <si>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</si>
  <si>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</si>
  <si>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</si>
  <si>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</si>
  <si>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</si>
  <si>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</si>
  <si>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</si>
  <si>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</si>
  <si>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</si>
  <si>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</si>
  <si>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</si>
  <si>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</si>
  <si>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</si>
  <si>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</si>
  <si>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</si>
  <si>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2"/>
  </si>
  <si>
    <t>消費税等計算シート</t>
  </si>
  <si>
    <t>特別領収書作成申請書</t>
  </si>
  <si>
    <t>特別領収書の申請に使用</t>
    <rPh sb="0" eb="2">
      <t>トクベツ</t>
    </rPh>
    <rPh sb="2" eb="5">
      <t>リョウシュウショ</t>
    </rPh>
    <rPh sb="6" eb="8">
      <t>シンセイ</t>
    </rPh>
    <rPh sb="9" eb="11">
      <t>シヨウ</t>
    </rPh>
    <phoneticPr fontId="2"/>
  </si>
  <si>
    <t>特別領収書作成報告書</t>
  </si>
  <si>
    <t>［　様式1　］</t>
    <rPh sb="2" eb="4">
      <t>ヨウシキ</t>
    </rPh>
    <phoneticPr fontId="2"/>
  </si>
  <si>
    <t>印</t>
    <rPh sb="0" eb="1">
      <t>イン</t>
    </rPh>
    <phoneticPr fontId="2"/>
  </si>
  <si>
    <t>委員会年間総事業費</t>
    <rPh sb="0" eb="3">
      <t>イインカイ</t>
    </rPh>
    <rPh sb="3" eb="5">
      <t>ネンカン</t>
    </rPh>
    <rPh sb="5" eb="6">
      <t>ソウ</t>
    </rPh>
    <rPh sb="6" eb="9">
      <t>ジギョウヒ</t>
    </rPh>
    <phoneticPr fontId="2"/>
  </si>
  <si>
    <t>￥</t>
  </si>
  <si>
    <t>事業開始日</t>
    <rPh sb="0" eb="1">
      <t>コト</t>
    </rPh>
    <rPh sb="1" eb="2">
      <t>ギョウ</t>
    </rPh>
    <rPh sb="2" eb="4">
      <t>カイシ</t>
    </rPh>
    <rPh sb="4" eb="5">
      <t>ヒ</t>
    </rPh>
    <phoneticPr fontId="2"/>
  </si>
  <si>
    <t>事業終了日</t>
    <rPh sb="0" eb="1">
      <t>コト</t>
    </rPh>
    <rPh sb="1" eb="2">
      <t>ギョウ</t>
    </rPh>
    <rPh sb="2" eb="4">
      <t>シュウリョウ</t>
    </rPh>
    <rPh sb="4" eb="5">
      <t>ヒ</t>
    </rPh>
    <phoneticPr fontId="2"/>
  </si>
  <si>
    <t>合　　計</t>
    <rPh sb="0" eb="1">
      <t>ゴウ</t>
    </rPh>
    <rPh sb="3" eb="4">
      <t>ケイ</t>
    </rPh>
    <phoneticPr fontId="2"/>
  </si>
  <si>
    <t>委員会年間事業予算管理表</t>
    <rPh sb="0" eb="3">
      <t>イインカイ</t>
    </rPh>
    <rPh sb="5" eb="7">
      <t>ジギョウ</t>
    </rPh>
    <phoneticPr fontId="2"/>
  </si>
  <si>
    <t>支払内容（科目・細目）</t>
    <rPh sb="5" eb="7">
      <t>カモク</t>
    </rPh>
    <rPh sb="8" eb="10">
      <t>サイモク</t>
    </rPh>
    <phoneticPr fontId="2"/>
  </si>
  <si>
    <t>金額</t>
    <phoneticPr fontId="2"/>
  </si>
  <si>
    <t>記</t>
  </si>
  <si>
    <t xml:space="preserve"> </t>
    <phoneticPr fontId="2"/>
  </si>
  <si>
    <t>　</t>
    <phoneticPr fontId="2"/>
  </si>
  <si>
    <t>科目</t>
    <rPh sb="0" eb="2">
      <t>カモク</t>
    </rPh>
    <phoneticPr fontId="2"/>
  </si>
  <si>
    <t>口座番号</t>
    <rPh sb="0" eb="2">
      <t>コウザ</t>
    </rPh>
    <rPh sb="2" eb="4">
      <t>バンゴウ</t>
    </rPh>
    <phoneticPr fontId="2"/>
  </si>
  <si>
    <t>)</t>
  </si>
  <si>
    <t>会場設営費</t>
  </si>
  <si>
    <t>企画・演出費</t>
    <rPh sb="0" eb="2">
      <t>キカク</t>
    </rPh>
    <rPh sb="3" eb="5">
      <t>エンシュツ</t>
    </rPh>
    <rPh sb="5" eb="6">
      <t>ヒ</t>
    </rPh>
    <phoneticPr fontId="2"/>
  </si>
  <si>
    <t>本部団関係費</t>
  </si>
  <si>
    <t>講師関係費</t>
  </si>
  <si>
    <t>広報費</t>
  </si>
  <si>
    <t>資料作成費</t>
  </si>
  <si>
    <t>報告書作成費</t>
  </si>
  <si>
    <t>渉外費</t>
  </si>
  <si>
    <t>旅費交通費</t>
  </si>
  <si>
    <t>保険料</t>
  </si>
  <si>
    <t>通信費</t>
  </si>
  <si>
    <t>雑費</t>
  </si>
  <si>
    <t>予備費</t>
  </si>
  <si>
    <t>（単位　：　円）</t>
    <rPh sb="1" eb="3">
      <t>タンイ</t>
    </rPh>
    <rPh sb="6" eb="7">
      <t>エン</t>
    </rPh>
    <phoneticPr fontId="2"/>
  </si>
  <si>
    <t>デ</t>
    <phoneticPr fontId="2"/>
  </si>
  <si>
    <t>紙</t>
    <rPh sb="0" eb="1">
      <t>カミ</t>
    </rPh>
    <phoneticPr fontId="2"/>
  </si>
  <si>
    <t>○</t>
    <phoneticPr fontId="2"/>
  </si>
  <si>
    <t>◎</t>
    <phoneticPr fontId="2"/>
  </si>
  <si>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2"/>
  </si>
  <si>
    <t>－</t>
    <phoneticPr fontId="2"/>
  </si>
  <si>
    <t>様式
番号</t>
    <rPh sb="0" eb="2">
      <t>ヨウシキ</t>
    </rPh>
    <rPh sb="3" eb="5">
      <t>バンゴウ</t>
    </rPh>
    <phoneticPr fontId="2"/>
  </si>
  <si>
    <t>報酬明細書</t>
    <rPh sb="4" eb="5">
      <t>ショ</t>
    </rPh>
    <phoneticPr fontId="2"/>
  </si>
  <si>
    <t>収益費用明細書（決算用）</t>
    <rPh sb="1" eb="2">
      <t>エキ</t>
    </rPh>
    <rPh sb="2" eb="4">
      <t>ヒヨウ</t>
    </rPh>
    <rPh sb="8" eb="11">
      <t>ケッサンヨウ</t>
    </rPh>
    <phoneticPr fontId="2"/>
  </si>
  <si>
    <t>源泉徴収が発生する場合に必要</t>
    <rPh sb="9" eb="11">
      <t>バアイ</t>
    </rPh>
    <phoneticPr fontId="2"/>
  </si>
  <si>
    <t>仮払いを受けたときの精算書</t>
    <rPh sb="0" eb="2">
      <t>カリバラ</t>
    </rPh>
    <rPh sb="4" eb="5">
      <t>ウ</t>
    </rPh>
    <rPh sb="10" eb="13">
      <t>セイサンショ</t>
    </rPh>
    <phoneticPr fontId="2"/>
  </si>
  <si>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2"/>
  </si>
  <si>
    <t>年　　　月　　　日</t>
    <rPh sb="0" eb="1">
      <t>ネン</t>
    </rPh>
    <rPh sb="4" eb="5">
      <t>ガツ</t>
    </rPh>
    <rPh sb="8" eb="9">
      <t>ニチ</t>
    </rPh>
    <phoneticPr fontId="2"/>
  </si>
  <si>
    <t>預り金がある場合に使用</t>
    <rPh sb="0" eb="1">
      <t>アズカ</t>
    </rPh>
    <rPh sb="2" eb="3">
      <t>キン</t>
    </rPh>
    <rPh sb="6" eb="8">
      <t>バアイ</t>
    </rPh>
    <rPh sb="9" eb="11">
      <t>シヨウ</t>
    </rPh>
    <phoneticPr fontId="2"/>
  </si>
  <si>
    <t>事業費を使用しない場合は、作成不要</t>
    <rPh sb="0" eb="3">
      <t>ジギョウヒ</t>
    </rPh>
    <rPh sb="4" eb="6">
      <t>シヨウ</t>
    </rPh>
    <rPh sb="9" eb="11">
      <t>バアイ</t>
    </rPh>
    <rPh sb="13" eb="15">
      <t>サクセイ</t>
    </rPh>
    <rPh sb="15" eb="17">
      <t>フヨウ</t>
    </rPh>
    <phoneticPr fontId="2"/>
  </si>
  <si>
    <t>講師等出演依頼承諾書</t>
    <rPh sb="0" eb="2">
      <t>コウシ</t>
    </rPh>
    <rPh sb="2" eb="3">
      <t>トウ</t>
    </rPh>
    <rPh sb="3" eb="5">
      <t>シュツエン</t>
    </rPh>
    <rPh sb="5" eb="7">
      <t>イライ</t>
    </rPh>
    <rPh sb="7" eb="10">
      <t>ショウダクショ</t>
    </rPh>
    <phoneticPr fontId="2"/>
  </si>
  <si>
    <t>１．個人契約</t>
  </si>
  <si>
    <t>住所</t>
    <rPh sb="0" eb="2">
      <t>ジュウショ</t>
    </rPh>
    <phoneticPr fontId="2"/>
  </si>
  <si>
    <t>署名捺印</t>
    <rPh sb="0" eb="2">
      <t>ショメイ</t>
    </rPh>
    <rPh sb="2" eb="4">
      <t>ナツイン</t>
    </rPh>
    <phoneticPr fontId="2"/>
  </si>
  <si>
    <t>　　　　　講師等出演依頼承諾書</t>
    <rPh sb="12" eb="13">
      <t>ショウ</t>
    </rPh>
    <rPh sb="13" eb="14">
      <t>ダク</t>
    </rPh>
    <rPh sb="14" eb="15">
      <t>ショ</t>
    </rPh>
    <phoneticPr fontId="2"/>
  </si>
  <si>
    <t>印紙貼付欄</t>
    <rPh sb="0" eb="2">
      <t>インシ</t>
    </rPh>
    <rPh sb="2" eb="3">
      <t>ハ</t>
    </rPh>
    <rPh sb="3" eb="4">
      <t>ツ</t>
    </rPh>
    <rPh sb="4" eb="5">
      <t>ラン</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</si>
  <si>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</si>
  <si>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</si>
  <si>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貼付収入印紙一覧表</t>
    <rPh sb="0" eb="2">
      <t>ハリツケ</t>
    </rPh>
    <rPh sb="2" eb="4">
      <t>シュウニュウ</t>
    </rPh>
    <rPh sb="4" eb="6">
      <t>インシ</t>
    </rPh>
    <rPh sb="6" eb="8">
      <t>イチラン</t>
    </rPh>
    <rPh sb="8" eb="9">
      <t>ヒョウ</t>
    </rPh>
    <phoneticPr fontId="2"/>
  </si>
  <si>
    <t>注！！</t>
    <rPh sb="0" eb="1">
      <t>チュウ</t>
    </rPh>
    <phoneticPr fontId="2"/>
  </si>
  <si>
    <t>差引手取支給額</t>
    <rPh sb="0" eb="2">
      <t>サシヒキ</t>
    </rPh>
    <rPh sb="2" eb="4">
      <t>テド</t>
    </rPh>
    <rPh sb="4" eb="6">
      <t>シキュウ</t>
    </rPh>
    <rPh sb="6" eb="7">
      <t>ガク</t>
    </rPh>
    <phoneticPr fontId="2"/>
  </si>
  <si>
    <t>ⅰ.謝礼金（消費税込支払金額）</t>
    <rPh sb="6" eb="8">
      <t>ショウヒ</t>
    </rPh>
    <rPh sb="8" eb="10">
      <t>ゼイコミ</t>
    </rPh>
    <rPh sb="10" eb="12">
      <t>シハライ</t>
    </rPh>
    <rPh sb="12" eb="14">
      <t>キンガク</t>
    </rPh>
    <phoneticPr fontId="2"/>
  </si>
  <si>
    <t>計算結果が謝礼金等内訳に自動的に反映されます。</t>
  </si>
  <si>
    <t>200円</t>
    <rPh sb="3" eb="4">
      <t>エン</t>
    </rPh>
    <phoneticPr fontId="2"/>
  </si>
  <si>
    <t>400円</t>
    <rPh sb="3" eb="4">
      <t>エン</t>
    </rPh>
    <phoneticPr fontId="2"/>
  </si>
  <si>
    <t>1,000円</t>
    <rPh sb="5" eb="6">
      <t>エン</t>
    </rPh>
    <phoneticPr fontId="2"/>
  </si>
  <si>
    <t>2,000円</t>
    <rPh sb="5" eb="6">
      <t>エン</t>
    </rPh>
    <phoneticPr fontId="2"/>
  </si>
  <si>
    <t>支払金額</t>
    <rPh sb="0" eb="2">
      <t>シハライ</t>
    </rPh>
    <rPh sb="2" eb="4">
      <t>キンガク</t>
    </rPh>
    <phoneticPr fontId="2"/>
  </si>
  <si>
    <t>事業会計関連様式</t>
    <rPh sb="0" eb="2">
      <t>ジギョウ</t>
    </rPh>
    <rPh sb="2" eb="4">
      <t>カイケイ</t>
    </rPh>
    <rPh sb="4" eb="8">
      <t>カンレンヨウシキ</t>
    </rPh>
    <phoneticPr fontId="2"/>
  </si>
  <si>
    <t>－</t>
    <phoneticPr fontId="2"/>
  </si>
  <si>
    <t>○</t>
    <phoneticPr fontId="2"/>
  </si>
  <si>
    <t>○</t>
    <phoneticPr fontId="2"/>
  </si>
  <si>
    <t>－</t>
    <phoneticPr fontId="2"/>
  </si>
  <si>
    <t>協賛金等導入の場合に必要</t>
    <rPh sb="0" eb="3">
      <t>キョウサンキン</t>
    </rPh>
    <rPh sb="3" eb="4">
      <t>トウ</t>
    </rPh>
    <rPh sb="4" eb="6">
      <t>ドウニュウ</t>
    </rPh>
    <rPh sb="7" eb="9">
      <t>バアイ</t>
    </rPh>
    <rPh sb="10" eb="12">
      <t>ヒツヨウ</t>
    </rPh>
    <phoneticPr fontId="2"/>
  </si>
  <si>
    <t>様式9</t>
    <rPh sb="0" eb="2">
      <t>ヨウシキ</t>
    </rPh>
    <phoneticPr fontId="2"/>
  </si>
  <si>
    <t>様式11</t>
    <rPh sb="0" eb="2">
      <t>ヨウシキ</t>
    </rPh>
    <phoneticPr fontId="2"/>
  </si>
  <si>
    <t>様式12</t>
    <rPh sb="0" eb="2">
      <t>ヨウシキ</t>
    </rPh>
    <phoneticPr fontId="2"/>
  </si>
  <si>
    <t>差異発生理由書</t>
    <phoneticPr fontId="2"/>
  </si>
  <si>
    <t>事業終了後、事業支払申請関連様式と請求書を事務局に提出</t>
    <rPh sb="6" eb="10">
      <t>ジギョウシハラ</t>
    </rPh>
    <rPh sb="10" eb="14">
      <t>シンセイカンレン</t>
    </rPh>
    <rPh sb="14" eb="16">
      <t>ヨウシキ</t>
    </rPh>
    <phoneticPr fontId="2"/>
  </si>
  <si>
    <t>様式13</t>
    <rPh sb="0" eb="2">
      <t>ヨウシキ</t>
    </rPh>
    <phoneticPr fontId="2"/>
  </si>
  <si>
    <t>修正・補正収支予算書</t>
    <rPh sb="3" eb="5">
      <t>ホセイ</t>
    </rPh>
    <phoneticPr fontId="2"/>
  </si>
  <si>
    <t>修正予算ならびに補正予算をする場合に使用</t>
    <rPh sb="0" eb="4">
      <t>シュウセイヨサン</t>
    </rPh>
    <rPh sb="8" eb="12">
      <t>ホセイヨサン</t>
    </rPh>
    <rPh sb="15" eb="17">
      <t>バアイ</t>
    </rPh>
    <rPh sb="18" eb="20">
      <t>シヨウ</t>
    </rPh>
    <phoneticPr fontId="23"/>
  </si>
  <si>
    <t>収益費用明細書（修正・補正用）</t>
    <rPh sb="11" eb="13">
      <t>ホセイ</t>
    </rPh>
    <rPh sb="13" eb="14">
      <t>ヨウ</t>
    </rPh>
    <phoneticPr fontId="2"/>
  </si>
  <si>
    <t>－</t>
    <phoneticPr fontId="2"/>
  </si>
  <si>
    <t>◎</t>
    <phoneticPr fontId="2"/>
  </si>
  <si>
    <t>特別領収書関連様式</t>
    <rPh sb="0" eb="5">
      <t>トクベツリョウシュウショ</t>
    </rPh>
    <rPh sb="5" eb="7">
      <t>カンレン</t>
    </rPh>
    <rPh sb="7" eb="9">
      <t>ヨウシキ</t>
    </rPh>
    <phoneticPr fontId="2"/>
  </si>
  <si>
    <t>様式21</t>
    <rPh sb="0" eb="2">
      <t>ヨウシキ</t>
    </rPh>
    <phoneticPr fontId="2"/>
  </si>
  <si>
    <t>様式22</t>
    <rPh sb="0" eb="2">
      <t>ヨウシキ</t>
    </rPh>
    <phoneticPr fontId="2"/>
  </si>
  <si>
    <t>様式23</t>
    <rPh sb="0" eb="2">
      <t>ヨウシキ</t>
    </rPh>
    <phoneticPr fontId="2"/>
  </si>
  <si>
    <t>事業費支払申請関連様式</t>
    <rPh sb="0" eb="2">
      <t>ジギョウ</t>
    </rPh>
    <rPh sb="2" eb="3">
      <t>ヒ</t>
    </rPh>
    <rPh sb="3" eb="5">
      <t>シハラ</t>
    </rPh>
    <rPh sb="5" eb="7">
      <t>シンセイ</t>
    </rPh>
    <rPh sb="7" eb="11">
      <t>カンレンヨウシキ</t>
    </rPh>
    <phoneticPr fontId="2"/>
  </si>
  <si>
    <t>様式31</t>
    <rPh sb="0" eb="2">
      <t>ヨウシキ</t>
    </rPh>
    <phoneticPr fontId="2"/>
  </si>
  <si>
    <t>様式32</t>
    <rPh sb="0" eb="2">
      <t>ヨウシキ</t>
    </rPh>
    <phoneticPr fontId="2"/>
  </si>
  <si>
    <t>様式33</t>
    <rPh sb="0" eb="2">
      <t>ヨウシキ</t>
    </rPh>
    <phoneticPr fontId="2"/>
  </si>
  <si>
    <t>事業費支払管理書</t>
    <rPh sb="0" eb="5">
      <t>ジギョウヒシハラ</t>
    </rPh>
    <rPh sb="5" eb="7">
      <t>カンリショ</t>
    </rPh>
    <rPh sb="7" eb="8">
      <t>ショ</t>
    </rPh>
    <phoneticPr fontId="23"/>
  </si>
  <si>
    <t>委員会会計関連様式</t>
    <rPh sb="0" eb="3">
      <t>イインカイ</t>
    </rPh>
    <rPh sb="3" eb="5">
      <t>カイケイ</t>
    </rPh>
    <rPh sb="5" eb="9">
      <t>カンレンヨウシキ</t>
    </rPh>
    <phoneticPr fontId="2"/>
  </si>
  <si>
    <t>地区・ブロック関連様式</t>
    <rPh sb="0" eb="2">
      <t>チク</t>
    </rPh>
    <rPh sb="7" eb="11">
      <t>カンレンヨウシキ</t>
    </rPh>
    <phoneticPr fontId="2"/>
  </si>
  <si>
    <t>様式51</t>
    <rPh sb="0" eb="2">
      <t>ヨウシキ</t>
    </rPh>
    <phoneticPr fontId="2"/>
  </si>
  <si>
    <t>様式52</t>
    <rPh sb="0" eb="2">
      <t>ヨウシキ</t>
    </rPh>
    <phoneticPr fontId="2"/>
  </si>
  <si>
    <t>様式53</t>
    <rPh sb="0" eb="2">
      <t>ヨウシキ</t>
    </rPh>
    <phoneticPr fontId="2"/>
  </si>
  <si>
    <t>様式54</t>
    <rPh sb="0" eb="2">
      <t>ヨウシキ</t>
    </rPh>
    <phoneticPr fontId="2"/>
  </si>
  <si>
    <t>参考資料</t>
    <rPh sb="0" eb="4">
      <t>サンコウシリョウ</t>
    </rPh>
    <phoneticPr fontId="2"/>
  </si>
  <si>
    <t>[様式3]</t>
    <rPh sb="1" eb="3">
      <t>ヨウシキ</t>
    </rPh>
    <phoneticPr fontId="2"/>
  </si>
  <si>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24"/>
  </si>
  <si>
    <t>見積NO。から見積書にリンクさせてください。
※その他注意事項については（５）「見積書の取得について」を参照してください。</t>
    <phoneticPr fontId="24"/>
  </si>
  <si>
    <t>源泉所得税が発生する場合に必要</t>
    <rPh sb="2" eb="5">
      <t>ショトクゼイ</t>
    </rPh>
    <rPh sb="10" eb="12">
      <t>バアイ</t>
    </rPh>
    <phoneticPr fontId="2"/>
  </si>
  <si>
    <t>差異発生理由書</t>
    <phoneticPr fontId="2"/>
  </si>
  <si>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2"/>
  </si>
  <si>
    <t>修正予算ならびに補正予算をする場合に使用</t>
    <rPh sb="0" eb="4">
      <t>シュウセイヨサン</t>
    </rPh>
    <rPh sb="8" eb="12">
      <t>ホセイヨサン</t>
    </rPh>
    <rPh sb="15" eb="17">
      <t>バアイ</t>
    </rPh>
    <rPh sb="18" eb="20">
      <t>シヨウ</t>
    </rPh>
    <phoneticPr fontId="24"/>
  </si>
  <si>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24"/>
  </si>
  <si>
    <t>委員会で事業用口座を作成する場合に必要</t>
    <rPh sb="0" eb="3">
      <t>イインカイ</t>
    </rPh>
    <rPh sb="4" eb="7">
      <t>ジギョウヨウ</t>
    </rPh>
    <rPh sb="7" eb="9">
      <t>コウザ</t>
    </rPh>
    <rPh sb="10" eb="12">
      <t>サクセイ</t>
    </rPh>
    <rPh sb="14" eb="16">
      <t>バアイ</t>
    </rPh>
    <rPh sb="17" eb="19">
      <t>ヒツヨウ</t>
    </rPh>
    <phoneticPr fontId="24"/>
  </si>
  <si>
    <t>事業用口座の資金の流れを記載</t>
    <rPh sb="0" eb="3">
      <t>ジギョウヨウ</t>
    </rPh>
    <rPh sb="3" eb="5">
      <t>コウザ</t>
    </rPh>
    <rPh sb="6" eb="8">
      <t>シキン</t>
    </rPh>
    <rPh sb="9" eb="10">
      <t>ナガ</t>
    </rPh>
    <rPh sb="12" eb="14">
      <t>キサイ</t>
    </rPh>
    <phoneticPr fontId="24"/>
  </si>
  <si>
    <t>決算時必要資料</t>
    <rPh sb="0" eb="3">
      <t>ケッサンジ</t>
    </rPh>
    <rPh sb="3" eb="7">
      <t>ヒツヨウシリョウ</t>
    </rPh>
    <phoneticPr fontId="2"/>
  </si>
  <si>
    <t>預金通帳のコピー</t>
    <rPh sb="0" eb="4">
      <t>ヨキンツウチョウ</t>
    </rPh>
    <phoneticPr fontId="24"/>
  </si>
  <si>
    <t>請求書・領収書</t>
    <rPh sb="0" eb="3">
      <t>セイキュウショ</t>
    </rPh>
    <rPh sb="4" eb="7">
      <t>リョウシュウショ</t>
    </rPh>
    <phoneticPr fontId="24"/>
  </si>
  <si>
    <t>※事務局に申請し、発行してもらって下さい。</t>
    <phoneticPr fontId="24"/>
  </si>
  <si>
    <t>登録料領収書控</t>
    <rPh sb="0" eb="3">
      <t>トウロクリョウ</t>
    </rPh>
    <rPh sb="3" eb="6">
      <t>リョウシュウショ</t>
    </rPh>
    <rPh sb="6" eb="7">
      <t>ヒカ</t>
    </rPh>
    <phoneticPr fontId="24"/>
  </si>
  <si>
    <t>総勘定元帳</t>
    <rPh sb="0" eb="5">
      <t>ソウカ</t>
    </rPh>
    <phoneticPr fontId="2"/>
  </si>
  <si>
    <t>現金・預金のすべての金銭の動きを記載</t>
    <rPh sb="0" eb="2">
      <t>ゲンキン</t>
    </rPh>
    <rPh sb="3" eb="5">
      <t>ヨキン</t>
    </rPh>
    <rPh sb="10" eb="12">
      <t>キンセン</t>
    </rPh>
    <rPh sb="13" eb="14">
      <t>ウゴ</t>
    </rPh>
    <rPh sb="16" eb="18">
      <t>キサイ</t>
    </rPh>
    <phoneticPr fontId="2"/>
  </si>
  <si>
    <t>預金出納帳</t>
    <rPh sb="0" eb="2">
      <t>ヨキン</t>
    </rPh>
    <rPh sb="2" eb="5">
      <t>スイトウチョウ</t>
    </rPh>
    <phoneticPr fontId="24"/>
  </si>
  <si>
    <t>現金出納帳</t>
    <rPh sb="0" eb="2">
      <t>ゲンキン</t>
    </rPh>
    <rPh sb="2" eb="5">
      <t>スイトウチョウ</t>
    </rPh>
    <phoneticPr fontId="24"/>
  </si>
  <si>
    <t>手持現金の流れを記載</t>
    <rPh sb="0" eb="2">
      <t>テモ</t>
    </rPh>
    <rPh sb="2" eb="4">
      <t>ゲンキン</t>
    </rPh>
    <rPh sb="5" eb="6">
      <t>ナガ</t>
    </rPh>
    <rPh sb="8" eb="10">
      <t>キサイ</t>
    </rPh>
    <phoneticPr fontId="24"/>
  </si>
  <si>
    <t>銀行口座届出書
（協議会事務局管理用）</t>
    <rPh sb="0" eb="4">
      <t>ギンコウコウザ</t>
    </rPh>
    <rPh sb="4" eb="7">
      <t>トドケデショ</t>
    </rPh>
    <rPh sb="9" eb="12">
      <t>キョウギカイ</t>
    </rPh>
    <rPh sb="12" eb="15">
      <t>ジムキョク</t>
    </rPh>
    <rPh sb="15" eb="18">
      <t>カンリヨウ</t>
    </rPh>
    <phoneticPr fontId="2"/>
  </si>
  <si>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2"/>
  </si>
  <si>
    <t>預金出納帳</t>
    <rPh sb="0" eb="2">
      <t>ヨキン</t>
    </rPh>
    <rPh sb="2" eb="5">
      <t>スイトウ</t>
    </rPh>
    <phoneticPr fontId="2"/>
  </si>
  <si>
    <t>－</t>
    <phoneticPr fontId="2"/>
  </si>
  <si>
    <t>◎</t>
    <phoneticPr fontId="2"/>
  </si>
  <si>
    <t>銀行預金の動きを記載</t>
    <rPh sb="0" eb="4">
      <t>ギンコウヨキン</t>
    </rPh>
    <rPh sb="5" eb="6">
      <t>ウゴ</t>
    </rPh>
    <rPh sb="8" eb="10">
      <t>キサイ</t>
    </rPh>
    <phoneticPr fontId="2"/>
  </si>
  <si>
    <t>現金出納帳</t>
    <rPh sb="0" eb="5">
      <t>ゲンキンスイトウチョウ</t>
    </rPh>
    <phoneticPr fontId="2"/>
  </si>
  <si>
    <t>手元現金の動きを記載</t>
    <rPh sb="0" eb="2">
      <t>テモト</t>
    </rPh>
    <rPh sb="2" eb="4">
      <t>ゲンキン</t>
    </rPh>
    <rPh sb="5" eb="6">
      <t>ウゴ</t>
    </rPh>
    <rPh sb="8" eb="10">
      <t>キサイ</t>
    </rPh>
    <phoneticPr fontId="2"/>
  </si>
  <si>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2"/>
  </si>
  <si>
    <t>事業会計関連様式</t>
    <rPh sb="0" eb="4">
      <t>ジギョウカイケイ</t>
    </rPh>
    <rPh sb="4" eb="8">
      <t>カンレンヨウシキ</t>
    </rPh>
    <phoneticPr fontId="2"/>
  </si>
  <si>
    <t>請求書、支払状況と照らしあわせて記載して下さい。</t>
    <phoneticPr fontId="2"/>
  </si>
  <si>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2"/>
  </si>
  <si>
    <t>公認会計士監査報告書</t>
    <rPh sb="0" eb="5">
      <t>コウニンカイ</t>
    </rPh>
    <rPh sb="5" eb="9">
      <t>カンサホウコクシリョウ</t>
    </rPh>
    <rPh sb="9" eb="10">
      <t>ショ</t>
    </rPh>
    <phoneticPr fontId="24"/>
  </si>
  <si>
    <t>事業費の収支状況並びに余剰金等に関する証明書</t>
    <phoneticPr fontId="24"/>
  </si>
  <si>
    <t>［規則様式4］</t>
    <rPh sb="1" eb="3">
      <t>キソク</t>
    </rPh>
    <phoneticPr fontId="2"/>
  </si>
  <si>
    <t>謝礼金等内訳　金額入力欄</t>
    <rPh sb="0" eb="3">
      <t>シャレイキン</t>
    </rPh>
    <rPh sb="3" eb="4">
      <t>トウ</t>
    </rPh>
    <rPh sb="4" eb="6">
      <t>ウチワケ</t>
    </rPh>
    <rPh sb="7" eb="9">
      <t>キンガク</t>
    </rPh>
    <rPh sb="9" eb="11">
      <t>ニュウリョク</t>
    </rPh>
    <rPh sb="11" eb="12">
      <t>ラン</t>
    </rPh>
    <phoneticPr fontId="2"/>
  </si>
  <si>
    <t>１．個人契約用（３．その他も含む）</t>
    <rPh sb="2" eb="4">
      <t>コジン</t>
    </rPh>
    <rPh sb="4" eb="6">
      <t>ケイヤク</t>
    </rPh>
    <rPh sb="6" eb="7">
      <t>ヨウ</t>
    </rPh>
    <rPh sb="12" eb="13">
      <t>タ</t>
    </rPh>
    <rPh sb="14" eb="15">
      <t>フク</t>
    </rPh>
    <phoneticPr fontId="2"/>
  </si>
  <si>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</si>
  <si>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②支払金額から手取り額を計算する方法</t>
    <rPh sb="1" eb="3">
      <t>シハライ</t>
    </rPh>
    <rPh sb="3" eb="5">
      <t>キンガク</t>
    </rPh>
    <rPh sb="7" eb="9">
      <t>テド</t>
    </rPh>
    <rPh sb="10" eb="11">
      <t>ガク</t>
    </rPh>
    <rPh sb="12" eb="14">
      <t>ケイサン</t>
    </rPh>
    <rPh sb="16" eb="18">
      <t>ホウホウ</t>
    </rPh>
    <phoneticPr fontId="2"/>
  </si>
  <si>
    <t>2．法人契約用</t>
    <rPh sb="2" eb="4">
      <t>ホウジン</t>
    </rPh>
    <rPh sb="4" eb="6">
      <t>ケイヤク</t>
    </rPh>
    <rPh sb="6" eb="7">
      <t>ヨウ</t>
    </rPh>
    <phoneticPr fontId="2"/>
  </si>
  <si>
    <t>　　　　：　　　　～　　　　：　　　　（　　　分間）</t>
    <phoneticPr fontId="2"/>
  </si>
  <si>
    <t>テーマ［　　　　　　　　　　　　　]</t>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</si>
  <si>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</si>
  <si>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2"/>
  </si>
  <si>
    <t>印紙税額</t>
    <rPh sb="0" eb="3">
      <t>インシゼイ</t>
    </rPh>
    <rPh sb="3" eb="4">
      <t>ガク</t>
    </rPh>
    <phoneticPr fontId="2"/>
  </si>
  <si>
    <t>非課税</t>
    <rPh sb="0" eb="3">
      <t>ヒカゼイ</t>
    </rPh>
    <phoneticPr fontId="2"/>
  </si>
  <si>
    <t>1円以上</t>
    <rPh sb="1" eb="4">
      <t>エンイジョウ</t>
    </rPh>
    <phoneticPr fontId="2"/>
  </si>
  <si>
    <t>１万円以上</t>
    <rPh sb="2" eb="3">
      <t>エン</t>
    </rPh>
    <rPh sb="3" eb="5">
      <t>イジョウ</t>
    </rPh>
    <phoneticPr fontId="2"/>
  </si>
  <si>
    <t>円）　</t>
    <phoneticPr fontId="2"/>
  </si>
  <si>
    <t>１００万円以下</t>
    <rPh sb="3" eb="7">
      <t>マンエンイカ</t>
    </rPh>
    <phoneticPr fontId="2"/>
  </si>
  <si>
    <t>（源泉所得税</t>
    <phoneticPr fontId="2"/>
  </si>
  <si>
    <t>１００万円超</t>
    <rPh sb="3" eb="6">
      <t>マンエンチョウ</t>
    </rPh>
    <phoneticPr fontId="2"/>
  </si>
  <si>
    <t>差引手取支給額</t>
    <rPh sb="0" eb="2">
      <t>サシヒキ</t>
    </rPh>
    <rPh sb="2" eb="4">
      <t>テド</t>
    </rPh>
    <rPh sb="4" eb="7">
      <t>シキュウガク</t>
    </rPh>
    <phoneticPr fontId="2"/>
  </si>
  <si>
    <t>２００万円以下</t>
    <rPh sb="3" eb="7">
      <t>マンエンイカ</t>
    </rPh>
    <phoneticPr fontId="2"/>
  </si>
  <si>
    <t>２００万円超</t>
    <rPh sb="3" eb="6">
      <t>マンエンチョウ</t>
    </rPh>
    <phoneticPr fontId="2"/>
  </si>
  <si>
    <t>３００万円以下</t>
    <rPh sb="3" eb="7">
      <t>マンエンイカ</t>
    </rPh>
    <phoneticPr fontId="2"/>
  </si>
  <si>
    <t>３００万円超</t>
    <rPh sb="3" eb="6">
      <t>マンエンチョウ</t>
    </rPh>
    <phoneticPr fontId="2"/>
  </si>
  <si>
    <t>2．謝礼に含まない　　※2）</t>
    <rPh sb="5" eb="6">
      <t>フク</t>
    </rPh>
    <phoneticPr fontId="2"/>
  </si>
  <si>
    <t>５００万円以下</t>
    <rPh sb="3" eb="7">
      <t>マンエンイカ</t>
    </rPh>
    <phoneticPr fontId="2"/>
  </si>
  <si>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2"/>
  </si>
  <si>
    <t>ニコニコ生放送  (http://live.nicovideo.jp/)</t>
    <rPh sb="4" eb="7">
      <t>ナマホウソウ</t>
    </rPh>
    <phoneticPr fontId="2"/>
  </si>
  <si>
    <t>年間事業繰入金予定額</t>
    <rPh sb="0" eb="2">
      <t>ネンカン</t>
    </rPh>
    <rPh sb="2" eb="4">
      <t>ジギョウ</t>
    </rPh>
    <rPh sb="4" eb="6">
      <t>クリイレ</t>
    </rPh>
    <rPh sb="6" eb="7">
      <t>キン</t>
    </rPh>
    <rPh sb="7" eb="9">
      <t>ヨテイ</t>
    </rPh>
    <rPh sb="9" eb="10">
      <t>ガク</t>
    </rPh>
    <phoneticPr fontId="2"/>
  </si>
  <si>
    <t>ver.〇〇</t>
    <phoneticPr fontId="2"/>
  </si>
  <si>
    <t>財審様式（本シート）</t>
    <rPh sb="0" eb="1">
      <t>ザイ</t>
    </rPh>
    <rPh sb="1" eb="2">
      <t>シン</t>
    </rPh>
    <rPh sb="2" eb="4">
      <t>ヨウシキ</t>
    </rPh>
    <rPh sb="5" eb="6">
      <t>ホン</t>
    </rPh>
    <phoneticPr fontId="2"/>
  </si>
  <si>
    <t>外部から取得する資料</t>
    <rPh sb="0" eb="2">
      <t>ガイブ</t>
    </rPh>
    <rPh sb="4" eb="6">
      <t>シュトク</t>
    </rPh>
    <rPh sb="8" eb="10">
      <t>シリョウ</t>
    </rPh>
    <phoneticPr fontId="2"/>
  </si>
  <si>
    <t>見積書</t>
    <rPh sb="0" eb="2">
      <t>ミツモリ</t>
    </rPh>
    <rPh sb="2" eb="3">
      <t>ショ</t>
    </rPh>
    <phoneticPr fontId="2"/>
  </si>
  <si>
    <t>請求書</t>
    <rPh sb="0" eb="3">
      <t>セイキュウショ</t>
    </rPh>
    <phoneticPr fontId="2"/>
  </si>
  <si>
    <t>◎</t>
    <phoneticPr fontId="2"/>
  </si>
  <si>
    <t>●</t>
    <phoneticPr fontId="2"/>
  </si>
  <si>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2"/>
  </si>
  <si>
    <t>事務局に集約し、スキャンコピーを添付</t>
    <rPh sb="0" eb="3">
      <t>ジムキョク</t>
    </rPh>
    <rPh sb="4" eb="6">
      <t>シュウヤク</t>
    </rPh>
    <rPh sb="16" eb="18">
      <t>テンプ</t>
    </rPh>
    <phoneticPr fontId="2"/>
  </si>
  <si>
    <t>●</t>
    <phoneticPr fontId="2"/>
  </si>
  <si>
    <t>様式54</t>
    <rPh sb="0" eb="2">
      <t>ヨウシキ</t>
    </rPh>
    <phoneticPr fontId="2"/>
  </si>
  <si>
    <t>源泉所得税納付報告書</t>
    <rPh sb="0" eb="2">
      <t>ゲンセン</t>
    </rPh>
    <rPh sb="2" eb="5">
      <t>ショトクゼイ</t>
    </rPh>
    <rPh sb="5" eb="7">
      <t>ノウフ</t>
    </rPh>
    <rPh sb="7" eb="9">
      <t>ホウコク</t>
    </rPh>
    <rPh sb="9" eb="10">
      <t>ショ</t>
    </rPh>
    <phoneticPr fontId="2"/>
  </si>
  <si>
    <t>－</t>
  </si>
  <si>
    <t>◎</t>
  </si>
  <si>
    <t>源泉所得税納付報告書</t>
    <rPh sb="0" eb="2">
      <t>ゲンセン</t>
    </rPh>
    <rPh sb="2" eb="5">
      <t>ショトクゼイ</t>
    </rPh>
    <rPh sb="5" eb="7">
      <t>ノウフ</t>
    </rPh>
    <rPh sb="7" eb="9">
      <t>ホウコク</t>
    </rPh>
    <rPh sb="9" eb="10">
      <t>ショ</t>
    </rPh>
    <phoneticPr fontId="24"/>
  </si>
  <si>
    <t>様式52</t>
    <rPh sb="0" eb="2">
      <t>ヨウシキ</t>
    </rPh>
    <phoneticPr fontId="2"/>
  </si>
  <si>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2"/>
  </si>
  <si>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2"/>
  </si>
  <si>
    <t>様式55</t>
    <rPh sb="0" eb="2">
      <t>ヨウシキ</t>
    </rPh>
    <phoneticPr fontId="2"/>
  </si>
  <si>
    <t>○</t>
    <phoneticPr fontId="2"/>
  </si>
  <si>
    <t>領収書管理台帳</t>
    <rPh sb="0" eb="3">
      <t>リョウシュウショ</t>
    </rPh>
    <rPh sb="3" eb="5">
      <t>カンリ</t>
    </rPh>
    <rPh sb="5" eb="7">
      <t>ダイチョウ</t>
    </rPh>
    <phoneticPr fontId="2"/>
  </si>
  <si>
    <t>有効期限</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</si>
  <si>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</si>
  <si>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注４　</t>
    <phoneticPr fontId="2"/>
  </si>
  <si>
    <t>　　　　　Ustream        (http://www.ustream.tv/)</t>
    <phoneticPr fontId="2"/>
  </si>
  <si>
    <t>　　　　　Youtube        (http://www.youtube.com/)</t>
    <phoneticPr fontId="2"/>
  </si>
  <si>
    <t>e-みらせん       (http://e-mirasen.jp/)</t>
    <phoneticPr fontId="2"/>
  </si>
  <si>
    <t>　　　　　Facebook      (http://www.facebook.com/)</t>
    <phoneticPr fontId="2"/>
  </si>
  <si>
    <t>LINE                (http://line.me/ja/)</t>
    <phoneticPr fontId="2"/>
  </si>
  <si>
    <t>　　　　　Twitter          (http://twitter.com/)</t>
    <phoneticPr fontId="2"/>
  </si>
  <si>
    <t>注３　</t>
    <phoneticPr fontId="2"/>
  </si>
  <si>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2"/>
  </si>
  <si>
    <t>注２　</t>
    <phoneticPr fontId="2"/>
  </si>
  <si>
    <t xml:space="preserve">（10）
</t>
    <phoneticPr fontId="2"/>
  </si>
  <si>
    <t>（９）</t>
    <phoneticPr fontId="2"/>
  </si>
  <si>
    <t>録画物の無償上映、及び出演者が講演にて自ら使用した資料の視聴者あての複製、配布</t>
    <phoneticPr fontId="2"/>
  </si>
  <si>
    <t>（８）</t>
    <phoneticPr fontId="2"/>
  </si>
  <si>
    <t>（７）</t>
    <phoneticPr fontId="2"/>
  </si>
  <si>
    <t>（６）</t>
    <phoneticPr fontId="2"/>
  </si>
  <si>
    <t>（５）</t>
    <phoneticPr fontId="2"/>
  </si>
  <si>
    <t>講演内容の文章化、または要旨の作成</t>
    <phoneticPr fontId="2"/>
  </si>
  <si>
    <t>（４）</t>
    <phoneticPr fontId="2"/>
  </si>
  <si>
    <t>（３）</t>
    <phoneticPr fontId="2"/>
  </si>
  <si>
    <t xml:space="preserve">        講師等出演依頼承諾書　裏面</t>
    <phoneticPr fontId="2"/>
  </si>
  <si>
    <t>講演中の講師の写真撮影</t>
    <phoneticPr fontId="2"/>
  </si>
  <si>
    <t>（２）</t>
    <phoneticPr fontId="2"/>
  </si>
  <si>
    <t>（１）</t>
    <phoneticPr fontId="2"/>
  </si>
  <si>
    <t>注１</t>
    <phoneticPr fontId="2"/>
  </si>
  <si>
    <t>■口座番号</t>
    <phoneticPr fontId="2"/>
  </si>
  <si>
    <t>■普通・当座　</t>
    <phoneticPr fontId="2"/>
  </si>
  <si>
    <t>円（源泉所得税を除く謝礼＋実費立替）</t>
    <phoneticPr fontId="2"/>
  </si>
  <si>
    <t>支払総額</t>
    <phoneticPr fontId="2"/>
  </si>
  <si>
    <t>ⅲ.宿泊費</t>
    <phoneticPr fontId="2"/>
  </si>
  <si>
    <t>円 ※1）</t>
    <phoneticPr fontId="2"/>
  </si>
  <si>
    <t>（うち消費税</t>
    <phoneticPr fontId="2"/>
  </si>
  <si>
    <t>円</t>
    <phoneticPr fontId="2"/>
  </si>
  <si>
    <t>未記載及び0円</t>
    <phoneticPr fontId="2"/>
  </si>
  <si>
    <t>　契約の種別</t>
    <phoneticPr fontId="2"/>
  </si>
  <si>
    <t>４．その他(      　　　　　     )</t>
    <phoneticPr fontId="2"/>
  </si>
  <si>
    <t>　講演等の形式</t>
    <phoneticPr fontId="2"/>
  </si>
  <si>
    <t>見積（請求）企業一覧表</t>
    <rPh sb="3" eb="5">
      <t>セイキュウ</t>
    </rPh>
    <phoneticPr fontId="2"/>
  </si>
  <si>
    <t>押印してある紙資料を提出</t>
    <rPh sb="0" eb="2">
      <t>オウイン</t>
    </rPh>
    <rPh sb="6" eb="9">
      <t>カミシリョウ</t>
    </rPh>
    <rPh sb="10" eb="12">
      <t>テイシュツ</t>
    </rPh>
    <phoneticPr fontId="2"/>
  </si>
  <si>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2"/>
  </si>
  <si>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24"/>
  </si>
  <si>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2"/>
  </si>
  <si>
    <t>※課税・非課税について注意しながら記載してください。</t>
    <rPh sb="1" eb="3">
      <t>カゼイ</t>
    </rPh>
    <rPh sb="4" eb="7">
      <t>ヒカゼイ</t>
    </rPh>
    <rPh sb="11" eb="13">
      <t>チュウイ</t>
    </rPh>
    <rPh sb="17" eb="19">
      <t>キサイ</t>
    </rPh>
    <phoneticPr fontId="24"/>
  </si>
  <si>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24"/>
  </si>
  <si>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2"/>
  </si>
  <si>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</si>
  <si>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※様式６は印紙税法上の２号文書（請負に関する契約書）に該当します。</t>
    <phoneticPr fontId="2"/>
  </si>
  <si>
    <t>※印紙税額は、消費税課税前の金額にて算出します。</t>
    <phoneticPr fontId="2"/>
  </si>
  <si>
    <t>ⅱ.交通費</t>
    <phoneticPr fontId="2"/>
  </si>
  <si>
    <t>3．掛からない</t>
    <rPh sb="2" eb="3">
      <t>カ</t>
    </rPh>
    <phoneticPr fontId="2"/>
  </si>
  <si>
    <t>事　　業　　名　　称</t>
    <rPh sb="0" eb="1">
      <t>コト</t>
    </rPh>
    <rPh sb="3" eb="4">
      <t>ギョウ</t>
    </rPh>
    <rPh sb="6" eb="7">
      <t>メイ</t>
    </rPh>
    <rPh sb="9" eb="10">
      <t>ショウ</t>
    </rPh>
    <phoneticPr fontId="2"/>
  </si>
  <si>
    <t>事業名称</t>
    <rPh sb="2" eb="4">
      <t>メイショウ</t>
    </rPh>
    <phoneticPr fontId="2"/>
  </si>
  <si>
    <t>公益社団法人 日本青年会議所</t>
    <phoneticPr fontId="2"/>
  </si>
  <si>
    <t>文章化済み講演、要旨作成済み講演、または講師が講演にて自ら使用した資料、その他講演中撮影された写真につき、広報誌への掲載、複製、または貸与</t>
    <phoneticPr fontId="2"/>
  </si>
  <si>
    <t>注６</t>
    <rPh sb="0" eb="1">
      <t>チュウ</t>
    </rPh>
    <phoneticPr fontId="2"/>
  </si>
  <si>
    <t>本承諾書記載の事業実施日３０日前を経過後の貴団体都合によるキャンセルの場合は、謝礼金の1０％相当額（源泉所得税額・消費税額を除く）を違約金として申し受けます。</t>
    <phoneticPr fontId="2"/>
  </si>
  <si>
    <t>注7</t>
    <rPh sb="0" eb="1">
      <t>チュウ</t>
    </rPh>
    <phoneticPr fontId="2"/>
  </si>
  <si>
    <t>契約者（本承諾者）と出演者が異なる場合、契約者は本承諾書面の内容を出演者に通知します。</t>
    <phoneticPr fontId="2"/>
  </si>
  <si>
    <t>同意できない条項又は内容の変更がある場合は、二重線で削除のうえ、訂正印を押印ください。</t>
    <phoneticPr fontId="2"/>
  </si>
  <si>
    <t>　 また、マイナンバー取得後に、万が一、講師が変更になった場合は、</t>
    <phoneticPr fontId="2"/>
  </si>
  <si>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2"/>
  </si>
  <si>
    <t>　 破棄されたことを確認して下さい。</t>
    <rPh sb="10" eb="12">
      <t>カクニン</t>
    </rPh>
    <rPh sb="14" eb="15">
      <t>クダ</t>
    </rPh>
    <phoneticPr fontId="2"/>
  </si>
  <si>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2"/>
  </si>
  <si>
    <t>　 として議案書へ添付してはいけません。</t>
    <rPh sb="5" eb="7">
      <t>ギアン</t>
    </rPh>
    <rPh sb="7" eb="8">
      <t>ショ</t>
    </rPh>
    <rPh sb="9" eb="11">
      <t>テンプ</t>
    </rPh>
    <phoneticPr fontId="2"/>
  </si>
  <si>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2"/>
  </si>
  <si>
    <t>見積/
請求№</t>
    <rPh sb="4" eb="6">
      <t>セイキュウ</t>
    </rPh>
    <phoneticPr fontId="2"/>
  </si>
  <si>
    <t>採　　用　　企　　業</t>
    <phoneticPr fontId="2"/>
  </si>
  <si>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2"/>
  </si>
  <si>
    <t>※見積書へ見積Ｎｏ．をまたは請求書へ請求Ｎｏ．を記載すること</t>
    <rPh sb="1" eb="4">
      <t>ミツモリショ</t>
    </rPh>
    <rPh sb="5" eb="7">
      <t>ミツ</t>
    </rPh>
    <rPh sb="14" eb="17">
      <t>セイキュウショ</t>
    </rPh>
    <rPh sb="18" eb="20">
      <t>セイキュウ</t>
    </rPh>
    <rPh sb="24" eb="26">
      <t>キサイ</t>
    </rPh>
    <phoneticPr fontId="2"/>
  </si>
  <si>
    <t>本件出演依頼に際し、公益社団法人 日本青年会議所において作成した下記成果物の権利については、公益社団法人 日本青年会議所に帰属するものとしてその利用を承諾致します。</t>
    <phoneticPr fontId="2"/>
  </si>
  <si>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2"/>
  </si>
  <si>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2"/>
  </si>
  <si>
    <t>前項（５）につき、公益社団法人 日本青年会議所ホームページ他、インターネットを利用した無償配信（但し、公益社団法人 日本青年会議所が指定した者の利用も含む事とします）</t>
    <phoneticPr fontId="2"/>
  </si>
  <si>
    <t>録音・録画済みの講演（以下、単に録画物とする）、講師が講演にて自ら使用した資料、その他講演中に撮影された写真の複製、及び無償での貸与</t>
    <phoneticPr fontId="2"/>
  </si>
  <si>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2"/>
  </si>
  <si>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2"/>
  </si>
  <si>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2"/>
  </si>
  <si>
    <t>注５　</t>
    <phoneticPr fontId="2"/>
  </si>
  <si>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2"/>
  </si>
  <si>
    <t>講師より提供された個人情報については、公益社団法人 日本青年会議所個人情報管理規程により、厳格に管理願います。</t>
    <phoneticPr fontId="2"/>
  </si>
  <si>
    <t>■口座名義人フリガナ</t>
    <phoneticPr fontId="2"/>
  </si>
  <si>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2"/>
  </si>
  <si>
    <t>子議案には添付不要</t>
    <rPh sb="0" eb="1">
      <t>コ</t>
    </rPh>
    <rPh sb="1" eb="3">
      <t>ギアン</t>
    </rPh>
    <rPh sb="5" eb="7">
      <t>テンプ</t>
    </rPh>
    <rPh sb="7" eb="9">
      <t>フヨウ</t>
    </rPh>
    <phoneticPr fontId="2"/>
  </si>
  <si>
    <t>事業繰入金
予定額　　　　　　</t>
    <rPh sb="0" eb="2">
      <t>ジギョウ</t>
    </rPh>
    <rPh sb="2" eb="4">
      <t>クリイレ</t>
    </rPh>
    <rPh sb="4" eb="5">
      <t>キン</t>
    </rPh>
    <rPh sb="6" eb="8">
      <t>ヨテイ</t>
    </rPh>
    <rPh sb="8" eb="9">
      <t>ガク</t>
    </rPh>
    <phoneticPr fontId="2"/>
  </si>
  <si>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2"/>
  </si>
  <si>
    <t>理事会前</t>
    <rPh sb="0" eb="3">
      <t>リジカイ</t>
    </rPh>
    <rPh sb="3" eb="4">
      <t>マエ</t>
    </rPh>
    <phoneticPr fontId="2"/>
  </si>
  <si>
    <t>財審協議</t>
    <rPh sb="0" eb="1">
      <t>ザイ</t>
    </rPh>
    <rPh sb="1" eb="2">
      <t>シン</t>
    </rPh>
    <rPh sb="2" eb="4">
      <t>キョウギ</t>
    </rPh>
    <phoneticPr fontId="2"/>
  </si>
  <si>
    <t>財審審議</t>
    <rPh sb="0" eb="1">
      <t>ザイ</t>
    </rPh>
    <rPh sb="1" eb="2">
      <t>シン</t>
    </rPh>
    <rPh sb="2" eb="4">
      <t>シンギ</t>
    </rPh>
    <phoneticPr fontId="2"/>
  </si>
  <si>
    <t>財審修正</t>
    <rPh sb="0" eb="1">
      <t>ザイ</t>
    </rPh>
    <rPh sb="1" eb="2">
      <t>シン</t>
    </rPh>
    <rPh sb="2" eb="4">
      <t>シュウセイ</t>
    </rPh>
    <phoneticPr fontId="2"/>
  </si>
  <si>
    <t>財審補正</t>
    <rPh sb="0" eb="1">
      <t>ザイ</t>
    </rPh>
    <rPh sb="1" eb="2">
      <t>シン</t>
    </rPh>
    <rPh sb="2" eb="4">
      <t>ホセイ</t>
    </rPh>
    <phoneticPr fontId="2"/>
  </si>
  <si>
    <t>財審決算</t>
    <rPh sb="0" eb="1">
      <t>ザイ</t>
    </rPh>
    <rPh sb="1" eb="2">
      <t>シン</t>
    </rPh>
    <rPh sb="2" eb="4">
      <t>ケッサン</t>
    </rPh>
    <phoneticPr fontId="2"/>
  </si>
  <si>
    <t>※◎＝必要　○＝条件または事業により必要
　 ●＝押印済み原本が必要</t>
    <rPh sb="13" eb="15">
      <t>ジギョウ</t>
    </rPh>
    <phoneticPr fontId="2"/>
  </si>
  <si>
    <t>[様式2]</t>
    <rPh sb="1" eb="3">
      <t>ヨウシキ</t>
    </rPh>
    <phoneticPr fontId="2"/>
  </si>
  <si>
    <t>〔様式4〕</t>
    <rPh sb="1" eb="3">
      <t>ヨウシキシキ</t>
    </rPh>
    <phoneticPr fontId="2"/>
  </si>
  <si>
    <t>［財審様式5］</t>
    <phoneticPr fontId="2"/>
  </si>
  <si>
    <t>事　業　計　画　収　支　予　算　書</t>
    <rPh sb="0" eb="3">
      <t>ジギョウ</t>
    </rPh>
    <rPh sb="4" eb="7">
      <t>ケイカク</t>
    </rPh>
    <rPh sb="8" eb="11">
      <t>シュウシ</t>
    </rPh>
    <rPh sb="12" eb="17">
      <t>ヨサンショ</t>
    </rPh>
    <phoneticPr fontId="2"/>
  </si>
  <si>
    <t>協賛金収入・物品協賛内訳書</t>
    <rPh sb="2" eb="3">
      <t>キン</t>
    </rPh>
    <rPh sb="3" eb="5">
      <t>シュウニュウ</t>
    </rPh>
    <rPh sb="6" eb="8">
      <t>ブッピン</t>
    </rPh>
    <rPh sb="8" eb="10">
      <t>キョウサン</t>
    </rPh>
    <phoneticPr fontId="2"/>
  </si>
  <si>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2"/>
  </si>
  <si>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24"/>
  </si>
  <si>
    <t>寄付申出書</t>
    <rPh sb="0" eb="2">
      <t>キフ</t>
    </rPh>
    <rPh sb="2" eb="5">
      <t>モウシデショ</t>
    </rPh>
    <phoneticPr fontId="2"/>
  </si>
  <si>
    <t>事業計画書・事業報告書（議案本文）</t>
    <rPh sb="0" eb="2">
      <t>ジギョウ</t>
    </rPh>
    <rPh sb="2" eb="5">
      <t>ケイカクショ</t>
    </rPh>
    <rPh sb="6" eb="8">
      <t>ジギョウ</t>
    </rPh>
    <rPh sb="8" eb="11">
      <t>ホウコクショ</t>
    </rPh>
    <rPh sb="12" eb="14">
      <t>ギアン</t>
    </rPh>
    <rPh sb="14" eb="16">
      <t>ホンブン</t>
    </rPh>
    <phoneticPr fontId="2"/>
  </si>
  <si>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2"/>
  </si>
  <si>
    <t>契約者</t>
    <phoneticPr fontId="2"/>
  </si>
  <si>
    <t>出演者</t>
    <rPh sb="0" eb="3">
      <t>シュツエンシャ</t>
    </rPh>
    <phoneticPr fontId="2"/>
  </si>
  <si>
    <t>事業費支払申請書兼支払伝票</t>
    <rPh sb="8" eb="9">
      <t>ケン</t>
    </rPh>
    <rPh sb="9" eb="11">
      <t>シハライ</t>
    </rPh>
    <rPh sb="11" eb="13">
      <t>デンピョウ</t>
    </rPh>
    <phoneticPr fontId="2"/>
  </si>
  <si>
    <t>事業費仮払申請書兼支払伝票</t>
    <phoneticPr fontId="2"/>
  </si>
  <si>
    <t>事業費仮払精算書兼支払伝票</t>
    <phoneticPr fontId="2"/>
  </si>
  <si>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2"/>
  </si>
  <si>
    <t>公益社団法人 日本青年会議所からの講演等の依頼について、日本青年会議所の理事会審議の可決を条件として、下記及び裏面記載の各条項を了知し、承諾致します。</t>
    <phoneticPr fontId="2"/>
  </si>
  <si>
    <r>
      <t>2．謝礼に含まない　　※</t>
    </r>
    <r>
      <rPr>
        <sz val="11"/>
        <rFont val="ＭＳ Ｐゴシック"/>
        <family val="3"/>
        <charset val="128"/>
      </rPr>
      <t>2）</t>
    </r>
    <rPh sb="5" eb="6">
      <t>フク</t>
    </rPh>
    <phoneticPr fontId="2"/>
  </si>
  <si>
    <t>（裏面に続く）</t>
    <rPh sb="1" eb="3">
      <t>ウラメン</t>
    </rPh>
    <rPh sb="4" eb="5">
      <t>ツヅ</t>
    </rPh>
    <phoneticPr fontId="2"/>
  </si>
  <si>
    <t>Instagram　　　　（http://www.instagram.com/）</t>
    <phoneticPr fontId="2"/>
  </si>
  <si>
    <t>注８</t>
    <rPh sb="0" eb="1">
      <t>チュウ</t>
    </rPh>
    <phoneticPr fontId="2"/>
  </si>
  <si>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2"/>
  </si>
  <si>
    <t>事業実施日６１日前まで</t>
    <rPh sb="0" eb="2">
      <t>ジギョウ</t>
    </rPh>
    <rPh sb="2" eb="4">
      <t>ジッシ</t>
    </rPh>
    <rPh sb="4" eb="5">
      <t>ヒ</t>
    </rPh>
    <rPh sb="7" eb="9">
      <t>ニチマエ</t>
    </rPh>
    <phoneticPr fontId="2"/>
  </si>
  <si>
    <t>０割</t>
    <rPh sb="1" eb="2">
      <t>ワリ</t>
    </rPh>
    <phoneticPr fontId="2"/>
  </si>
  <si>
    <t>（２）</t>
  </si>
  <si>
    <t>事業実施日６０日前から３１日前</t>
    <rPh sb="0" eb="2">
      <t>ジギョウ</t>
    </rPh>
    <rPh sb="2" eb="4">
      <t>ジッシ</t>
    </rPh>
    <rPh sb="4" eb="5">
      <t>ヒ</t>
    </rPh>
    <rPh sb="7" eb="9">
      <t>ニチマエ</t>
    </rPh>
    <rPh sb="13" eb="15">
      <t>ニチマエ</t>
    </rPh>
    <phoneticPr fontId="2"/>
  </si>
  <si>
    <t>１割５分</t>
    <rPh sb="1" eb="2">
      <t>ワリ</t>
    </rPh>
    <rPh sb="3" eb="4">
      <t>ブ</t>
    </rPh>
    <phoneticPr fontId="2"/>
  </si>
  <si>
    <t>（３）</t>
  </si>
  <si>
    <t>事業実施日３０日前から７日前</t>
    <rPh sb="0" eb="2">
      <t>ジギョウ</t>
    </rPh>
    <rPh sb="2" eb="4">
      <t>ジッシ</t>
    </rPh>
    <rPh sb="4" eb="5">
      <t>ヒ</t>
    </rPh>
    <rPh sb="7" eb="9">
      <t>ニチマエ</t>
    </rPh>
    <rPh sb="12" eb="14">
      <t>ニチマエ</t>
    </rPh>
    <phoneticPr fontId="2"/>
  </si>
  <si>
    <t>３割</t>
    <rPh sb="1" eb="2">
      <t>ワリ</t>
    </rPh>
    <phoneticPr fontId="2"/>
  </si>
  <si>
    <t>（４）</t>
  </si>
  <si>
    <t>事業実施日６日前から事業当日</t>
    <rPh sb="0" eb="2">
      <t>ジギョウ</t>
    </rPh>
    <rPh sb="2" eb="4">
      <t>ジッシ</t>
    </rPh>
    <rPh sb="4" eb="5">
      <t>ヒ</t>
    </rPh>
    <rPh sb="6" eb="8">
      <t>ニチマエ</t>
    </rPh>
    <rPh sb="10" eb="12">
      <t>ジギョウ</t>
    </rPh>
    <rPh sb="12" eb="14">
      <t>トウジツ</t>
    </rPh>
    <phoneticPr fontId="2"/>
  </si>
  <si>
    <t>１０割</t>
    <rPh sb="2" eb="3">
      <t>ワリ</t>
    </rPh>
    <phoneticPr fontId="2"/>
  </si>
  <si>
    <t>注９　</t>
    <phoneticPr fontId="2"/>
  </si>
  <si>
    <t>注１０</t>
    <rPh sb="0" eb="1">
      <t>チュウ</t>
    </rPh>
    <phoneticPr fontId="2"/>
  </si>
  <si>
    <t>　　　２０２１ 年　　月　　日（　　）　　　　　　　　</t>
  </si>
  <si>
    <t>２０２１ 年　　　月　　　日</t>
    <rPh sb="5" eb="6">
      <t>ネン</t>
    </rPh>
    <rPh sb="9" eb="10">
      <t>ガツ</t>
    </rPh>
    <rPh sb="13" eb="14">
      <t>ニチ</t>
    </rPh>
    <phoneticPr fontId="2"/>
  </si>
  <si>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2"/>
  </si>
  <si>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2"/>
  </si>
  <si>
    <t>ＪＣＩ日本専用封筒等価格表</t>
    <rPh sb="5" eb="7">
      <t>センヨウ</t>
    </rPh>
    <rPh sb="7" eb="9">
      <t>フウトウ</t>
    </rPh>
    <rPh sb="9" eb="10">
      <t>トウ</t>
    </rPh>
    <rPh sb="10" eb="13">
      <t>カカクヒョウ</t>
    </rPh>
    <phoneticPr fontId="23"/>
  </si>
  <si>
    <t>ＪＣＩ日本専用封筒を使用する場合に様式4に添付</t>
    <rPh sb="5" eb="9">
      <t>センヨウフウトウ</t>
    </rPh>
    <rPh sb="10" eb="12">
      <t>シヨウ</t>
    </rPh>
    <rPh sb="14" eb="16">
      <t>バアイ</t>
    </rPh>
    <rPh sb="17" eb="19">
      <t>ヨウシキ</t>
    </rPh>
    <rPh sb="21" eb="23">
      <t>テンプ</t>
    </rPh>
    <phoneticPr fontId="2"/>
  </si>
  <si>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24"/>
  </si>
  <si>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</si>
  <si>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</si>
  <si>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細　目</t>
  </si>
  <si>
    <t>登録料収益</t>
  </si>
  <si>
    <t>寄付金収益</t>
  </si>
  <si>
    <t>企業・団体・個人からの事業に対する寄付金</t>
  </si>
  <si>
    <t>補助金</t>
  </si>
  <si>
    <t>国庫補助金</t>
  </si>
  <si>
    <t>国から事業に対する補助金</t>
  </si>
  <si>
    <t>地方公共団体補助金</t>
  </si>
  <si>
    <t>地方公共団体から事業に対する補助金</t>
  </si>
  <si>
    <t>民間補助金</t>
  </si>
  <si>
    <t>団体から事業に対する補助金</t>
  </si>
  <si>
    <t>助成金</t>
  </si>
  <si>
    <t>国庫助成金</t>
  </si>
  <si>
    <t>国より支出される事業委託金</t>
  </si>
  <si>
    <t>地方公共団体助成金</t>
  </si>
  <si>
    <t>地方公共団体より支出される事業委託金</t>
  </si>
  <si>
    <t>民間助成金</t>
  </si>
  <si>
    <t>団体より支出される事業委託金</t>
  </si>
  <si>
    <t>広告料収益</t>
  </si>
  <si>
    <t>新聞、プログラム等に掲載する広告協賛金</t>
  </si>
  <si>
    <t>販売収益</t>
  </si>
  <si>
    <t>物品等の販売による収入</t>
  </si>
  <si>
    <t>事業繰入金</t>
  </si>
  <si>
    <t>一般会計の事業費からの繰入金</t>
  </si>
  <si>
    <t>雑収益</t>
  </si>
  <si>
    <t>預金利息</t>
  </si>
  <si>
    <t>【収益の部】</t>
    <phoneticPr fontId="2"/>
  </si>
  <si>
    <t>２０２２年度　財審様式フォーム</t>
    <rPh sb="4" eb="6">
      <t>ネンド</t>
    </rPh>
    <rPh sb="7" eb="8">
      <t>ザイ</t>
    </rPh>
    <rPh sb="8" eb="9">
      <t>シン</t>
    </rPh>
    <rPh sb="9" eb="10">
      <t>ヨウ</t>
    </rPh>
    <rPh sb="10" eb="11">
      <t>シキ</t>
    </rPh>
    <phoneticPr fontId="2"/>
  </si>
  <si>
    <t>【費用の部】</t>
  </si>
  <si>
    <t>会場費</t>
  </si>
  <si>
    <t>設営費</t>
  </si>
  <si>
    <t>会場の舞台装置及び関連設備の費用</t>
  </si>
  <si>
    <t>レンタル料</t>
  </si>
  <si>
    <t>機材等のレンタル料</t>
  </si>
  <si>
    <t>運送費</t>
  </si>
  <si>
    <t>機材等の運搬料</t>
  </si>
  <si>
    <t>人件費</t>
  </si>
  <si>
    <t>会場設営に関わる業者人件費</t>
  </si>
  <si>
    <t>食事代</t>
  </si>
  <si>
    <t>会場設営に関わるボランティア等の食事代</t>
  </si>
  <si>
    <t>企画・演出費</t>
  </si>
  <si>
    <t>企画費</t>
  </si>
  <si>
    <t>事業、大会等の企画費</t>
  </si>
  <si>
    <t>演出費</t>
  </si>
  <si>
    <t>事業、大会等の演出費</t>
  </si>
  <si>
    <t>アルバイト、通訳、アドバイザー等の人件費</t>
  </si>
  <si>
    <t>企画・演出に伴う旅費交通費</t>
  </si>
  <si>
    <t>消耗品費</t>
  </si>
  <si>
    <t>企画・演出に伴う消耗品費</t>
  </si>
  <si>
    <t>企画・演出に伴うボランティア等の食事代</t>
  </si>
  <si>
    <t>本部団の会場使用料</t>
  </si>
  <si>
    <t>本部団の設営機材等の費用</t>
  </si>
  <si>
    <t>本部団の機材等のレンタル料</t>
  </si>
  <si>
    <t>本部団機材の運搬費</t>
  </si>
  <si>
    <t>事務職員、医師・看護婦等の給与及び謝礼金</t>
  </si>
  <si>
    <t>本部団運営に伴う旅費交通費</t>
  </si>
  <si>
    <t>本部団運営に伴う保険料</t>
  </si>
  <si>
    <t>本部団におけるボランティア等の食事代</t>
  </si>
  <si>
    <t>本部団における通信費</t>
  </si>
  <si>
    <t>渉外活動に関する記念品及び役員等の接遇に関する費用</t>
  </si>
  <si>
    <t>諸謝金</t>
  </si>
  <si>
    <t>講師等に支払った支払金で源泉徴収税を含む費用。記念品との併用不可</t>
  </si>
  <si>
    <t>記念品代</t>
  </si>
  <si>
    <t>講師等に謝礼として渡した記念品（土産）</t>
  </si>
  <si>
    <t>交通費</t>
  </si>
  <si>
    <t>講師等に支払った交通費</t>
  </si>
  <si>
    <t>宿泊費</t>
  </si>
  <si>
    <t>講師等に支払った宿泊費</t>
  </si>
  <si>
    <t>講師等に伴う保険料</t>
  </si>
  <si>
    <t>講師等に対する飲食費用</t>
  </si>
  <si>
    <t>広報活動を行うための会場使用料</t>
  </si>
  <si>
    <t>広報活動を行うための設営機材等の費用</t>
  </si>
  <si>
    <t>広報活動を行うための機材等のレンタル料</t>
  </si>
  <si>
    <t>運営費</t>
  </si>
  <si>
    <t>広報活動に関する企画費用・人件費</t>
  </si>
  <si>
    <t>作成費</t>
  </si>
  <si>
    <t>ＰＲ費</t>
  </si>
  <si>
    <t>新聞・雑誌等の掲載料</t>
  </si>
  <si>
    <t xml:space="preserve">看板等の事業広報のための費用                        </t>
  </si>
  <si>
    <t>招待状・案内状等の送付費用</t>
  </si>
  <si>
    <t>資料費</t>
  </si>
  <si>
    <t>資料に使用のため購入した資料費用</t>
  </si>
  <si>
    <t>資料作成に関する機材レンタル料</t>
  </si>
  <si>
    <t>資料の事前の送付費用・運搬費用</t>
  </si>
  <si>
    <t>テープ・フィルム等資料作成の消耗品</t>
  </si>
  <si>
    <t>報告書・ビデオ等の作成・印刷費（写真・翻訳料・デザイン料等含む）</t>
  </si>
  <si>
    <t>報告書作成に関する機材レンタル料</t>
  </si>
  <si>
    <t>報告書等の送付費用・運搬費用</t>
  </si>
  <si>
    <t>テープ・フィルム等報告書作成の消耗品</t>
  </si>
  <si>
    <t>役員渉外費</t>
  </si>
  <si>
    <t>対外役員等の接遇に関する費用</t>
  </si>
  <si>
    <t>渉外活動に関する記念品（土産代も含む）</t>
  </si>
  <si>
    <t>事業・セミナー等を行うために要した交通費</t>
  </si>
  <si>
    <t>事業・セミナー等に行うために要した宿泊費</t>
  </si>
  <si>
    <t>旅費</t>
  </si>
  <si>
    <t>事業・セミナー等に行うために要した旅費</t>
  </si>
  <si>
    <t>参加記念品費</t>
  </si>
  <si>
    <t>事業参加者に渡す記念品</t>
  </si>
  <si>
    <t>事業に関わる損害保険料等</t>
  </si>
  <si>
    <t>上記以外の通信費</t>
  </si>
  <si>
    <t>事業参加者の会費　</t>
    <phoneticPr fontId="2"/>
  </si>
  <si>
    <t>事業、大会等の会場使用料</t>
    <phoneticPr fontId="2"/>
  </si>
  <si>
    <t>本部団における事務消耗品費</t>
    <phoneticPr fontId="2"/>
  </si>
  <si>
    <t>招待状・案内状・ポスター・チラシ・広報ビデオ等の作成印刷費</t>
    <phoneticPr fontId="2"/>
  </si>
  <si>
    <t>封筒代等広報に関する消耗品</t>
    <phoneticPr fontId="2"/>
  </si>
  <si>
    <t>性質上他の勘定科目に含まれないもの　振込手数料等</t>
    <rPh sb="18" eb="20">
      <t>フリコミ</t>
    </rPh>
    <rPh sb="20" eb="23">
      <t>テスウリョウ</t>
    </rPh>
    <rPh sb="23" eb="24">
      <t>トウ</t>
    </rPh>
    <phoneticPr fontId="2"/>
  </si>
  <si>
    <t>※請求書は一括請求での受付はできませんので、明細を記載してください。
※請求書に基づいて送金したものは、請求書のほか領収書又は納付済受取書が必要です。なお、請求書・領収書綴は、科目別、日付順に作成して下さい。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24"/>
  </si>
  <si>
    <t>ビデオ・イラスト・当日配布資料・アンケート等の作成印刷費用</t>
    <rPh sb="21" eb="22">
      <t>トウ</t>
    </rPh>
    <phoneticPr fontId="2"/>
  </si>
  <si>
    <r>
      <t>２０２２年度　勘定科目一覧　　　　　</t>
    </r>
    <r>
      <rPr>
        <b/>
        <sz val="12"/>
        <rFont val="ＭＳ Ｐゴシック"/>
        <family val="3"/>
        <charset val="128"/>
      </rPr>
      <t>※詳細は会計マニュアルを参照すること</t>
    </r>
    <rPh sb="7" eb="9">
      <t>カンジョウ</t>
    </rPh>
    <rPh sb="9" eb="11">
      <t>カモク</t>
    </rPh>
    <rPh sb="11" eb="13">
      <t>イチラン</t>
    </rPh>
    <rPh sb="19" eb="21">
      <t>ショウサイ</t>
    </rPh>
    <rPh sb="22" eb="24">
      <t>カイケイ</t>
    </rPh>
    <rPh sb="30" eb="32">
      <t>サンショウ</t>
    </rPh>
    <phoneticPr fontId="2"/>
  </si>
  <si>
    <t>全ての事業につき総予算の５％以内としてください。（子議案は０％）</t>
    <rPh sb="25" eb="26">
      <t>コ</t>
    </rPh>
    <rPh sb="26" eb="28">
      <t>ギアン</t>
    </rPh>
    <phoneticPr fontId="2"/>
  </si>
  <si>
    <t>勘定科目の内容説明</t>
    <phoneticPr fontId="2"/>
  </si>
  <si>
    <t>※　変更がある場合は、修正し財審に提出すること</t>
    <rPh sb="2" eb="4">
      <t>ヘンコウ</t>
    </rPh>
    <rPh sb="7" eb="9">
      <t>バアイ</t>
    </rPh>
    <rPh sb="11" eb="13">
      <t>シュウセイ</t>
    </rPh>
    <rPh sb="14" eb="15">
      <t>ザイ</t>
    </rPh>
    <rPh sb="15" eb="16">
      <t>シン</t>
    </rPh>
    <rPh sb="17" eb="19">
      <t>テイシュツ</t>
    </rPh>
    <phoneticPr fontId="2"/>
  </si>
  <si>
    <t>※不要な行は削除すること</t>
    <rPh sb="1" eb="3">
      <t>フヨウ</t>
    </rPh>
    <rPh sb="4" eb="5">
      <t>ギョウ</t>
    </rPh>
    <rPh sb="6" eb="8">
      <t>サクジョ</t>
    </rPh>
    <phoneticPr fontId="2"/>
  </si>
  <si>
    <t>広報活動について</t>
    <rPh sb="0" eb="4">
      <t>コウホウカツドウ</t>
    </rPh>
    <phoneticPr fontId="2"/>
  </si>
  <si>
    <t>公開討論会</t>
    <rPh sb="0" eb="2">
      <t>コウカイ</t>
    </rPh>
    <rPh sb="2" eb="5">
      <t>トウロンカイ</t>
    </rPh>
    <phoneticPr fontId="2"/>
  </si>
  <si>
    <t>9月度定例会</t>
    <rPh sb="1" eb="3">
      <t>ガツド</t>
    </rPh>
    <rPh sb="3" eb="6">
      <t>テイレイカイ</t>
    </rPh>
    <phoneticPr fontId="2"/>
  </si>
  <si>
    <t>卒業式</t>
    <rPh sb="0" eb="3">
      <t>ソツギョウシキ</t>
    </rPh>
    <phoneticPr fontId="2"/>
  </si>
  <si>
    <t>事業名称：１２月度定例会並びに卒業式</t>
    <rPh sb="0" eb="2">
      <t>ジギョウ</t>
    </rPh>
    <rPh sb="2" eb="4">
      <t>メイショウ</t>
    </rPh>
    <phoneticPr fontId="2"/>
  </si>
  <si>
    <t>登 録 料 収 益</t>
    <phoneticPr fontId="2"/>
  </si>
  <si>
    <t>１５，０００×４７名</t>
    <phoneticPr fontId="2"/>
  </si>
  <si>
    <t>会場設営費</t>
    <phoneticPr fontId="2"/>
  </si>
  <si>
    <t>会場費</t>
    <phoneticPr fontId="2"/>
  </si>
  <si>
    <t>岸和田グランドホール</t>
    <phoneticPr fontId="2"/>
  </si>
  <si>
    <t>企画・演出費</t>
    <phoneticPr fontId="2"/>
  </si>
  <si>
    <t>演出費</t>
    <phoneticPr fontId="2"/>
  </si>
  <si>
    <t>余興</t>
    <rPh sb="0" eb="2">
      <t>ヨキョウ</t>
    </rPh>
    <phoneticPr fontId="2"/>
  </si>
  <si>
    <t>花束１０名　＠３，０００ｘ１０</t>
    <rPh sb="0" eb="2">
      <t>ハナタバ</t>
    </rPh>
    <rPh sb="4" eb="5">
      <t>メイ</t>
    </rPh>
    <phoneticPr fontId="2"/>
  </si>
  <si>
    <t>額縁　＠１，７３８ｘ９</t>
    <rPh sb="0" eb="1">
      <t>ガク</t>
    </rPh>
    <rPh sb="1" eb="2">
      <t>フチ</t>
    </rPh>
    <phoneticPr fontId="2"/>
  </si>
  <si>
    <t>記念品　＠７，１６２ｘ９</t>
    <rPh sb="0" eb="3">
      <t>キネンヒン</t>
    </rPh>
    <phoneticPr fontId="2"/>
  </si>
  <si>
    <t>株式会社　シモジマ</t>
    <rPh sb="0" eb="4">
      <t>カブシキガイシャ</t>
    </rPh>
    <phoneticPr fontId="2"/>
  </si>
  <si>
    <t>株式会社　岸和田グランドホール</t>
    <rPh sb="0" eb="4">
      <t>カブシキガイシャ</t>
    </rPh>
    <rPh sb="5" eb="8">
      <t>キシワダ</t>
    </rPh>
    <phoneticPr fontId="2"/>
  </si>
  <si>
    <t>会場設営費・会場費</t>
    <rPh sb="6" eb="8">
      <t>カイジョウ</t>
    </rPh>
    <rPh sb="8" eb="9">
      <t>ヒ</t>
    </rPh>
    <phoneticPr fontId="2"/>
  </si>
  <si>
    <t>企画・演出費・演出費</t>
    <rPh sb="7" eb="9">
      <t>エンシュツ</t>
    </rPh>
    <rPh sb="9" eb="10">
      <t>ヒ</t>
    </rPh>
    <phoneticPr fontId="2"/>
  </si>
  <si>
    <t>（　事業名称　：１２月度定例会並びに卒業式）</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</si>
</sst>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1" x14ac:knownFonts="1">
    <font>
      <sz val="11"/>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1"/>
      <color indexed="10"/>
      <name val="ＭＳ Ｐゴシック"/>
      <family val="3"/>
      <charset val="128"/>
    </font>
    <font>
      <sz val="18"/>
      <name val="ＭＳ Ｐゴシック"/>
      <family val="3"/>
      <charset val="128"/>
    </font>
    <font>
      <b/>
      <sz val="10"/>
      <name val="ＭＳ Ｐゴシック"/>
      <family val="3"/>
      <charset val="128"/>
    </font>
    <font>
      <b/>
      <sz val="12"/>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b/>
      <sz val="10"/>
      <name val="ＭＳ 明朝"/>
      <family val="1"/>
      <charset val="128"/>
    </font>
    <font>
      <sz val="10"/>
      <name val="Century"/>
      <family val="1"/>
    </font>
    <font>
      <sz val="10"/>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s>
  <borders count="5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s>
  <cellStyleXfs count="16">
    <xf numFmtId="0" fontId="0" fillId="0" borderId="0"/>
    <xf numFmtId="181" fontId="20" fillId="0" borderId="0" applyFill="0" applyBorder="0" applyAlignment="0"/>
    <xf numFmtId="0" fontId="21" fillId="0" borderId="1" applyNumberFormat="0" applyAlignment="0" applyProtection="0">
      <alignment horizontal="left" vertical="center"/>
    </xf>
    <xf numFmtId="0" fontId="21" fillId="0" borderId="2">
      <alignment horizontal="left" vertical="center"/>
    </xf>
    <xf numFmtId="0" fontId="22" fillId="0" borderId="0"/>
    <xf numFmtId="0" fontId="3" fillId="0" borderId="0" applyNumberFormat="0" applyFill="0" applyBorder="0" applyAlignment="0" applyProtection="0"/>
    <xf numFmtId="38" fontId="1" fillId="0" borderId="0" applyFont="0" applyFill="0" applyBorder="0" applyAlignment="0" applyProtection="0"/>
    <xf numFmtId="38" fontId="19" fillId="0" borderId="0" applyFont="0" applyFill="0" applyBorder="0" applyAlignment="0" applyProtection="0"/>
    <xf numFmtId="38" fontId="1" fillId="0" borderId="0" applyFont="0" applyFill="0" applyBorder="0" applyAlignment="0" applyProtection="0"/>
    <xf numFmtId="38" fontId="30" fillId="0" borderId="0" applyFont="0" applyFill="0" applyBorder="0" applyAlignment="0" applyProtection="0">
      <alignment vertical="center"/>
    </xf>
    <xf numFmtId="0" fontId="19" fillId="0" borderId="0"/>
    <xf numFmtId="0" fontId="30"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cellStyleXfs>
  <cellXfs count="391">
    <xf numFmtId="0" fontId="0" fillId="0" borderId="0" xfId="0"/>
    <xf numFmtId="0" fontId="0" fillId="0" borderId="0" xfId="0" applyAlignment="1">
      <alignment vertical="center"/>
    </xf>
    <xf numFmtId="0" fontId="0" fillId="0" borderId="0" xfId="0" applyAlignment="1">
      <alignment horizontal="right" vertical="center"/>
    </xf>
    <xf numFmtId="0" fontId="6" fillId="0" borderId="0" xfId="0" applyFont="1" applyAlignment="1">
      <alignment horizontal="left" vertical="center"/>
    </xf>
    <xf numFmtId="0" fontId="7" fillId="0" borderId="0" xfId="0" applyFont="1" applyAlignment="1">
      <alignment horizontal="center" vertical="center"/>
    </xf>
    <xf numFmtId="0" fontId="6" fillId="0" borderId="0" xfId="0" applyFont="1" applyAlignment="1">
      <alignment horizontal="distributed" vertical="center"/>
    </xf>
    <xf numFmtId="0" fontId="7" fillId="0" borderId="0" xfId="0" applyFont="1" applyAlignment="1">
      <alignment horizontal="right" vertical="center"/>
    </xf>
    <xf numFmtId="0" fontId="1" fillId="0" borderId="0" xfId="14" applyAlignment="1">
      <alignment vertical="center"/>
    </xf>
    <xf numFmtId="0" fontId="0" fillId="0" borderId="0" xfId="14" applyFont="1" applyAlignment="1">
      <alignment vertical="center"/>
    </xf>
    <xf numFmtId="0" fontId="0" fillId="0" borderId="0" xfId="14" applyFont="1" applyBorder="1" applyAlignment="1">
      <alignment vertical="center"/>
    </xf>
    <xf numFmtId="0" fontId="0" fillId="0" borderId="0" xfId="14" applyFont="1" applyBorder="1" applyAlignment="1">
      <alignment horizontal="right"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0" xfId="14" applyFont="1" applyAlignment="1">
      <alignment horizontal="right" vertical="center"/>
    </xf>
    <xf numFmtId="0" fontId="0" fillId="0" borderId="6" xfId="14" applyFont="1" applyBorder="1" applyAlignment="1">
      <alignment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6" fillId="0" borderId="0" xfId="14" applyFont="1" applyBorder="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3" fillId="0" borderId="10" xfId="14" applyFont="1" applyBorder="1" applyAlignment="1">
      <alignment horizontal="center"/>
    </xf>
    <xf numFmtId="0" fontId="0" fillId="0" borderId="8" xfId="14" applyFont="1" applyBorder="1" applyAlignment="1">
      <alignment horizontal="center" vertical="center"/>
    </xf>
    <xf numFmtId="0" fontId="4" fillId="0" borderId="0" xfId="0" applyFont="1" applyAlignment="1">
      <alignment horizontal="center" vertical="center"/>
    </xf>
    <xf numFmtId="0" fontId="1" fillId="0" borderId="5" xfId="14" applyFont="1" applyFill="1" applyBorder="1" applyAlignment="1">
      <alignment horizontal="center" vertical="center"/>
    </xf>
    <xf numFmtId="0" fontId="1" fillId="0" borderId="8" xfId="14" applyFont="1" applyFill="1" applyBorder="1" applyAlignment="1">
      <alignment horizontal="distributed" vertical="center"/>
    </xf>
    <xf numFmtId="177" fontId="1" fillId="0" borderId="9" xfId="14" applyNumberFormat="1" applyFont="1" applyFill="1" applyBorder="1" applyAlignment="1">
      <alignment vertical="center"/>
    </xf>
    <xf numFmtId="177" fontId="1" fillId="0" borderId="8" xfId="14" applyNumberFormat="1" applyFont="1" applyFill="1" applyBorder="1" applyAlignment="1">
      <alignment vertical="center"/>
    </xf>
    <xf numFmtId="0" fontId="1" fillId="0" borderId="8" xfId="14" applyFont="1" applyFill="1" applyBorder="1" applyAlignment="1">
      <alignment vertical="center"/>
    </xf>
    <xf numFmtId="0" fontId="8" fillId="0" borderId="0" xfId="0" applyFont="1" applyBorder="1" applyAlignment="1">
      <alignment horizontal="right" vertical="center"/>
    </xf>
    <xf numFmtId="0" fontId="4" fillId="2" borderId="0" xfId="0" applyFont="1" applyFill="1" applyAlignment="1">
      <alignment horizontal="left" vertical="center" wrapText="1"/>
    </xf>
    <xf numFmtId="0" fontId="4" fillId="2" borderId="0" xfId="0" applyFont="1" applyFill="1" applyAlignment="1">
      <alignment horizontal="center" vertical="center" wrapText="1"/>
    </xf>
    <xf numFmtId="0" fontId="4" fillId="0" borderId="0" xfId="0" applyFont="1" applyFill="1" applyAlignment="1">
      <alignment horizontal="center" vertical="center"/>
    </xf>
    <xf numFmtId="0" fontId="4" fillId="0" borderId="0" xfId="0" applyFont="1" applyFill="1" applyAlignment="1">
      <alignment horizontal="left" vertical="center"/>
    </xf>
    <xf numFmtId="0" fontId="4" fillId="0" borderId="0" xfId="0" applyFont="1" applyFill="1" applyAlignment="1">
      <alignment horizontal="center" vertical="top"/>
    </xf>
    <xf numFmtId="0" fontId="5" fillId="2" borderId="9" xfId="0" applyFont="1" applyFill="1" applyBorder="1" applyAlignment="1">
      <alignment horizontal="center" vertical="center" wrapText="1"/>
    </xf>
    <xf numFmtId="0" fontId="14" fillId="2" borderId="0" xfId="0" applyFont="1" applyFill="1" applyAlignment="1">
      <alignment horizontal="center" vertical="center"/>
    </xf>
    <xf numFmtId="0" fontId="5" fillId="2" borderId="0" xfId="0" applyFont="1" applyFill="1" applyBorder="1" applyAlignment="1">
      <alignment horizontal="center" vertical="center" wrapText="1"/>
    </xf>
    <xf numFmtId="0" fontId="4" fillId="2" borderId="7" xfId="0" applyFont="1" applyFill="1" applyBorder="1" applyAlignment="1">
      <alignment horizontal="left" vertical="center" wrapText="1"/>
    </xf>
    <xf numFmtId="0" fontId="11" fillId="2" borderId="6" xfId="0" applyFont="1" applyFill="1" applyBorder="1" applyAlignment="1">
      <alignment horizontal="left" vertical="center" wrapText="1"/>
    </xf>
    <xf numFmtId="0" fontId="5" fillId="2" borderId="0" xfId="0" applyFont="1" applyFill="1" applyBorder="1" applyAlignment="1">
      <alignment horizontal="left" vertical="center" wrapText="1"/>
    </xf>
    <xf numFmtId="0" fontId="3" fillId="2" borderId="7" xfId="5" applyFill="1" applyBorder="1" applyAlignment="1">
      <alignment horizontal="left" vertical="center"/>
    </xf>
    <xf numFmtId="0" fontId="11" fillId="2" borderId="6" xfId="0" applyFont="1" applyFill="1" applyBorder="1" applyAlignment="1">
      <alignment vertical="center" wrapText="1"/>
    </xf>
    <xf numFmtId="0" fontId="3" fillId="2" borderId="5" xfId="5" applyFill="1" applyBorder="1" applyAlignment="1">
      <alignment horizontal="left" vertical="center"/>
    </xf>
    <xf numFmtId="0" fontId="11" fillId="2" borderId="8" xfId="0" applyFont="1" applyFill="1" applyBorder="1" applyAlignment="1">
      <alignment vertical="center" wrapText="1"/>
    </xf>
    <xf numFmtId="0" fontId="5" fillId="2" borderId="19" xfId="0" applyFont="1" applyFill="1" applyBorder="1" applyAlignment="1">
      <alignment horizontal="left" vertical="center"/>
    </xf>
    <xf numFmtId="0" fontId="11" fillId="2" borderId="13" xfId="0" applyFont="1" applyFill="1" applyBorder="1" applyAlignment="1">
      <alignment vertical="center" wrapText="1"/>
    </xf>
    <xf numFmtId="0" fontId="5" fillId="2" borderId="0" xfId="0" applyFont="1" applyFill="1" applyBorder="1" applyAlignment="1">
      <alignment horizontal="left" vertical="center"/>
    </xf>
    <xf numFmtId="0" fontId="6" fillId="0" borderId="0" xfId="0" applyFont="1" applyAlignment="1">
      <alignment vertical="center"/>
    </xf>
    <xf numFmtId="0" fontId="4" fillId="0" borderId="0" xfId="0" applyFont="1"/>
    <xf numFmtId="0" fontId="16" fillId="0" borderId="0" xfId="0" applyFont="1"/>
    <xf numFmtId="0" fontId="5" fillId="2" borderId="11" xfId="0" applyFont="1" applyFill="1" applyBorder="1" applyAlignment="1">
      <alignment horizontal="left" vertical="center" wrapText="1"/>
    </xf>
    <xf numFmtId="0" fontId="14" fillId="2" borderId="19" xfId="0" applyFont="1" applyFill="1" applyBorder="1" applyAlignment="1">
      <alignment horizontal="center" vertical="center"/>
    </xf>
    <xf numFmtId="0" fontId="14" fillId="2" borderId="13" xfId="0" applyFont="1" applyFill="1" applyBorder="1" applyAlignment="1">
      <alignment horizontal="center" vertical="center"/>
    </xf>
    <xf numFmtId="0" fontId="11" fillId="2" borderId="0" xfId="0" applyFont="1" applyFill="1" applyBorder="1" applyAlignment="1">
      <alignment vertical="center" wrapText="1"/>
    </xf>
    <xf numFmtId="0" fontId="5" fillId="2" borderId="11"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3" fillId="2" borderId="0" xfId="5" applyFill="1" applyBorder="1" applyAlignment="1">
      <alignment horizontal="left" vertical="center"/>
    </xf>
    <xf numFmtId="0" fontId="11" fillId="2" borderId="0" xfId="0" applyFont="1" applyFill="1" applyBorder="1" applyAlignment="1">
      <alignment horizontal="center" vertical="center" wrapText="1"/>
    </xf>
    <xf numFmtId="0" fontId="4" fillId="2" borderId="9" xfId="0" applyFont="1" applyFill="1" applyBorder="1" applyAlignment="1">
      <alignment horizontal="left" vertical="center" wrapText="1"/>
    </xf>
    <xf numFmtId="0" fontId="5" fillId="0" borderId="19" xfId="10" applyFont="1" applyFill="1" applyBorder="1" applyAlignment="1">
      <alignment horizontal="left" vertical="center"/>
    </xf>
    <xf numFmtId="0" fontId="11" fillId="0" borderId="13" xfId="10" applyFont="1" applyFill="1" applyBorder="1" applyAlignment="1">
      <alignment vertical="center" wrapText="1"/>
    </xf>
    <xf numFmtId="0" fontId="3" fillId="0" borderId="7" xfId="5" applyFill="1" applyBorder="1" applyAlignment="1">
      <alignment horizontal="left" vertical="center"/>
    </xf>
    <xf numFmtId="0" fontId="5" fillId="0" borderId="0" xfId="10" applyFont="1" applyFill="1" applyBorder="1" applyAlignment="1">
      <alignment horizontal="left" vertical="center" wrapText="1"/>
    </xf>
    <xf numFmtId="0" fontId="5" fillId="0" borderId="9" xfId="10" applyFont="1" applyFill="1" applyBorder="1" applyAlignment="1">
      <alignment horizontal="center" vertical="center" wrapText="1"/>
    </xf>
    <xf numFmtId="0" fontId="11" fillId="0" borderId="6" xfId="10" applyFont="1" applyFill="1" applyBorder="1" applyAlignment="1">
      <alignment vertical="center" wrapText="1"/>
    </xf>
    <xf numFmtId="0" fontId="26" fillId="2" borderId="9" xfId="0" applyFont="1" applyFill="1" applyBorder="1" applyAlignment="1">
      <alignment horizontal="left" vertical="center" wrapText="1"/>
    </xf>
    <xf numFmtId="0" fontId="4" fillId="0" borderId="0" xfId="0" applyFont="1" applyAlignment="1">
      <alignment vertical="top"/>
    </xf>
    <xf numFmtId="0" fontId="26" fillId="2" borderId="9" xfId="0" applyFont="1" applyFill="1" applyBorder="1" applyAlignment="1">
      <alignment vertical="center" wrapText="1"/>
    </xf>
    <xf numFmtId="0" fontId="4" fillId="0" borderId="0" xfId="0" applyFont="1" applyFill="1" applyAlignment="1">
      <alignment vertical="top"/>
    </xf>
    <xf numFmtId="0" fontId="26" fillId="2" borderId="0" xfId="0" applyFont="1" applyFill="1" applyBorder="1" applyAlignment="1">
      <alignment horizontal="left" vertical="center" wrapText="1"/>
    </xf>
    <xf numFmtId="0" fontId="26" fillId="2" borderId="6" xfId="0" applyFont="1" applyFill="1" applyBorder="1" applyAlignment="1">
      <alignment vertical="center" wrapText="1"/>
    </xf>
    <xf numFmtId="0" fontId="26" fillId="2" borderId="13" xfId="0" applyFont="1" applyFill="1" applyBorder="1" applyAlignment="1">
      <alignment vertical="center" wrapText="1"/>
    </xf>
    <xf numFmtId="0" fontId="27" fillId="2" borderId="9" xfId="5" applyFont="1" applyFill="1" applyBorder="1" applyAlignment="1">
      <alignment horizontal="left" vertical="center"/>
    </xf>
    <xf numFmtId="0" fontId="27" fillId="2" borderId="7" xfId="5" applyFont="1" applyFill="1" applyBorder="1" applyAlignment="1">
      <alignment horizontal="left" vertical="center"/>
    </xf>
    <xf numFmtId="0" fontId="26" fillId="0" borderId="0" xfId="0" applyFont="1"/>
    <xf numFmtId="176" fontId="9" fillId="0" borderId="0" xfId="0" applyNumberFormat="1" applyFont="1" applyBorder="1" applyAlignment="1">
      <alignment horizontal="left" vertical="center"/>
    </xf>
    <xf numFmtId="0" fontId="0" fillId="0" borderId="0" xfId="0" applyAlignment="1">
      <alignment horizontal="center"/>
    </xf>
    <xf numFmtId="0" fontId="28" fillId="2" borderId="6" xfId="0" applyFont="1" applyFill="1" applyBorder="1" applyAlignment="1">
      <alignment horizontal="left" vertical="center" wrapText="1"/>
    </xf>
    <xf numFmtId="0" fontId="5" fillId="2" borderId="19" xfId="0" applyFont="1" applyFill="1" applyBorder="1" applyAlignment="1">
      <alignment horizontal="center" vertical="center" wrapText="1"/>
    </xf>
    <xf numFmtId="0" fontId="31" fillId="0" borderId="7" xfId="5" applyFont="1" applyFill="1" applyBorder="1" applyAlignment="1">
      <alignment horizontal="left" vertical="center"/>
    </xf>
    <xf numFmtId="0" fontId="31" fillId="0" borderId="5" xfId="5" applyFont="1" applyFill="1" applyBorder="1" applyAlignment="1">
      <alignment horizontal="left" vertical="center"/>
    </xf>
    <xf numFmtId="0" fontId="1" fillId="0" borderId="8" xfId="14" applyFont="1" applyBorder="1" applyAlignment="1">
      <alignment horizontal="distributed" vertical="center"/>
    </xf>
    <xf numFmtId="0" fontId="1" fillId="0" borderId="5" xfId="14" applyFont="1" applyBorder="1" applyAlignment="1">
      <alignment horizontal="center" vertical="center"/>
    </xf>
    <xf numFmtId="0" fontId="5" fillId="2" borderId="11" xfId="0" applyFont="1" applyFill="1" applyBorder="1" applyAlignment="1">
      <alignment horizontal="left" vertical="center"/>
    </xf>
    <xf numFmtId="0" fontId="11" fillId="0" borderId="11" xfId="10" applyFont="1" applyFill="1" applyBorder="1" applyAlignment="1">
      <alignment horizontal="left" vertical="center" wrapText="1"/>
    </xf>
    <xf numFmtId="0" fontId="0" fillId="0" borderId="11" xfId="0" applyBorder="1" applyAlignment="1">
      <alignment vertical="center"/>
    </xf>
    <xf numFmtId="49" fontId="6" fillId="0" borderId="3" xfId="0" applyNumberFormat="1" applyFont="1" applyBorder="1" applyAlignment="1">
      <alignment horizontal="center" vertical="center"/>
    </xf>
    <xf numFmtId="0" fontId="14" fillId="0" borderId="0" xfId="14" applyFont="1" applyAlignment="1">
      <alignment vertical="center"/>
    </xf>
    <xf numFmtId="0" fontId="14" fillId="0" borderId="0" xfId="0" applyFont="1"/>
    <xf numFmtId="0" fontId="14" fillId="0" borderId="0" xfId="0" applyFont="1" applyAlignment="1">
      <alignment vertical="center"/>
    </xf>
    <xf numFmtId="0" fontId="10" fillId="0" borderId="0" xfId="0" applyFont="1" applyAlignment="1">
      <alignment vertical="center"/>
    </xf>
    <xf numFmtId="49" fontId="10" fillId="0" borderId="3" xfId="0" applyNumberFormat="1" applyFont="1" applyBorder="1" applyAlignment="1">
      <alignment horizontal="center" vertical="center"/>
    </xf>
    <xf numFmtId="49" fontId="10" fillId="0" borderId="31" xfId="0" applyNumberFormat="1" applyFont="1" applyBorder="1" applyAlignment="1">
      <alignment horizontal="center" vertical="center" wrapText="1"/>
    </xf>
    <xf numFmtId="38" fontId="10" fillId="0" borderId="32" xfId="6" applyFont="1" applyBorder="1" applyAlignment="1">
      <alignment horizontal="center" vertical="center" wrapText="1"/>
    </xf>
    <xf numFmtId="0" fontId="10" fillId="0" borderId="2" xfId="0" applyFont="1" applyBorder="1" applyAlignment="1">
      <alignment horizontal="center" vertical="center" wrapText="1"/>
    </xf>
    <xf numFmtId="0" fontId="10" fillId="0" borderId="9" xfId="0" applyFont="1" applyBorder="1" applyAlignment="1">
      <alignment horizontal="center" vertical="center" wrapText="1"/>
    </xf>
    <xf numFmtId="177" fontId="6" fillId="0" borderId="33" xfId="6" applyNumberFormat="1" applyFont="1" applyBorder="1" applyAlignment="1">
      <alignment vertical="center"/>
    </xf>
    <xf numFmtId="177" fontId="6" fillId="0" borderId="2" xfId="6" applyNumberFormat="1" applyFont="1" applyBorder="1" applyAlignment="1">
      <alignment vertical="center"/>
    </xf>
    <xf numFmtId="177" fontId="6" fillId="0" borderId="9" xfId="6" applyNumberFormat="1" applyFont="1" applyBorder="1" applyAlignment="1">
      <alignment vertical="center"/>
    </xf>
    <xf numFmtId="177" fontId="6" fillId="0" borderId="34" xfId="6" applyNumberFormat="1" applyFont="1" applyBorder="1" applyAlignment="1">
      <alignment vertical="center"/>
    </xf>
    <xf numFmtId="177" fontId="6" fillId="0" borderId="35" xfId="6" applyNumberFormat="1" applyFont="1" applyBorder="1" applyAlignment="1">
      <alignment vertical="center"/>
    </xf>
    <xf numFmtId="0" fontId="8" fillId="0" borderId="27" xfId="0" applyFont="1" applyBorder="1" applyAlignment="1">
      <alignment horizontal="center" vertical="center"/>
    </xf>
    <xf numFmtId="176" fontId="9" fillId="0" borderId="15" xfId="0" applyNumberFormat="1" applyFont="1" applyBorder="1" applyAlignment="1">
      <alignment horizontal="left" vertical="center"/>
    </xf>
    <xf numFmtId="0" fontId="8" fillId="0" borderId="36" xfId="0" applyFont="1" applyBorder="1" applyAlignment="1">
      <alignment horizontal="center" vertical="center"/>
    </xf>
    <xf numFmtId="176" fontId="9" fillId="0" borderId="37" xfId="0" applyNumberFormat="1" applyFont="1" applyBorder="1" applyAlignment="1">
      <alignment horizontal="left" vertical="center"/>
    </xf>
    <xf numFmtId="182" fontId="6" fillId="0" borderId="9" xfId="0" applyNumberFormat="1" applyFont="1" applyBorder="1" applyAlignment="1">
      <alignment horizontal="right" vertical="center"/>
    </xf>
    <xf numFmtId="182" fontId="6" fillId="0" borderId="11" xfId="0" applyNumberFormat="1" applyFont="1" applyBorder="1" applyAlignment="1">
      <alignment horizontal="right" vertical="center"/>
    </xf>
    <xf numFmtId="182" fontId="6" fillId="0" borderId="10" xfId="0" applyNumberFormat="1" applyFont="1" applyBorder="1" applyAlignment="1">
      <alignment horizontal="right" vertical="center"/>
    </xf>
    <xf numFmtId="49" fontId="6" fillId="0" borderId="38" xfId="0" applyNumberFormat="1" applyFont="1" applyBorder="1" applyAlignment="1">
      <alignment horizontal="center" vertical="center"/>
    </xf>
    <xf numFmtId="0" fontId="0" fillId="0" borderId="20" xfId="14" applyFont="1" applyBorder="1" applyAlignment="1">
      <alignment horizontal="center" vertical="center"/>
    </xf>
    <xf numFmtId="0" fontId="0" fillId="0" borderId="39" xfId="14" applyFont="1" applyBorder="1" applyAlignment="1">
      <alignment horizontal="center" vertical="center"/>
    </xf>
    <xf numFmtId="0" fontId="0" fillId="0" borderId="21"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1" fillId="0" borderId="16" xfId="14" applyFont="1" applyBorder="1" applyAlignment="1">
      <alignment horizontal="center" vertical="center" wrapText="1"/>
    </xf>
    <xf numFmtId="0" fontId="11" fillId="0" borderId="21" xfId="14" applyFont="1" applyBorder="1" applyAlignment="1">
      <alignment horizontal="center" vertical="center" wrapText="1"/>
    </xf>
    <xf numFmtId="0" fontId="14" fillId="0" borderId="0" xfId="14" applyFont="1" applyAlignment="1">
      <alignment horizontal="center"/>
    </xf>
    <xf numFmtId="0" fontId="0" fillId="0" borderId="0" xfId="14" applyFont="1" applyAlignment="1">
      <alignment horizontal="center"/>
    </xf>
    <xf numFmtId="0" fontId="0" fillId="0" borderId="0" xfId="14" applyFont="1" applyBorder="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56" fontId="0" fillId="0" borderId="40" xfId="14" applyNumberFormat="1" applyFont="1" applyBorder="1" applyAlignment="1">
      <alignment horizontal="center"/>
    </xf>
    <xf numFmtId="0" fontId="0" fillId="0" borderId="10" xfId="14" applyFont="1" applyBorder="1" applyAlignment="1">
      <alignment horizontal="center"/>
    </xf>
    <xf numFmtId="0" fontId="0" fillId="0" borderId="40" xfId="14" applyFont="1" applyBorder="1" applyAlignment="1">
      <alignment horizontal="center"/>
    </xf>
    <xf numFmtId="177" fontId="0" fillId="0" borderId="0" xfId="6" applyNumberFormat="1" applyFont="1" applyBorder="1" applyAlignment="1">
      <alignment horizontal="center"/>
    </xf>
    <xf numFmtId="0" fontId="32" fillId="0" borderId="0" xfId="14" applyFont="1" applyBorder="1" applyAlignment="1">
      <alignment horizontal="center"/>
    </xf>
    <xf numFmtId="0" fontId="32" fillId="0" borderId="0" xfId="0" applyFont="1" applyAlignment="1">
      <alignment horizontal="center"/>
    </xf>
    <xf numFmtId="0" fontId="17" fillId="0" borderId="0" xfId="14" applyFont="1" applyBorder="1" applyAlignment="1">
      <alignment horizontal="center"/>
    </xf>
    <xf numFmtId="0" fontId="18" fillId="0" borderId="0" xfId="14" applyFont="1" applyBorder="1" applyAlignment="1">
      <alignment horizontal="center"/>
    </xf>
    <xf numFmtId="176" fontId="0" fillId="0" borderId="0" xfId="14" applyNumberFormat="1" applyFont="1" applyAlignment="1">
      <alignment horizontal="center" vertical="center"/>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41" xfId="6" applyFont="1" applyFill="1" applyBorder="1" applyAlignment="1">
      <alignment horizontal="center" vertical="center" wrapText="1"/>
    </xf>
    <xf numFmtId="180" fontId="0" fillId="0" borderId="41" xfId="6" applyNumberFormat="1" applyFont="1" applyBorder="1" applyAlignment="1">
      <alignment horizontal="right" vertical="center" wrapText="1"/>
    </xf>
    <xf numFmtId="0" fontId="33" fillId="2" borderId="7" xfId="5" applyFont="1" applyFill="1" applyBorder="1" applyAlignment="1">
      <alignment horizontal="left" vertical="center"/>
    </xf>
    <xf numFmtId="0" fontId="34" fillId="2" borderId="0" xfId="0" applyFont="1" applyFill="1" applyBorder="1" applyAlignment="1">
      <alignment horizontal="left" vertical="center" wrapText="1"/>
    </xf>
    <xf numFmtId="0" fontId="34" fillId="2" borderId="9" xfId="0" applyFont="1" applyFill="1" applyBorder="1" applyAlignment="1">
      <alignment horizontal="center" vertical="center" wrapText="1"/>
    </xf>
    <xf numFmtId="0" fontId="35" fillId="2" borderId="6" xfId="0" applyFont="1" applyFill="1" applyBorder="1" applyAlignment="1">
      <alignment vertical="center" wrapText="1"/>
    </xf>
    <xf numFmtId="0" fontId="5" fillId="2" borderId="0" xfId="0" applyFont="1" applyFill="1" applyBorder="1" applyAlignment="1">
      <alignment horizontal="left" vertical="center" shrinkToFit="1"/>
    </xf>
    <xf numFmtId="0" fontId="11" fillId="0" borderId="0" xfId="10"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37" fillId="0" borderId="0" xfId="0" applyFont="1" applyAlignment="1">
      <alignment vertical="center"/>
    </xf>
    <xf numFmtId="0" fontId="0" fillId="0" borderId="0" xfId="0" applyBorder="1" applyAlignment="1">
      <alignment vertical="center"/>
    </xf>
    <xf numFmtId="0" fontId="19" fillId="0" borderId="0" xfId="10"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5" fillId="0" borderId="0" xfId="0" applyFont="1" applyBorder="1" applyAlignment="1">
      <alignment vertical="center"/>
    </xf>
    <xf numFmtId="0" fontId="11" fillId="2" borderId="13" xfId="0" applyFont="1" applyFill="1" applyBorder="1" applyAlignment="1">
      <alignment horizontal="left" vertical="center" wrapText="1"/>
    </xf>
    <xf numFmtId="0" fontId="0" fillId="0" borderId="5" xfId="0" applyFont="1" applyBorder="1" applyAlignment="1">
      <alignment vertical="center"/>
    </xf>
    <xf numFmtId="0" fontId="5" fillId="0" borderId="11" xfId="0" applyFont="1" applyBorder="1" applyAlignment="1">
      <alignment vertical="center"/>
    </xf>
    <xf numFmtId="0" fontId="11" fillId="2" borderId="6" xfId="0" applyFont="1" applyFill="1" applyBorder="1" applyAlignment="1">
      <alignment vertical="center" shrinkToFit="1"/>
    </xf>
    <xf numFmtId="0" fontId="11" fillId="0" borderId="10" xfId="10" applyFont="1" applyFill="1" applyBorder="1" applyAlignment="1">
      <alignment horizontal="left" vertical="center" wrapText="1"/>
    </xf>
    <xf numFmtId="0" fontId="26" fillId="2" borderId="9" xfId="0" applyFont="1" applyFill="1" applyBorder="1" applyAlignment="1">
      <alignment horizontal="left" vertical="center" shrinkToFit="1"/>
    </xf>
    <xf numFmtId="0" fontId="0" fillId="0" borderId="0" xfId="15" applyFont="1">
      <alignment vertical="center"/>
    </xf>
    <xf numFmtId="0" fontId="0" fillId="0" borderId="0" xfId="15" applyFont="1" applyAlignment="1">
      <alignment horizontal="right" vertical="center"/>
    </xf>
    <xf numFmtId="0" fontId="0" fillId="0" borderId="0" xfId="15"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19" xfId="0" applyBorder="1"/>
    <xf numFmtId="0" fontId="0" fillId="0" borderId="13" xfId="0" applyBorder="1"/>
    <xf numFmtId="0" fontId="12" fillId="0" borderId="0" xfId="15" applyFont="1">
      <alignment vertical="center"/>
    </xf>
    <xf numFmtId="0" fontId="0" fillId="0" borderId="7" xfId="0" applyBorder="1"/>
    <xf numFmtId="0" fontId="0" fillId="0" borderId="6" xfId="0" applyBorder="1"/>
    <xf numFmtId="176" fontId="0" fillId="0" borderId="22" xfId="0" applyNumberFormat="1" applyBorder="1" applyAlignment="1">
      <alignment horizontal="center" shrinkToFit="1"/>
    </xf>
    <xf numFmtId="179" fontId="0" fillId="0" borderId="22" xfId="0" applyNumberFormat="1" applyBorder="1" applyAlignment="1">
      <alignment horizontal="center" shrinkToFit="1"/>
    </xf>
    <xf numFmtId="178" fontId="0" fillId="0" borderId="22" xfId="0" applyNumberFormat="1" applyBorder="1" applyAlignment="1">
      <alignment horizontal="center" shrinkToFit="1"/>
    </xf>
    <xf numFmtId="0" fontId="5" fillId="0" borderId="23" xfId="15" applyFont="1" applyBorder="1" applyAlignment="1">
      <alignment horizontal="center" vertical="top"/>
    </xf>
    <xf numFmtId="176" fontId="0" fillId="3" borderId="22" xfId="0" applyNumberFormat="1" applyFill="1" applyBorder="1"/>
    <xf numFmtId="178" fontId="0" fillId="0" borderId="22" xfId="0" applyNumberFormat="1" applyBorder="1"/>
    <xf numFmtId="0" fontId="14" fillId="0" borderId="0" xfId="15"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5" applyFont="1" applyAlignment="1">
      <alignment horizontal="left" vertical="center" wrapText="1"/>
    </xf>
    <xf numFmtId="178" fontId="0" fillId="3" borderId="22" xfId="0" applyNumberFormat="1" applyFill="1" applyBorder="1"/>
    <xf numFmtId="0" fontId="0" fillId="0" borderId="8" xfId="0" applyBorder="1"/>
    <xf numFmtId="0" fontId="0" fillId="0" borderId="24" xfId="0" applyBorder="1" applyAlignment="1">
      <alignment horizontal="left"/>
    </xf>
    <xf numFmtId="0" fontId="1" fillId="0" borderId="0" xfId="15">
      <alignment vertical="center"/>
    </xf>
    <xf numFmtId="0" fontId="0" fillId="3" borderId="22" xfId="0" applyFill="1" applyBorder="1"/>
    <xf numFmtId="0" fontId="0" fillId="0" borderId="0" xfId="15" applyFont="1" applyAlignment="1">
      <alignment horizontal="center" vertical="center" wrapText="1"/>
    </xf>
    <xf numFmtId="0" fontId="0" fillId="0" borderId="0" xfId="15" applyFont="1" applyAlignment="1">
      <alignment horizontal="left" vertical="center"/>
    </xf>
    <xf numFmtId="0" fontId="0" fillId="0" borderId="41" xfId="0" applyBorder="1" applyAlignment="1">
      <alignment horizontal="right" vertical="center" wrapText="1"/>
    </xf>
    <xf numFmtId="0" fontId="0" fillId="0" borderId="41" xfId="0" applyBorder="1" applyAlignment="1">
      <alignment horizontal="left" vertical="center" wrapText="1"/>
    </xf>
    <xf numFmtId="0" fontId="0" fillId="0" borderId="25" xfId="15" applyFont="1" applyBorder="1">
      <alignment vertical="center"/>
    </xf>
    <xf numFmtId="0" fontId="10" fillId="0" borderId="0" xfId="15" applyFont="1">
      <alignment vertical="center"/>
    </xf>
    <xf numFmtId="0" fontId="10" fillId="0" borderId="0" xfId="15" applyFont="1" applyAlignment="1">
      <alignment horizontal="right" vertical="center"/>
    </xf>
    <xf numFmtId="0" fontId="10" fillId="0" borderId="25" xfId="15" applyFont="1" applyBorder="1">
      <alignment vertical="center"/>
    </xf>
    <xf numFmtId="176" fontId="0" fillId="0" borderId="41" xfId="0" applyNumberFormat="1" applyBorder="1" applyAlignment="1">
      <alignment horizontal="right" vertical="center" wrapText="1"/>
    </xf>
    <xf numFmtId="0" fontId="11" fillId="0" borderId="0" xfId="15" applyFont="1">
      <alignment vertical="center"/>
    </xf>
    <xf numFmtId="0" fontId="11" fillId="2" borderId="0" xfId="15" applyFont="1" applyFill="1">
      <alignment vertical="center"/>
    </xf>
    <xf numFmtId="0" fontId="0" fillId="2" borderId="0" xfId="15" applyFont="1" applyFill="1">
      <alignment vertical="center"/>
    </xf>
    <xf numFmtId="0" fontId="6" fillId="0" borderId="0" xfId="15" applyFont="1" applyAlignment="1">
      <alignment horizontal="left" vertical="center"/>
    </xf>
    <xf numFmtId="0" fontId="4" fillId="0" borderId="0" xfId="15" applyFont="1" applyAlignment="1">
      <alignment horizontal="left" vertical="center"/>
    </xf>
    <xf numFmtId="0" fontId="0" fillId="0" borderId="26" xfId="15" applyFont="1" applyBorder="1">
      <alignment vertical="center"/>
    </xf>
    <xf numFmtId="0" fontId="1" fillId="0" borderId="42" xfId="15" applyBorder="1">
      <alignment vertical="center"/>
    </xf>
    <xf numFmtId="0" fontId="36" fillId="0" borderId="42" xfId="15" applyFont="1" applyBorder="1">
      <alignment vertical="center"/>
    </xf>
    <xf numFmtId="0" fontId="10" fillId="0" borderId="42" xfId="15" applyFont="1" applyBorder="1" applyAlignment="1">
      <alignment horizontal="left" vertical="center"/>
    </xf>
    <xf numFmtId="0" fontId="10" fillId="0" borderId="0" xfId="15" applyFont="1" applyAlignment="1">
      <alignment vertical="top" wrapText="1" shrinkToFit="1"/>
    </xf>
    <xf numFmtId="0" fontId="10" fillId="0" borderId="0" xfId="15" applyFont="1" applyAlignment="1">
      <alignment vertical="center" shrinkToFit="1"/>
    </xf>
    <xf numFmtId="0" fontId="10" fillId="0" borderId="0" xfId="15" applyFont="1" applyAlignment="1">
      <alignment vertical="top" shrinkToFit="1"/>
    </xf>
    <xf numFmtId="49" fontId="10" fillId="0" borderId="0" xfId="15" applyNumberFormat="1" applyFont="1" applyAlignment="1">
      <alignment horizontal="center" vertical="center" wrapText="1" shrinkToFit="1"/>
    </xf>
    <xf numFmtId="0" fontId="10" fillId="0" borderId="0" xfId="15" applyFont="1" applyAlignment="1">
      <alignment horizontal="left" vertical="center" wrapText="1" shrinkToFit="1"/>
    </xf>
    <xf numFmtId="49" fontId="10" fillId="0" borderId="0" xfId="15" applyNumberFormat="1" applyFont="1" applyAlignment="1">
      <alignment horizontal="center" vertical="center" shrinkToFit="1"/>
    </xf>
    <xf numFmtId="0" fontId="10" fillId="0" borderId="0" xfId="15" applyFont="1" applyAlignment="1">
      <alignment horizontal="left" vertical="center" shrinkToFit="1"/>
    </xf>
    <xf numFmtId="0" fontId="10" fillId="0" borderId="0" xfId="15" applyFont="1" applyAlignment="1">
      <alignment horizontal="center" vertical="center" shrinkToFit="1"/>
    </xf>
    <xf numFmtId="0" fontId="1" fillId="0" borderId="0" xfId="15" applyAlignment="1">
      <alignment horizontal="right" vertical="center"/>
    </xf>
    <xf numFmtId="0" fontId="15" fillId="0" borderId="0" xfId="15" applyFont="1">
      <alignment vertical="center"/>
    </xf>
    <xf numFmtId="0" fontId="15" fillId="0" borderId="0" xfId="15" applyFont="1" applyAlignment="1">
      <alignment horizontal="center" vertical="center"/>
    </xf>
    <xf numFmtId="0" fontId="10" fillId="0" borderId="0" xfId="15"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0" fillId="0" borderId="0" xfId="0" applyFont="1"/>
    <xf numFmtId="0" fontId="10" fillId="2" borderId="0" xfId="15" applyFont="1" applyFill="1" applyAlignment="1">
      <alignment vertical="center" wrapText="1"/>
    </xf>
    <xf numFmtId="0" fontId="10" fillId="2" borderId="0" xfId="15" applyFont="1" applyFill="1" applyAlignment="1">
      <alignment horizontal="left" vertical="center" wrapText="1"/>
    </xf>
    <xf numFmtId="0" fontId="10" fillId="2" borderId="0" xfId="15" applyFont="1" applyFill="1">
      <alignment vertical="center"/>
    </xf>
    <xf numFmtId="0" fontId="10" fillId="0" borderId="0" xfId="15" quotePrefix="1" applyFont="1" applyAlignment="1">
      <alignment horizontal="center" vertical="center"/>
    </xf>
    <xf numFmtId="0" fontId="40" fillId="0" borderId="0" xfId="0" applyFont="1" applyBorder="1" applyAlignment="1">
      <alignment horizontal="justify" vertical="center" wrapText="1"/>
    </xf>
    <xf numFmtId="0" fontId="39" fillId="0" borderId="0" xfId="0" applyFont="1" applyAlignment="1">
      <alignment vertical="center" wrapText="1"/>
    </xf>
    <xf numFmtId="0" fontId="40" fillId="0" borderId="0" xfId="0" applyFont="1" applyBorder="1" applyAlignment="1">
      <alignment horizontal="left" vertical="center" wrapText="1"/>
    </xf>
    <xf numFmtId="0" fontId="40" fillId="0" borderId="0" xfId="0" applyFont="1" applyBorder="1" applyAlignment="1">
      <alignment horizontal="center" vertical="center" wrapText="1"/>
    </xf>
    <xf numFmtId="0" fontId="38" fillId="0" borderId="11" xfId="0" applyFont="1" applyBorder="1" applyAlignment="1">
      <alignment horizontal="justify" vertical="center"/>
    </xf>
    <xf numFmtId="0" fontId="0" fillId="0" borderId="11" xfId="0" applyBorder="1"/>
    <xf numFmtId="0" fontId="38" fillId="0" borderId="9"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9" xfId="0" applyFont="1" applyBorder="1" applyAlignment="1">
      <alignment horizontal="justify" vertical="center" wrapText="1"/>
    </xf>
    <xf numFmtId="0" fontId="38" fillId="0" borderId="4" xfId="0" applyFont="1" applyBorder="1" applyAlignment="1">
      <alignment horizontal="justify" vertical="center" wrapText="1"/>
    </xf>
    <xf numFmtId="0" fontId="38" fillId="0" borderId="18" xfId="0" applyFont="1" applyBorder="1" applyAlignment="1">
      <alignment horizontal="justify" vertical="center" wrapText="1"/>
    </xf>
    <xf numFmtId="0" fontId="38" fillId="0" borderId="24" xfId="0" applyFont="1" applyBorder="1" applyAlignment="1">
      <alignment horizontal="justify" vertical="center" wrapText="1"/>
    </xf>
    <xf numFmtId="0" fontId="38" fillId="0" borderId="6" xfId="0" applyFont="1" applyBorder="1" applyAlignment="1">
      <alignment horizontal="justify" vertical="center" wrapText="1"/>
    </xf>
    <xf numFmtId="0" fontId="38" fillId="0" borderId="10" xfId="0" applyFont="1" applyBorder="1" applyAlignment="1">
      <alignment horizontal="justify" vertical="center" wrapText="1"/>
    </xf>
    <xf numFmtId="0" fontId="4" fillId="0" borderId="0" xfId="0" applyFont="1" applyBorder="1"/>
    <xf numFmtId="0" fontId="39" fillId="0" borderId="0" xfId="0" applyFont="1" applyBorder="1" applyAlignment="1">
      <alignment vertical="center" wrapText="1"/>
    </xf>
    <xf numFmtId="0" fontId="26" fillId="0" borderId="19" xfId="0" applyFont="1" applyBorder="1"/>
    <xf numFmtId="0" fontId="38" fillId="0" borderId="8" xfId="0" applyFont="1" applyBorder="1" applyAlignment="1">
      <alignment horizontal="justify" vertical="center" wrapText="1"/>
    </xf>
    <xf numFmtId="0" fontId="38" fillId="0" borderId="9" xfId="0" applyFont="1" applyBorder="1" applyAlignment="1">
      <alignment horizontal="left" vertical="center" wrapText="1"/>
    </xf>
    <xf numFmtId="0" fontId="38" fillId="0" borderId="13" xfId="0" applyFont="1" applyBorder="1" applyAlignment="1">
      <alignment horizontal="justify" vertical="center" wrapText="1"/>
    </xf>
    <xf numFmtId="10" fontId="0" fillId="0" borderId="8" xfId="14" applyNumberFormat="1" applyFont="1" applyBorder="1" applyAlignment="1">
      <alignment vertical="center"/>
    </xf>
    <xf numFmtId="0" fontId="38" fillId="0" borderId="10" xfId="0" applyFont="1" applyBorder="1" applyAlignment="1">
      <alignment horizontal="center" vertical="center" wrapText="1"/>
    </xf>
    <xf numFmtId="0" fontId="0" fillId="0" borderId="0" xfId="14" applyFont="1" applyBorder="1" applyAlignment="1">
      <alignment horizontal="center"/>
    </xf>
    <xf numFmtId="0" fontId="0" fillId="0" borderId="0" xfId="14" applyFont="1" applyBorder="1" applyAlignment="1">
      <alignment horizontal="left"/>
    </xf>
    <xf numFmtId="0" fontId="0" fillId="0" borderId="0" xfId="14" applyFont="1" applyBorder="1" applyAlignment="1">
      <alignment vertical="center"/>
    </xf>
    <xf numFmtId="177" fontId="0" fillId="0" borderId="0" xfId="6" applyNumberFormat="1" applyFont="1" applyBorder="1" applyAlignment="1">
      <alignment horizontal="right"/>
    </xf>
    <xf numFmtId="0" fontId="0" fillId="0" borderId="0" xfId="0" applyBorder="1" applyAlignment="1">
      <alignment horizontal="center"/>
    </xf>
    <xf numFmtId="177" fontId="0" fillId="0" borderId="0" xfId="14" applyNumberFormat="1" applyFont="1" applyBorder="1" applyAlignment="1">
      <alignment horizontal="right"/>
    </xf>
    <xf numFmtId="0" fontId="0" fillId="0" borderId="0" xfId="14" applyFont="1" applyBorder="1" applyAlignment="1">
      <alignment vertical="center"/>
    </xf>
    <xf numFmtId="0" fontId="3" fillId="0" borderId="8" xfId="5" applyBorder="1" applyAlignment="1">
      <alignment vertical="center"/>
    </xf>
    <xf numFmtId="177" fontId="0" fillId="0" borderId="0" xfId="14" applyNumberFormat="1" applyFont="1" applyBorder="1" applyAlignment="1">
      <alignment vertical="center"/>
    </xf>
    <xf numFmtId="0" fontId="3" fillId="0" borderId="10" xfId="5" applyBorder="1" applyAlignment="1">
      <alignment horizontal="center"/>
    </xf>
    <xf numFmtId="0" fontId="0" fillId="0" borderId="54" xfId="14" applyFont="1" applyBorder="1" applyAlignment="1">
      <alignment horizontal="center"/>
    </xf>
    <xf numFmtId="0" fontId="4" fillId="0" borderId="12" xfId="10" applyFont="1" applyFill="1" applyBorder="1" applyAlignment="1">
      <alignment horizontal="left" vertical="center" wrapText="1"/>
    </xf>
    <xf numFmtId="0" fontId="4" fillId="0" borderId="19" xfId="10" applyFont="1" applyFill="1" applyBorder="1" applyAlignment="1">
      <alignment horizontal="left" vertical="center" wrapText="1"/>
    </xf>
    <xf numFmtId="0" fontId="11" fillId="0" borderId="11" xfId="10" applyFont="1" applyFill="1" applyBorder="1" applyAlignment="1">
      <alignment vertical="center" wrapText="1"/>
    </xf>
    <xf numFmtId="0" fontId="11" fillId="0" borderId="8" xfId="10" applyFont="1" applyFill="1" applyBorder="1" applyAlignment="1">
      <alignment vertical="center" wrapText="1"/>
    </xf>
    <xf numFmtId="0" fontId="4" fillId="0" borderId="12" xfId="0" applyFont="1" applyBorder="1" applyAlignment="1">
      <alignment vertical="center"/>
    </xf>
    <xf numFmtId="0" fontId="4" fillId="0" borderId="19" xfId="0" applyFont="1" applyBorder="1" applyAlignment="1">
      <alignment vertical="center"/>
    </xf>
    <xf numFmtId="0" fontId="4" fillId="2" borderId="12" xfId="0" applyFont="1" applyFill="1" applyBorder="1" applyAlignment="1">
      <alignment horizontal="left" vertical="center" wrapText="1"/>
    </xf>
    <xf numFmtId="0" fontId="4" fillId="2" borderId="19"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6" xfId="0" applyFont="1" applyFill="1" applyBorder="1" applyAlignment="1">
      <alignment horizontal="left" vertical="center" wrapText="1"/>
    </xf>
    <xf numFmtId="0" fontId="14" fillId="2" borderId="0" xfId="0" applyFont="1" applyFill="1" applyAlignment="1">
      <alignment horizontal="center" vertical="center"/>
    </xf>
    <xf numFmtId="0" fontId="5" fillId="2" borderId="3"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11" fillId="2" borderId="3" xfId="0" applyFont="1" applyFill="1" applyBorder="1" applyAlignment="1">
      <alignment horizontal="center" vertical="center" shrinkToFit="1"/>
    </xf>
    <xf numFmtId="0" fontId="11" fillId="2" borderId="4" xfId="0" applyFont="1" applyFill="1" applyBorder="1" applyAlignment="1">
      <alignment horizontal="center" vertical="center" shrinkToFit="1"/>
    </xf>
    <xf numFmtId="0" fontId="38" fillId="0" borderId="52" xfId="0" applyFont="1" applyBorder="1" applyAlignment="1">
      <alignment horizontal="justify" vertical="center" wrapText="1"/>
    </xf>
    <xf numFmtId="0" fontId="38" fillId="0" borderId="4" xfId="0" applyFont="1" applyBorder="1" applyAlignment="1">
      <alignment horizontal="justify" vertical="center" wrapText="1"/>
    </xf>
    <xf numFmtId="0" fontId="38" fillId="0" borderId="12" xfId="0" applyFont="1" applyBorder="1" applyAlignment="1">
      <alignment horizontal="justify" vertical="center" wrapText="1"/>
    </xf>
    <xf numFmtId="0" fontId="38" fillId="0" borderId="13" xfId="0" applyFont="1" applyBorder="1" applyAlignment="1">
      <alignment horizontal="justify" vertical="center" wrapText="1"/>
    </xf>
    <xf numFmtId="0" fontId="38" fillId="0" borderId="3" xfId="0" applyFont="1" applyBorder="1" applyAlignment="1">
      <alignment horizontal="justify" vertical="center" wrapText="1"/>
    </xf>
    <xf numFmtId="0" fontId="38" fillId="0" borderId="2" xfId="0" applyFont="1" applyBorder="1" applyAlignment="1">
      <alignment horizontal="justify" vertical="center" wrapText="1"/>
    </xf>
    <xf numFmtId="0" fontId="38" fillId="0" borderId="29" xfId="0" applyFont="1" applyBorder="1" applyAlignment="1">
      <alignment horizontal="justify" vertical="center" wrapText="1"/>
    </xf>
    <xf numFmtId="0" fontId="38" fillId="0" borderId="0" xfId="0" applyFont="1" applyBorder="1" applyAlignment="1">
      <alignment horizontal="justify" vertical="center" wrapText="1"/>
    </xf>
    <xf numFmtId="0" fontId="38" fillId="0" borderId="43" xfId="0" applyFont="1" applyBorder="1" applyAlignment="1">
      <alignment horizontal="justify" vertical="center" wrapText="1"/>
    </xf>
    <xf numFmtId="0" fontId="38" fillId="0" borderId="30" xfId="0" applyFont="1" applyBorder="1" applyAlignment="1">
      <alignment horizontal="justify" vertical="center" wrapText="1"/>
    </xf>
    <xf numFmtId="0" fontId="38" fillId="0" borderId="53" xfId="0" applyFont="1" applyBorder="1" applyAlignment="1">
      <alignment horizontal="justify" vertical="center" wrapText="1"/>
    </xf>
    <xf numFmtId="0" fontId="38" fillId="0" borderId="24" xfId="0" applyFont="1" applyBorder="1" applyAlignment="1">
      <alignment horizontal="justify" vertical="center" wrapText="1"/>
    </xf>
    <xf numFmtId="0" fontId="38" fillId="0" borderId="18" xfId="0" applyFont="1" applyBorder="1" applyAlignment="1">
      <alignment horizontal="justify" vertical="center" wrapText="1"/>
    </xf>
    <xf numFmtId="0" fontId="38" fillId="0" borderId="10" xfId="0" applyFont="1" applyBorder="1" applyAlignment="1">
      <alignment horizontal="justify" vertical="center" wrapText="1"/>
    </xf>
    <xf numFmtId="0" fontId="9" fillId="0" borderId="0" xfId="0" applyFont="1" applyAlignment="1">
      <alignment horizontal="center" wrapText="1"/>
    </xf>
    <xf numFmtId="0" fontId="4" fillId="0" borderId="0" xfId="0" applyFont="1" applyAlignment="1">
      <alignment horizontal="center"/>
    </xf>
    <xf numFmtId="0" fontId="38" fillId="0" borderId="9" xfId="0" applyFont="1" applyBorder="1" applyAlignment="1">
      <alignment horizontal="justify" vertical="center" wrapText="1"/>
    </xf>
    <xf numFmtId="0" fontId="14" fillId="0" borderId="0" xfId="0" applyFont="1" applyAlignment="1">
      <alignment horizontal="center"/>
    </xf>
    <xf numFmtId="0" fontId="40" fillId="0" borderId="0" xfId="0" applyFont="1" applyBorder="1" applyAlignment="1">
      <alignment horizontal="justify" vertical="center" wrapText="1"/>
    </xf>
    <xf numFmtId="0" fontId="4" fillId="2" borderId="3" xfId="0" applyFont="1" applyFill="1" applyBorder="1" applyAlignment="1">
      <alignment horizontal="left" wrapText="1"/>
    </xf>
    <xf numFmtId="0" fontId="4" fillId="2" borderId="4" xfId="0" applyFont="1" applyFill="1" applyBorder="1" applyAlignment="1">
      <alignment horizontal="left" wrapText="1"/>
    </xf>
    <xf numFmtId="0" fontId="4" fillId="2" borderId="3"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4" xfId="0" applyFont="1" applyFill="1" applyBorder="1" applyAlignment="1">
      <alignment horizontal="left" vertical="center" wrapText="1"/>
    </xf>
    <xf numFmtId="58" fontId="0" fillId="0" borderId="0" xfId="0" applyNumberFormat="1" applyAlignment="1">
      <alignment horizontal="right" vertical="center"/>
    </xf>
    <xf numFmtId="38" fontId="6" fillId="0" borderId="3" xfId="6" applyFont="1" applyBorder="1" applyAlignment="1">
      <alignment vertical="center"/>
    </xf>
    <xf numFmtId="38" fontId="6" fillId="0" borderId="2" xfId="6" applyFont="1" applyBorder="1" applyAlignment="1">
      <alignment vertical="center"/>
    </xf>
    <xf numFmtId="38" fontId="6" fillId="0" borderId="44" xfId="6" applyFont="1" applyBorder="1" applyAlignment="1">
      <alignment vertical="center"/>
    </xf>
    <xf numFmtId="38" fontId="6" fillId="0" borderId="45" xfId="6" applyFont="1" applyBorder="1" applyAlignment="1">
      <alignment vertical="center"/>
    </xf>
    <xf numFmtId="0" fontId="7" fillId="0" borderId="0" xfId="0" applyFont="1" applyAlignment="1">
      <alignment horizontal="center" vertical="center"/>
    </xf>
    <xf numFmtId="0" fontId="6" fillId="0" borderId="0" xfId="0" applyFont="1" applyAlignment="1">
      <alignment horizontal="center" vertical="center"/>
    </xf>
    <xf numFmtId="0" fontId="6" fillId="0" borderId="17" xfId="0" applyFont="1" applyBorder="1" applyAlignment="1">
      <alignment horizontal="center" vertical="center"/>
    </xf>
    <xf numFmtId="0" fontId="6" fillId="0" borderId="28" xfId="0" applyFont="1" applyBorder="1" applyAlignment="1">
      <alignment horizontal="center" vertical="center"/>
    </xf>
    <xf numFmtId="38" fontId="10" fillId="0" borderId="31" xfId="6" applyFont="1" applyBorder="1" applyAlignment="1">
      <alignment horizontal="center" vertical="center" wrapText="1"/>
    </xf>
    <xf numFmtId="38" fontId="10" fillId="0" borderId="2" xfId="6" applyFont="1" applyBorder="1" applyAlignment="1">
      <alignment horizontal="center" vertical="center" wrapText="1"/>
    </xf>
    <xf numFmtId="0" fontId="6" fillId="0" borderId="11" xfId="14" applyFont="1" applyBorder="1" applyAlignment="1">
      <alignment horizontal="left" vertical="center"/>
    </xf>
    <xf numFmtId="0" fontId="6" fillId="0" borderId="0" xfId="14" applyFont="1" applyBorder="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38" xfId="14" applyFont="1" applyBorder="1" applyAlignment="1">
      <alignment horizontal="center" vertical="center"/>
    </xf>
    <xf numFmtId="0" fontId="0" fillId="0" borderId="3" xfId="14" applyFont="1" applyBorder="1" applyAlignment="1">
      <alignment vertical="center"/>
    </xf>
    <xf numFmtId="0" fontId="0" fillId="0" borderId="38" xfId="14" applyFont="1" applyBorder="1" applyAlignment="1">
      <alignment vertical="center"/>
    </xf>
    <xf numFmtId="0" fontId="0" fillId="0" borderId="0" xfId="14" applyFont="1" applyBorder="1" applyAlignment="1">
      <alignment horizontal="right" vertical="center"/>
    </xf>
    <xf numFmtId="0" fontId="0" fillId="0" borderId="11" xfId="14" applyFont="1" applyBorder="1" applyAlignment="1">
      <alignment horizontal="center" vertical="center"/>
    </xf>
    <xf numFmtId="0" fontId="0" fillId="0" borderId="11" xfId="14" applyFont="1" applyBorder="1" applyAlignment="1">
      <alignment horizontal="left" vertical="center"/>
    </xf>
    <xf numFmtId="0" fontId="1" fillId="0" borderId="11" xfId="14" applyFont="1" applyBorder="1" applyAlignment="1">
      <alignment horizontal="left" vertical="center"/>
    </xf>
    <xf numFmtId="0" fontId="0" fillId="0" borderId="31" xfId="14" applyFont="1" applyBorder="1" applyAlignment="1">
      <alignment horizontal="center" vertical="center"/>
    </xf>
    <xf numFmtId="0" fontId="0" fillId="0" borderId="0" xfId="14" applyFont="1" applyBorder="1" applyAlignment="1">
      <alignment horizontal="left"/>
    </xf>
    <xf numFmtId="0" fontId="7" fillId="0" borderId="0" xfId="14" applyFont="1" applyBorder="1" applyAlignment="1">
      <alignment horizontal="center"/>
    </xf>
    <xf numFmtId="0" fontId="0" fillId="0" borderId="0" xfId="14" applyFont="1" applyBorder="1" applyAlignment="1">
      <alignment horizontal="center"/>
    </xf>
    <xf numFmtId="0" fontId="29" fillId="0" borderId="0" xfId="14" applyFont="1" applyBorder="1" applyAlignment="1">
      <alignment horizontal="left"/>
    </xf>
    <xf numFmtId="0" fontId="6" fillId="0" borderId="0" xfId="14" applyFont="1" applyBorder="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46" xfId="14" applyFont="1" applyBorder="1" applyAlignment="1">
      <alignment horizontal="center"/>
    </xf>
    <xf numFmtId="0" fontId="0" fillId="0" borderId="35" xfId="14" applyFont="1" applyBorder="1" applyAlignment="1">
      <alignment horizontal="center"/>
    </xf>
    <xf numFmtId="0" fontId="0" fillId="0" borderId="4" xfId="14" applyFont="1" applyBorder="1" applyAlignment="1">
      <alignment horizontal="center"/>
    </xf>
    <xf numFmtId="0" fontId="1" fillId="0" borderId="0" xfId="14" applyFont="1" applyBorder="1" applyAlignment="1">
      <alignment horizontal="left"/>
    </xf>
    <xf numFmtId="0" fontId="0" fillId="0" borderId="0" xfId="15" applyFont="1" applyAlignment="1">
      <alignment horizontal="center" vertical="center"/>
    </xf>
    <xf numFmtId="0" fontId="0" fillId="0" borderId="0" xfId="15" applyFont="1" applyAlignment="1">
      <alignment horizontal="right" vertical="center"/>
    </xf>
    <xf numFmtId="0" fontId="12" fillId="0" borderId="0" xfId="15" applyFont="1" applyAlignment="1">
      <alignment horizontal="right" vertical="center"/>
    </xf>
    <xf numFmtId="0" fontId="14" fillId="0" borderId="0" xfId="15" applyFont="1" applyAlignment="1">
      <alignment horizontal="center" vertical="center"/>
    </xf>
    <xf numFmtId="0" fontId="6" fillId="0" borderId="50" xfId="15" applyFont="1" applyBorder="1" applyAlignment="1">
      <alignment horizontal="center" vertical="center" wrapText="1" shrinkToFit="1"/>
    </xf>
    <xf numFmtId="0" fontId="0" fillId="0" borderId="50" xfId="0" applyBorder="1"/>
    <xf numFmtId="0" fontId="0" fillId="0" borderId="51" xfId="0" applyBorder="1"/>
    <xf numFmtId="0" fontId="1" fillId="0" borderId="0" xfId="15" applyAlignment="1">
      <alignment horizontal="left" vertical="center" wrapText="1"/>
    </xf>
    <xf numFmtId="0" fontId="11" fillId="0" borderId="0" xfId="15" applyFont="1" applyAlignment="1">
      <alignment vertical="top" wrapText="1"/>
    </xf>
    <xf numFmtId="0" fontId="0" fillId="0" borderId="0" xfId="0" applyAlignment="1">
      <alignment vertical="top" wrapText="1"/>
    </xf>
    <xf numFmtId="0" fontId="0" fillId="0" borderId="0" xfId="15" applyFont="1" applyAlignment="1">
      <alignment horizontal="center" vertical="top" wrapText="1"/>
    </xf>
    <xf numFmtId="0" fontId="0" fillId="0" borderId="0" xfId="15" applyFont="1" applyAlignment="1">
      <alignment horizontal="left" vertical="center"/>
    </xf>
    <xf numFmtId="0" fontId="0" fillId="0" borderId="0" xfId="15" applyFont="1" applyAlignment="1">
      <alignment horizontal="center" vertical="center" wrapText="1"/>
    </xf>
    <xf numFmtId="0" fontId="0" fillId="4" borderId="48" xfId="0" applyFill="1" applyBorder="1" applyAlignment="1">
      <alignment horizontal="center" vertical="center" wrapText="1"/>
    </xf>
    <xf numFmtId="0" fontId="0" fillId="4" borderId="49" xfId="0" applyFill="1" applyBorder="1" applyAlignment="1">
      <alignment horizontal="center" vertical="center" wrapText="1"/>
    </xf>
    <xf numFmtId="178" fontId="0" fillId="0" borderId="25" xfId="15" applyNumberFormat="1" applyFont="1" applyBorder="1" applyAlignment="1">
      <alignment horizontal="right" vertical="center"/>
    </xf>
    <xf numFmtId="178" fontId="0" fillId="0" borderId="26" xfId="15" applyNumberFormat="1" applyFont="1" applyBorder="1" applyAlignment="1">
      <alignment horizontal="right" vertical="center"/>
    </xf>
    <xf numFmtId="0" fontId="0" fillId="0" borderId="26" xfId="0" applyBorder="1" applyAlignment="1">
      <alignment vertical="center"/>
    </xf>
    <xf numFmtId="0" fontId="10" fillId="0" borderId="0" xfId="15" applyFont="1" applyAlignment="1">
      <alignment horizontal="left" vertical="center" wrapText="1" shrinkToFit="1"/>
    </xf>
    <xf numFmtId="0" fontId="0" fillId="0" borderId="25" xfId="0" applyBorder="1" applyAlignment="1">
      <alignment vertical="center"/>
    </xf>
    <xf numFmtId="0" fontId="0" fillId="0" borderId="26" xfId="15" applyFont="1" applyBorder="1" applyAlignment="1">
      <alignment horizontal="left" vertical="center"/>
    </xf>
    <xf numFmtId="0" fontId="10" fillId="0" borderId="26" xfId="15" applyFont="1" applyBorder="1" applyAlignment="1">
      <alignment horizontal="left" vertical="center"/>
    </xf>
    <xf numFmtId="0" fontId="10" fillId="0" borderId="0" xfId="15" applyFont="1" applyAlignment="1">
      <alignment horizontal="left" vertical="top" wrapText="1" shrinkToFit="1"/>
    </xf>
    <xf numFmtId="0" fontId="10" fillId="0" borderId="0" xfId="15" applyFont="1" applyAlignment="1">
      <alignment horizontal="left" vertical="center" shrinkToFit="1"/>
    </xf>
    <xf numFmtId="0" fontId="15" fillId="0" borderId="0" xfId="15" applyFont="1" applyAlignment="1">
      <alignment horizontal="center" vertical="center"/>
    </xf>
    <xf numFmtId="0" fontId="10" fillId="0" borderId="0" xfId="15" applyFont="1" applyAlignment="1">
      <alignment vertical="center" shrinkToFit="1"/>
    </xf>
    <xf numFmtId="0" fontId="10" fillId="0" borderId="0" xfId="0" applyFont="1" applyAlignment="1">
      <alignment horizontal="left" wrapText="1"/>
    </xf>
    <xf numFmtId="0" fontId="0" fillId="0" borderId="47" xfId="15" applyFont="1" applyBorder="1" applyAlignment="1">
      <alignment horizontal="center" vertical="center"/>
    </xf>
    <xf numFmtId="0" fontId="0" fillId="0" borderId="25" xfId="15" applyFont="1" applyBorder="1" applyAlignment="1">
      <alignment horizontal="center" vertical="center"/>
    </xf>
    <xf numFmtId="0" fontId="10" fillId="2" borderId="0" xfId="15" applyFont="1" applyFill="1" applyAlignment="1">
      <alignment horizontal="left" vertical="center" wrapText="1"/>
    </xf>
    <xf numFmtId="0" fontId="10" fillId="0" borderId="0" xfId="15" applyFont="1" applyAlignment="1">
      <alignment horizontal="left" vertical="center"/>
    </xf>
    <xf numFmtId="0" fontId="10" fillId="2" borderId="0" xfId="15" applyFont="1" applyFill="1" applyAlignment="1">
      <alignment horizontal="left" vertical="center"/>
    </xf>
    <xf numFmtId="0" fontId="0" fillId="0" borderId="25" xfId="15" applyFont="1" applyBorder="1" applyAlignment="1">
      <alignment horizontal="left" vertical="center"/>
    </xf>
  </cellXfs>
  <cellStyles count="16">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5" xr:uid="{00000000-0005-0000-0000-000011000000}"/>
    <cellStyle name="標準_様式ファイル(上程委員会向）" xfId="14" xr:uid="{00000000-0005-0000-0000-00001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801225" y="1955800"/>
          <a:ext cx="1406525" cy="885825"/>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siryoh/mitumori/gaku.pdf" TargetMode="External"/><Relationship Id="rId1" Type="http://schemas.openxmlformats.org/officeDocument/2006/relationships/hyperlink" Target="..\siryoh\mitumori\grandhole.pdf"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siryoh\mitumori\grandhole.pdf" TargetMode="External"/><Relationship Id="rId1" Type="http://schemas.openxmlformats.org/officeDocument/2006/relationships/hyperlink" Target="../siryoh/mitumori/gaku.pdf"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topLeftCell="A10" zoomScaleNormal="100" zoomScaleSheetLayoutView="100" workbookViewId="0">
      <selection activeCell="G27" sqref="G27"/>
    </sheetView>
  </sheetViews>
  <sheetFormatPr defaultColWidth="13" defaultRowHeight="13.5" x14ac:dyDescent="0.1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293" t="s">
        <v>443</v>
      </c>
      <c r="B1" s="293"/>
      <c r="C1" s="293"/>
      <c r="D1" s="293"/>
      <c r="E1" s="293"/>
      <c r="F1" s="293"/>
      <c r="G1" s="293"/>
      <c r="H1" s="293"/>
      <c r="I1" s="293"/>
      <c r="J1" s="293"/>
      <c r="K1" s="293"/>
      <c r="L1" s="293"/>
      <c r="M1" s="293"/>
      <c r="N1" s="293"/>
      <c r="O1" s="293"/>
      <c r="P1" s="293"/>
      <c r="Q1" s="293"/>
      <c r="R1" s="169"/>
      <c r="S1" s="169"/>
    </row>
    <row r="2" spans="1:22" ht="5.25" customHeight="1" x14ac:dyDescent="0.15">
      <c r="A2" s="170"/>
      <c r="B2" s="170"/>
      <c r="C2" s="170"/>
      <c r="D2" s="170"/>
      <c r="E2" s="170"/>
      <c r="F2" s="170"/>
      <c r="G2" s="170"/>
      <c r="H2" s="170"/>
      <c r="I2" s="170"/>
      <c r="J2" s="170"/>
      <c r="K2" s="170"/>
      <c r="L2" s="170"/>
      <c r="M2" s="170"/>
      <c r="N2" s="170"/>
      <c r="O2" s="170"/>
      <c r="P2" s="170"/>
      <c r="Q2" s="171"/>
      <c r="R2" s="169"/>
      <c r="S2" s="169"/>
    </row>
    <row r="3" spans="1:22" ht="27" x14ac:dyDescent="0.15">
      <c r="A3" s="54" t="s">
        <v>135</v>
      </c>
      <c r="B3" s="55" t="s">
        <v>62</v>
      </c>
      <c r="C3" s="55"/>
      <c r="D3" s="55"/>
      <c r="E3" s="55"/>
      <c r="F3" s="55"/>
      <c r="G3" s="55"/>
      <c r="H3" s="55"/>
      <c r="I3" s="55"/>
      <c r="J3" s="55"/>
      <c r="K3" s="55"/>
      <c r="L3" s="55"/>
      <c r="M3" s="55"/>
      <c r="N3" s="55"/>
      <c r="O3" s="55"/>
      <c r="P3" s="55"/>
      <c r="Q3" s="55" t="s">
        <v>63</v>
      </c>
      <c r="R3" s="56"/>
      <c r="S3" s="57" t="s">
        <v>111</v>
      </c>
      <c r="V3" s="47" t="s">
        <v>110</v>
      </c>
    </row>
    <row r="4" spans="1:22" ht="27" customHeight="1" x14ac:dyDescent="0.15">
      <c r="A4" s="296"/>
      <c r="B4" s="297"/>
      <c r="C4" s="294" t="s">
        <v>366</v>
      </c>
      <c r="D4" s="295"/>
      <c r="E4" s="294" t="s">
        <v>367</v>
      </c>
      <c r="F4" s="295"/>
      <c r="G4" s="298" t="s">
        <v>365</v>
      </c>
      <c r="H4" s="299"/>
      <c r="I4" s="294" t="s">
        <v>368</v>
      </c>
      <c r="J4" s="295"/>
      <c r="K4" s="294" t="s">
        <v>369</v>
      </c>
      <c r="L4" s="295"/>
      <c r="M4" s="294" t="s">
        <v>370</v>
      </c>
      <c r="N4" s="295"/>
      <c r="O4" s="298" t="s">
        <v>365</v>
      </c>
      <c r="P4" s="299"/>
      <c r="Q4" s="181" t="s">
        <v>133</v>
      </c>
      <c r="R4" s="56"/>
      <c r="S4" s="57"/>
    </row>
    <row r="5" spans="1:22" ht="21" customHeight="1" x14ac:dyDescent="0.15">
      <c r="A5" s="291" t="s">
        <v>162</v>
      </c>
      <c r="B5" s="292"/>
      <c r="C5" s="59" t="s">
        <v>129</v>
      </c>
      <c r="D5" s="59" t="s">
        <v>130</v>
      </c>
      <c r="E5" s="59" t="s">
        <v>129</v>
      </c>
      <c r="F5" s="59" t="s">
        <v>130</v>
      </c>
      <c r="G5" s="59" t="s">
        <v>129</v>
      </c>
      <c r="H5" s="59" t="s">
        <v>130</v>
      </c>
      <c r="I5" s="59" t="s">
        <v>129</v>
      </c>
      <c r="J5" s="59" t="s">
        <v>130</v>
      </c>
      <c r="K5" s="59" t="s">
        <v>129</v>
      </c>
      <c r="L5" s="59" t="s">
        <v>130</v>
      </c>
      <c r="M5" s="59" t="s">
        <v>129</v>
      </c>
      <c r="N5" s="59" t="s">
        <v>130</v>
      </c>
      <c r="O5" s="59" t="s">
        <v>129</v>
      </c>
      <c r="P5" s="59" t="s">
        <v>130</v>
      </c>
      <c r="Q5" s="63" t="s">
        <v>371</v>
      </c>
      <c r="R5" s="56"/>
      <c r="S5" s="57"/>
    </row>
    <row r="6" spans="1:22" ht="15" customHeight="1" x14ac:dyDescent="0.15">
      <c r="A6" s="62"/>
      <c r="B6" s="167" t="s">
        <v>380</v>
      </c>
      <c r="C6" s="59" t="s">
        <v>132</v>
      </c>
      <c r="D6" s="59" t="s">
        <v>134</v>
      </c>
      <c r="E6" s="59" t="s">
        <v>132</v>
      </c>
      <c r="F6" s="59" t="s">
        <v>134</v>
      </c>
      <c r="G6" s="59" t="s">
        <v>134</v>
      </c>
      <c r="H6" s="59" t="s">
        <v>132</v>
      </c>
      <c r="I6" s="59" t="s">
        <v>132</v>
      </c>
      <c r="J6" s="59" t="s">
        <v>134</v>
      </c>
      <c r="K6" s="59" t="s">
        <v>132</v>
      </c>
      <c r="L6" s="59" t="s">
        <v>269</v>
      </c>
      <c r="M6" s="59" t="s">
        <v>132</v>
      </c>
      <c r="N6" s="59" t="s">
        <v>269</v>
      </c>
      <c r="O6" s="59" t="s">
        <v>269</v>
      </c>
      <c r="P6" s="59" t="s">
        <v>270</v>
      </c>
      <c r="Q6" s="102"/>
      <c r="R6" s="56"/>
      <c r="S6" s="56"/>
    </row>
    <row r="7" spans="1:22" ht="15" customHeight="1" x14ac:dyDescent="0.15">
      <c r="A7" s="62"/>
      <c r="B7" s="64" t="s">
        <v>258</v>
      </c>
      <c r="C7" s="59" t="s">
        <v>132</v>
      </c>
      <c r="D7" s="59" t="s">
        <v>134</v>
      </c>
      <c r="E7" s="59" t="s">
        <v>132</v>
      </c>
      <c r="F7" s="59" t="s">
        <v>132</v>
      </c>
      <c r="G7" s="59" t="s">
        <v>134</v>
      </c>
      <c r="H7" s="59" t="s">
        <v>134</v>
      </c>
      <c r="I7" s="59" t="s">
        <v>132</v>
      </c>
      <c r="J7" s="59" t="s">
        <v>132</v>
      </c>
      <c r="K7" s="59" t="s">
        <v>132</v>
      </c>
      <c r="L7" s="59" t="s">
        <v>132</v>
      </c>
      <c r="M7" s="59" t="s">
        <v>132</v>
      </c>
      <c r="N7" s="59" t="s">
        <v>132</v>
      </c>
      <c r="O7" s="59" t="s">
        <v>269</v>
      </c>
      <c r="P7" s="59" t="s">
        <v>269</v>
      </c>
      <c r="Q7" s="102"/>
      <c r="R7" s="56"/>
      <c r="S7" s="56"/>
    </row>
    <row r="8" spans="1:22" ht="15" customHeight="1" x14ac:dyDescent="0.15">
      <c r="A8" s="65" t="s">
        <v>64</v>
      </c>
      <c r="B8" s="64" t="s">
        <v>66</v>
      </c>
      <c r="C8" s="59" t="s">
        <v>132</v>
      </c>
      <c r="D8" s="59" t="s">
        <v>134</v>
      </c>
      <c r="E8" s="59" t="s">
        <v>132</v>
      </c>
      <c r="F8" s="59" t="s">
        <v>132</v>
      </c>
      <c r="G8" s="59" t="s">
        <v>134</v>
      </c>
      <c r="H8" s="59" t="s">
        <v>134</v>
      </c>
      <c r="I8" s="59" t="s">
        <v>132</v>
      </c>
      <c r="J8" s="59" t="s">
        <v>132</v>
      </c>
      <c r="K8" s="59" t="s">
        <v>132</v>
      </c>
      <c r="L8" s="59" t="s">
        <v>132</v>
      </c>
      <c r="M8" s="59" t="s">
        <v>132</v>
      </c>
      <c r="N8" s="59" t="s">
        <v>270</v>
      </c>
      <c r="O8" s="59" t="s">
        <v>269</v>
      </c>
      <c r="P8" s="59" t="s">
        <v>269</v>
      </c>
      <c r="Q8" s="66"/>
      <c r="R8" s="169"/>
      <c r="S8" s="169"/>
    </row>
    <row r="9" spans="1:22" s="172" customFormat="1" ht="15" hidden="1" customHeight="1" x14ac:dyDescent="0.15">
      <c r="A9" s="163" t="s">
        <v>42</v>
      </c>
      <c r="B9" s="164" t="s">
        <v>68</v>
      </c>
      <c r="C9" s="165" t="s">
        <v>132</v>
      </c>
      <c r="D9" s="165" t="s">
        <v>134</v>
      </c>
      <c r="E9" s="165" t="s">
        <v>132</v>
      </c>
      <c r="F9" s="165" t="s">
        <v>132</v>
      </c>
      <c r="G9" s="165" t="s">
        <v>134</v>
      </c>
      <c r="H9" s="165" t="s">
        <v>134</v>
      </c>
      <c r="I9" s="165" t="s">
        <v>132</v>
      </c>
      <c r="J9" s="165" t="s">
        <v>132</v>
      </c>
      <c r="K9" s="165" t="s">
        <v>132</v>
      </c>
      <c r="L9" s="165" t="s">
        <v>132</v>
      </c>
      <c r="M9" s="165" t="s">
        <v>134</v>
      </c>
      <c r="N9" s="165" t="s">
        <v>134</v>
      </c>
      <c r="O9" s="165" t="s">
        <v>269</v>
      </c>
      <c r="P9" s="165" t="s">
        <v>269</v>
      </c>
      <c r="Q9" s="166" t="s">
        <v>143</v>
      </c>
    </row>
    <row r="10" spans="1:22" ht="15" customHeight="1" x14ac:dyDescent="0.15">
      <c r="A10" s="65" t="s">
        <v>42</v>
      </c>
      <c r="B10" s="64" t="s">
        <v>75</v>
      </c>
      <c r="C10" s="59" t="s">
        <v>132</v>
      </c>
      <c r="D10" s="59" t="s">
        <v>134</v>
      </c>
      <c r="E10" s="59" t="s">
        <v>132</v>
      </c>
      <c r="F10" s="59" t="s">
        <v>132</v>
      </c>
      <c r="G10" s="59" t="s">
        <v>134</v>
      </c>
      <c r="H10" s="59" t="s">
        <v>134</v>
      </c>
      <c r="I10" s="59" t="s">
        <v>163</v>
      </c>
      <c r="J10" s="59" t="s">
        <v>163</v>
      </c>
      <c r="K10" s="59" t="s">
        <v>163</v>
      </c>
      <c r="L10" s="59" t="s">
        <v>163</v>
      </c>
      <c r="M10" s="59" t="s">
        <v>163</v>
      </c>
      <c r="N10" s="59" t="s">
        <v>163</v>
      </c>
      <c r="O10" s="59" t="s">
        <v>269</v>
      </c>
      <c r="P10" s="59" t="s">
        <v>269</v>
      </c>
      <c r="Q10" s="66"/>
    </row>
    <row r="11" spans="1:22" ht="15" customHeight="1" x14ac:dyDescent="0.15">
      <c r="A11" s="65" t="s">
        <v>65</v>
      </c>
      <c r="B11" s="64" t="s">
        <v>61</v>
      </c>
      <c r="C11" s="59" t="s">
        <v>132</v>
      </c>
      <c r="D11" s="59" t="s">
        <v>134</v>
      </c>
      <c r="E11" s="59" t="s">
        <v>132</v>
      </c>
      <c r="F11" s="59" t="s">
        <v>132</v>
      </c>
      <c r="G11" s="59" t="s">
        <v>134</v>
      </c>
      <c r="H11" s="59" t="s">
        <v>134</v>
      </c>
      <c r="I11" s="59" t="s">
        <v>134</v>
      </c>
      <c r="J11" s="59" t="s">
        <v>134</v>
      </c>
      <c r="K11" s="59" t="s">
        <v>134</v>
      </c>
      <c r="L11" s="59" t="s">
        <v>134</v>
      </c>
      <c r="M11" s="59" t="s">
        <v>134</v>
      </c>
      <c r="N11" s="59" t="s">
        <v>134</v>
      </c>
      <c r="O11" s="59" t="s">
        <v>269</v>
      </c>
      <c r="P11" s="59" t="s">
        <v>269</v>
      </c>
      <c r="Q11" s="66"/>
    </row>
    <row r="12" spans="1:22" ht="21" customHeight="1" x14ac:dyDescent="0.15">
      <c r="A12" s="65" t="s">
        <v>67</v>
      </c>
      <c r="B12" s="64" t="s">
        <v>317</v>
      </c>
      <c r="C12" s="59" t="s">
        <v>132</v>
      </c>
      <c r="D12" s="59" t="s">
        <v>134</v>
      </c>
      <c r="E12" s="59" t="s">
        <v>132</v>
      </c>
      <c r="F12" s="59" t="s">
        <v>132</v>
      </c>
      <c r="G12" s="59" t="s">
        <v>134</v>
      </c>
      <c r="H12" s="59" t="s">
        <v>134</v>
      </c>
      <c r="I12" s="59" t="s">
        <v>132</v>
      </c>
      <c r="J12" s="59" t="s">
        <v>132</v>
      </c>
      <c r="K12" s="59" t="s">
        <v>132</v>
      </c>
      <c r="L12" s="59" t="s">
        <v>132</v>
      </c>
      <c r="M12" s="59" t="s">
        <v>132</v>
      </c>
      <c r="N12" s="59" t="s">
        <v>132</v>
      </c>
      <c r="O12" s="59" t="s">
        <v>269</v>
      </c>
      <c r="P12" s="59" t="s">
        <v>269</v>
      </c>
      <c r="Q12" s="66" t="s">
        <v>264</v>
      </c>
    </row>
    <row r="13" spans="1:22" ht="21" customHeight="1" x14ac:dyDescent="0.15">
      <c r="A13" s="65" t="s">
        <v>69</v>
      </c>
      <c r="B13" s="64" t="s">
        <v>144</v>
      </c>
      <c r="C13" s="59" t="s">
        <v>131</v>
      </c>
      <c r="D13" s="59" t="s">
        <v>134</v>
      </c>
      <c r="E13" s="59" t="s">
        <v>131</v>
      </c>
      <c r="F13" s="59" t="s">
        <v>266</v>
      </c>
      <c r="G13" s="59" t="s">
        <v>134</v>
      </c>
      <c r="H13" s="59" t="s">
        <v>134</v>
      </c>
      <c r="I13" s="59" t="s">
        <v>131</v>
      </c>
      <c r="J13" s="59" t="s">
        <v>266</v>
      </c>
      <c r="K13" s="59" t="s">
        <v>134</v>
      </c>
      <c r="L13" s="59" t="s">
        <v>134</v>
      </c>
      <c r="M13" s="59" t="s">
        <v>131</v>
      </c>
      <c r="N13" s="59" t="s">
        <v>131</v>
      </c>
      <c r="O13" s="59" t="s">
        <v>269</v>
      </c>
      <c r="P13" s="59" t="s">
        <v>269</v>
      </c>
      <c r="Q13" s="63" t="s">
        <v>274</v>
      </c>
    </row>
    <row r="14" spans="1:22" ht="15" customHeight="1" x14ac:dyDescent="0.15">
      <c r="A14" s="65" t="s">
        <v>70</v>
      </c>
      <c r="B14" s="64" t="s">
        <v>136</v>
      </c>
      <c r="C14" s="59" t="s">
        <v>131</v>
      </c>
      <c r="D14" s="59" t="s">
        <v>134</v>
      </c>
      <c r="E14" s="59" t="s">
        <v>131</v>
      </c>
      <c r="F14" s="59" t="s">
        <v>164</v>
      </c>
      <c r="G14" s="59" t="s">
        <v>134</v>
      </c>
      <c r="H14" s="59" t="s">
        <v>134</v>
      </c>
      <c r="I14" s="59" t="s">
        <v>164</v>
      </c>
      <c r="J14" s="59" t="s">
        <v>164</v>
      </c>
      <c r="K14" s="59" t="s">
        <v>164</v>
      </c>
      <c r="L14" s="59" t="s">
        <v>164</v>
      </c>
      <c r="M14" s="59" t="s">
        <v>163</v>
      </c>
      <c r="N14" s="59" t="s">
        <v>163</v>
      </c>
      <c r="O14" s="59" t="s">
        <v>269</v>
      </c>
      <c r="P14" s="59" t="s">
        <v>269</v>
      </c>
      <c r="Q14" s="66" t="s">
        <v>138</v>
      </c>
    </row>
    <row r="15" spans="1:22" ht="15" customHeight="1" x14ac:dyDescent="0.15">
      <c r="A15" s="65" t="s">
        <v>71</v>
      </c>
      <c r="B15" s="64" t="s">
        <v>376</v>
      </c>
      <c r="C15" s="59" t="s">
        <v>165</v>
      </c>
      <c r="D15" s="59" t="s">
        <v>166</v>
      </c>
      <c r="E15" s="59" t="s">
        <v>165</v>
      </c>
      <c r="F15" s="59" t="s">
        <v>165</v>
      </c>
      <c r="G15" s="59" t="s">
        <v>134</v>
      </c>
      <c r="H15" s="59" t="s">
        <v>134</v>
      </c>
      <c r="I15" s="59" t="s">
        <v>165</v>
      </c>
      <c r="J15" s="59" t="s">
        <v>165</v>
      </c>
      <c r="K15" s="59" t="s">
        <v>165</v>
      </c>
      <c r="L15" s="59" t="s">
        <v>165</v>
      </c>
      <c r="M15" s="59" t="s">
        <v>166</v>
      </c>
      <c r="N15" s="59" t="s">
        <v>166</v>
      </c>
      <c r="O15" s="59" t="s">
        <v>269</v>
      </c>
      <c r="P15" s="59" t="s">
        <v>269</v>
      </c>
      <c r="Q15" s="66" t="s">
        <v>167</v>
      </c>
    </row>
    <row r="16" spans="1:22" ht="15" customHeight="1" x14ac:dyDescent="0.15">
      <c r="A16" s="65" t="s">
        <v>73</v>
      </c>
      <c r="B16" s="64" t="s">
        <v>72</v>
      </c>
      <c r="C16" s="59" t="s">
        <v>131</v>
      </c>
      <c r="D16" s="59" t="s">
        <v>134</v>
      </c>
      <c r="E16" s="59" t="s">
        <v>131</v>
      </c>
      <c r="F16" s="59" t="s">
        <v>131</v>
      </c>
      <c r="G16" s="59" t="s">
        <v>134</v>
      </c>
      <c r="H16" s="59" t="s">
        <v>134</v>
      </c>
      <c r="I16" s="59" t="s">
        <v>131</v>
      </c>
      <c r="J16" s="59" t="s">
        <v>131</v>
      </c>
      <c r="K16" s="59" t="s">
        <v>131</v>
      </c>
      <c r="L16" s="59" t="s">
        <v>131</v>
      </c>
      <c r="M16" s="59" t="s">
        <v>134</v>
      </c>
      <c r="N16" s="59" t="s">
        <v>134</v>
      </c>
      <c r="O16" s="59" t="s">
        <v>269</v>
      </c>
      <c r="P16" s="59" t="s">
        <v>269</v>
      </c>
      <c r="Q16" s="66" t="s">
        <v>318</v>
      </c>
    </row>
    <row r="17" spans="1:19" ht="15" customHeight="1" x14ac:dyDescent="0.15">
      <c r="A17" s="65" t="s">
        <v>168</v>
      </c>
      <c r="B17" s="64" t="s">
        <v>379</v>
      </c>
      <c r="C17" s="59" t="s">
        <v>131</v>
      </c>
      <c r="D17" s="59" t="s">
        <v>134</v>
      </c>
      <c r="E17" s="59" t="s">
        <v>131</v>
      </c>
      <c r="F17" s="59" t="s">
        <v>131</v>
      </c>
      <c r="G17" s="59" t="s">
        <v>134</v>
      </c>
      <c r="H17" s="59" t="s">
        <v>134</v>
      </c>
      <c r="I17" s="59" t="s">
        <v>131</v>
      </c>
      <c r="J17" s="59" t="s">
        <v>131</v>
      </c>
      <c r="K17" s="59" t="s">
        <v>131</v>
      </c>
      <c r="L17" s="59" t="s">
        <v>131</v>
      </c>
      <c r="M17" s="59" t="s">
        <v>134</v>
      </c>
      <c r="N17" s="59" t="s">
        <v>134</v>
      </c>
      <c r="O17" s="59" t="s">
        <v>269</v>
      </c>
      <c r="P17" s="59" t="s">
        <v>269</v>
      </c>
      <c r="Q17" s="66" t="s">
        <v>318</v>
      </c>
    </row>
    <row r="18" spans="1:19" ht="15" customHeight="1" x14ac:dyDescent="0.15">
      <c r="A18" s="65" t="s">
        <v>74</v>
      </c>
      <c r="B18" s="64" t="s">
        <v>76</v>
      </c>
      <c r="C18" s="59" t="s">
        <v>134</v>
      </c>
      <c r="D18" s="59" t="s">
        <v>134</v>
      </c>
      <c r="E18" s="59" t="s">
        <v>134</v>
      </c>
      <c r="F18" s="59" t="s">
        <v>134</v>
      </c>
      <c r="G18" s="59" t="s">
        <v>134</v>
      </c>
      <c r="H18" s="59" t="s">
        <v>134</v>
      </c>
      <c r="I18" s="59" t="s">
        <v>134</v>
      </c>
      <c r="J18" s="59" t="s">
        <v>134</v>
      </c>
      <c r="K18" s="59" t="s">
        <v>134</v>
      </c>
      <c r="L18" s="59" t="s">
        <v>134</v>
      </c>
      <c r="M18" s="59" t="s">
        <v>132</v>
      </c>
      <c r="N18" s="59" t="s">
        <v>132</v>
      </c>
      <c r="O18" s="59" t="s">
        <v>269</v>
      </c>
      <c r="P18" s="59" t="s">
        <v>269</v>
      </c>
      <c r="Q18" s="66"/>
    </row>
    <row r="19" spans="1:19" x14ac:dyDescent="0.15">
      <c r="A19" s="65" t="s">
        <v>169</v>
      </c>
      <c r="B19" s="64" t="s">
        <v>137</v>
      </c>
      <c r="C19" s="59" t="s">
        <v>134</v>
      </c>
      <c r="D19" s="59" t="s">
        <v>134</v>
      </c>
      <c r="E19" s="59" t="s">
        <v>134</v>
      </c>
      <c r="F19" s="59" t="s">
        <v>134</v>
      </c>
      <c r="G19" s="59" t="s">
        <v>134</v>
      </c>
      <c r="H19" s="59" t="s">
        <v>134</v>
      </c>
      <c r="I19" s="59" t="s">
        <v>134</v>
      </c>
      <c r="J19" s="59" t="s">
        <v>134</v>
      </c>
      <c r="K19" s="59" t="s">
        <v>134</v>
      </c>
      <c r="L19" s="59" t="s">
        <v>134</v>
      </c>
      <c r="M19" s="59" t="s">
        <v>132</v>
      </c>
      <c r="N19" s="59" t="s">
        <v>132</v>
      </c>
      <c r="O19" s="59" t="s">
        <v>269</v>
      </c>
      <c r="P19" s="59" t="s">
        <v>269</v>
      </c>
      <c r="Q19" s="66"/>
    </row>
    <row r="20" spans="1:19" x14ac:dyDescent="0.15">
      <c r="A20" s="65" t="s">
        <v>170</v>
      </c>
      <c r="B20" s="64" t="s">
        <v>171</v>
      </c>
      <c r="C20" s="59" t="s">
        <v>166</v>
      </c>
      <c r="D20" s="59" t="s">
        <v>166</v>
      </c>
      <c r="E20" s="59" t="s">
        <v>134</v>
      </c>
      <c r="F20" s="59" t="s">
        <v>134</v>
      </c>
      <c r="G20" s="59" t="s">
        <v>134</v>
      </c>
      <c r="H20" s="59" t="s">
        <v>134</v>
      </c>
      <c r="I20" s="59" t="s">
        <v>132</v>
      </c>
      <c r="J20" s="59" t="s">
        <v>132</v>
      </c>
      <c r="K20" s="59" t="s">
        <v>132</v>
      </c>
      <c r="L20" s="59" t="s">
        <v>132</v>
      </c>
      <c r="M20" s="59" t="s">
        <v>131</v>
      </c>
      <c r="N20" s="59" t="s">
        <v>276</v>
      </c>
      <c r="O20" s="59" t="s">
        <v>269</v>
      </c>
      <c r="P20" s="59" t="s">
        <v>269</v>
      </c>
      <c r="Q20" s="66" t="s">
        <v>172</v>
      </c>
    </row>
    <row r="21" spans="1:19" x14ac:dyDescent="0.15">
      <c r="A21" s="65" t="s">
        <v>173</v>
      </c>
      <c r="B21" s="64" t="s">
        <v>95</v>
      </c>
      <c r="C21" s="59" t="s">
        <v>134</v>
      </c>
      <c r="D21" s="59" t="s">
        <v>134</v>
      </c>
      <c r="E21" s="59" t="s">
        <v>134</v>
      </c>
      <c r="F21" s="59" t="s">
        <v>134</v>
      </c>
      <c r="G21" s="59" t="s">
        <v>134</v>
      </c>
      <c r="H21" s="59" t="s">
        <v>134</v>
      </c>
      <c r="I21" s="59" t="s">
        <v>134</v>
      </c>
      <c r="J21" s="59" t="s">
        <v>134</v>
      </c>
      <c r="K21" s="59" t="s">
        <v>134</v>
      </c>
      <c r="L21" s="59" t="s">
        <v>134</v>
      </c>
      <c r="M21" s="59" t="s">
        <v>132</v>
      </c>
      <c r="N21" s="59" t="s">
        <v>132</v>
      </c>
      <c r="O21" s="59" t="s">
        <v>269</v>
      </c>
      <c r="P21" s="59" t="s">
        <v>269</v>
      </c>
      <c r="Q21" s="66" t="s">
        <v>362</v>
      </c>
    </row>
    <row r="22" spans="1:19" x14ac:dyDescent="0.15">
      <c r="A22" s="65" t="s">
        <v>43</v>
      </c>
      <c r="B22" s="64" t="s">
        <v>174</v>
      </c>
      <c r="C22" s="59" t="s">
        <v>134</v>
      </c>
      <c r="D22" s="59" t="s">
        <v>134</v>
      </c>
      <c r="E22" s="59" t="s">
        <v>134</v>
      </c>
      <c r="F22" s="59" t="s">
        <v>134</v>
      </c>
      <c r="G22" s="59" t="s">
        <v>134</v>
      </c>
      <c r="H22" s="59" t="s">
        <v>134</v>
      </c>
      <c r="I22" s="59" t="s">
        <v>132</v>
      </c>
      <c r="J22" s="59" t="s">
        <v>132</v>
      </c>
      <c r="K22" s="59" t="s">
        <v>132</v>
      </c>
      <c r="L22" s="59" t="s">
        <v>132</v>
      </c>
      <c r="M22" s="59" t="s">
        <v>134</v>
      </c>
      <c r="N22" s="59" t="s">
        <v>134</v>
      </c>
      <c r="O22" s="59" t="s">
        <v>269</v>
      </c>
      <c r="P22" s="59" t="s">
        <v>269</v>
      </c>
      <c r="Q22" s="66" t="s">
        <v>175</v>
      </c>
    </row>
    <row r="23" spans="1:19" x14ac:dyDescent="0.15">
      <c r="A23" s="67" t="s">
        <v>44</v>
      </c>
      <c r="B23" s="75" t="s">
        <v>176</v>
      </c>
      <c r="C23" s="59" t="s">
        <v>177</v>
      </c>
      <c r="D23" s="59" t="s">
        <v>177</v>
      </c>
      <c r="E23" s="59" t="s">
        <v>177</v>
      </c>
      <c r="F23" s="59" t="s">
        <v>177</v>
      </c>
      <c r="G23" s="59" t="s">
        <v>134</v>
      </c>
      <c r="H23" s="59" t="s">
        <v>134</v>
      </c>
      <c r="I23" s="59" t="s">
        <v>178</v>
      </c>
      <c r="J23" s="59" t="s">
        <v>178</v>
      </c>
      <c r="K23" s="59" t="s">
        <v>178</v>
      </c>
      <c r="L23" s="59" t="s">
        <v>178</v>
      </c>
      <c r="M23" s="59" t="s">
        <v>177</v>
      </c>
      <c r="N23" s="59" t="s">
        <v>177</v>
      </c>
      <c r="O23" s="59" t="s">
        <v>269</v>
      </c>
      <c r="P23" s="59" t="s">
        <v>269</v>
      </c>
      <c r="Q23" s="68" t="s">
        <v>175</v>
      </c>
    </row>
    <row r="24" spans="1:19" ht="21" x14ac:dyDescent="0.15">
      <c r="A24" s="60"/>
      <c r="B24" s="60"/>
      <c r="C24" s="60"/>
      <c r="D24" s="60"/>
      <c r="E24" s="60"/>
      <c r="F24" s="60"/>
      <c r="G24" s="60"/>
      <c r="H24" s="60"/>
      <c r="I24" s="60"/>
      <c r="J24" s="60"/>
      <c r="K24" s="60"/>
      <c r="L24" s="60"/>
      <c r="M24" s="60"/>
      <c r="N24" s="60"/>
      <c r="O24" s="60"/>
      <c r="P24" s="60"/>
      <c r="Q24" s="60"/>
      <c r="R24" s="169"/>
      <c r="S24" s="169"/>
    </row>
    <row r="25" spans="1:19" ht="21" x14ac:dyDescent="0.15">
      <c r="A25" s="289" t="s">
        <v>179</v>
      </c>
      <c r="B25" s="290"/>
      <c r="C25" s="76"/>
      <c r="D25" s="76"/>
      <c r="E25" s="76"/>
      <c r="F25" s="76"/>
      <c r="G25" s="76"/>
      <c r="H25" s="76"/>
      <c r="I25" s="76"/>
      <c r="J25" s="76"/>
      <c r="K25" s="76"/>
      <c r="L25" s="76"/>
      <c r="M25" s="76"/>
      <c r="N25" s="76"/>
      <c r="O25" s="76"/>
      <c r="P25" s="76"/>
      <c r="Q25" s="77"/>
      <c r="R25" s="169"/>
      <c r="S25" s="169"/>
    </row>
    <row r="26" spans="1:19" ht="15" customHeight="1" x14ac:dyDescent="0.15">
      <c r="A26" s="65" t="s">
        <v>180</v>
      </c>
      <c r="B26" s="64" t="s">
        <v>96</v>
      </c>
      <c r="C26" s="59" t="s">
        <v>131</v>
      </c>
      <c r="D26" s="59" t="s">
        <v>134</v>
      </c>
      <c r="E26" s="59" t="s">
        <v>131</v>
      </c>
      <c r="F26" s="59" t="s">
        <v>131</v>
      </c>
      <c r="G26" s="59" t="s">
        <v>134</v>
      </c>
      <c r="H26" s="59" t="s">
        <v>134</v>
      </c>
      <c r="I26" s="59" t="s">
        <v>131</v>
      </c>
      <c r="J26" s="59" t="s">
        <v>131</v>
      </c>
      <c r="K26" s="59" t="s">
        <v>131</v>
      </c>
      <c r="L26" s="59" t="s">
        <v>131</v>
      </c>
      <c r="M26" s="59" t="s">
        <v>134</v>
      </c>
      <c r="N26" s="59" t="s">
        <v>134</v>
      </c>
      <c r="O26" s="59" t="s">
        <v>134</v>
      </c>
      <c r="P26" s="59" t="s">
        <v>134</v>
      </c>
      <c r="Q26" s="66" t="s">
        <v>97</v>
      </c>
    </row>
    <row r="27" spans="1:19" ht="21" x14ac:dyDescent="0.15">
      <c r="A27" s="65" t="s">
        <v>181</v>
      </c>
      <c r="B27" s="64" t="s">
        <v>98</v>
      </c>
      <c r="C27" s="59" t="s">
        <v>163</v>
      </c>
      <c r="D27" s="59" t="s">
        <v>163</v>
      </c>
      <c r="E27" s="59" t="s">
        <v>163</v>
      </c>
      <c r="F27" s="59" t="s">
        <v>163</v>
      </c>
      <c r="G27" s="59" t="s">
        <v>134</v>
      </c>
      <c r="H27" s="59" t="s">
        <v>134</v>
      </c>
      <c r="I27" s="59" t="s">
        <v>163</v>
      </c>
      <c r="J27" s="59" t="s">
        <v>163</v>
      </c>
      <c r="K27" s="59" t="s">
        <v>163</v>
      </c>
      <c r="L27" s="59" t="s">
        <v>163</v>
      </c>
      <c r="M27" s="59" t="s">
        <v>164</v>
      </c>
      <c r="N27" s="59" t="s">
        <v>164</v>
      </c>
      <c r="O27" s="59" t="s">
        <v>134</v>
      </c>
      <c r="P27" s="59" t="s">
        <v>134</v>
      </c>
      <c r="Q27" s="66" t="s">
        <v>226</v>
      </c>
    </row>
    <row r="28" spans="1:19" ht="21" x14ac:dyDescent="0.15">
      <c r="A28" s="67" t="s">
        <v>182</v>
      </c>
      <c r="B28" s="108" t="s">
        <v>277</v>
      </c>
      <c r="C28" s="59" t="s">
        <v>166</v>
      </c>
      <c r="D28" s="59" t="s">
        <v>166</v>
      </c>
      <c r="E28" s="59" t="s">
        <v>166</v>
      </c>
      <c r="F28" s="59" t="s">
        <v>166</v>
      </c>
      <c r="G28" s="59" t="s">
        <v>134</v>
      </c>
      <c r="H28" s="59" t="s">
        <v>134</v>
      </c>
      <c r="I28" s="59" t="s">
        <v>166</v>
      </c>
      <c r="J28" s="59" t="s">
        <v>166</v>
      </c>
      <c r="K28" s="59" t="s">
        <v>166</v>
      </c>
      <c r="L28" s="59" t="s">
        <v>166</v>
      </c>
      <c r="M28" s="59" t="s">
        <v>166</v>
      </c>
      <c r="N28" s="59" t="s">
        <v>166</v>
      </c>
      <c r="O28" s="59" t="s">
        <v>134</v>
      </c>
      <c r="P28" s="59" t="s">
        <v>134</v>
      </c>
      <c r="Q28" s="68" t="s">
        <v>319</v>
      </c>
    </row>
    <row r="29" spans="1:19" s="173" customFormat="1" x14ac:dyDescent="0.15">
      <c r="A29" s="81"/>
      <c r="B29" s="71"/>
      <c r="C29" s="61"/>
      <c r="D29" s="61"/>
      <c r="E29" s="61"/>
      <c r="F29" s="61"/>
      <c r="G29" s="61"/>
      <c r="H29" s="61"/>
      <c r="I29" s="61"/>
      <c r="J29" s="61"/>
      <c r="K29" s="61"/>
      <c r="L29" s="61"/>
      <c r="M29" s="61"/>
      <c r="N29" s="61"/>
      <c r="O29" s="61"/>
      <c r="P29" s="61"/>
      <c r="Q29" s="78"/>
    </row>
    <row r="30" spans="1:19" ht="21" x14ac:dyDescent="0.15">
      <c r="A30" s="289" t="s">
        <v>183</v>
      </c>
      <c r="B30" s="290"/>
      <c r="C30" s="76"/>
      <c r="D30" s="76"/>
      <c r="E30" s="76"/>
      <c r="F30" s="76"/>
      <c r="G30" s="76"/>
      <c r="H30" s="76"/>
      <c r="I30" s="76"/>
      <c r="J30" s="76"/>
      <c r="K30" s="76"/>
      <c r="L30" s="76"/>
      <c r="M30" s="76"/>
      <c r="N30" s="76"/>
      <c r="O30" s="76"/>
      <c r="P30" s="76"/>
      <c r="Q30" s="77"/>
      <c r="R30" s="169"/>
      <c r="S30" s="169"/>
    </row>
    <row r="31" spans="1:19" ht="15" customHeight="1" x14ac:dyDescent="0.15">
      <c r="A31" s="65" t="s">
        <v>184</v>
      </c>
      <c r="B31" s="64" t="s">
        <v>384</v>
      </c>
      <c r="C31" s="61"/>
      <c r="D31" s="61"/>
      <c r="E31" s="61"/>
      <c r="F31" s="61"/>
      <c r="G31" s="61"/>
      <c r="H31" s="61"/>
      <c r="I31" s="61"/>
      <c r="J31" s="61"/>
      <c r="K31" s="61"/>
      <c r="L31" s="61"/>
      <c r="M31" s="61"/>
      <c r="N31" s="61"/>
      <c r="O31" s="61"/>
      <c r="P31" s="61"/>
      <c r="Q31" s="66" t="s">
        <v>361</v>
      </c>
    </row>
    <row r="32" spans="1:19" ht="15" customHeight="1" x14ac:dyDescent="0.15">
      <c r="A32" s="65" t="s">
        <v>185</v>
      </c>
      <c r="B32" s="64" t="s">
        <v>385</v>
      </c>
      <c r="C32" s="61"/>
      <c r="D32" s="61"/>
      <c r="E32" s="61"/>
      <c r="F32" s="61"/>
      <c r="G32" s="61"/>
      <c r="H32" s="61"/>
      <c r="I32" s="61"/>
      <c r="J32" s="61"/>
      <c r="K32" s="61"/>
      <c r="L32" s="61"/>
      <c r="M32" s="61"/>
      <c r="N32" s="61"/>
      <c r="O32" s="61"/>
      <c r="P32" s="61"/>
      <c r="Q32" s="184" t="s">
        <v>140</v>
      </c>
    </row>
    <row r="33" spans="1:30" ht="15" customHeight="1" x14ac:dyDescent="0.15">
      <c r="A33" s="65" t="s">
        <v>186</v>
      </c>
      <c r="B33" s="64" t="s">
        <v>386</v>
      </c>
      <c r="C33" s="61"/>
      <c r="D33" s="61"/>
      <c r="E33" s="61"/>
      <c r="F33" s="61"/>
      <c r="G33" s="61"/>
      <c r="H33" s="61"/>
      <c r="I33" s="61"/>
      <c r="J33" s="61"/>
      <c r="K33" s="61"/>
      <c r="L33" s="61"/>
      <c r="M33" s="61"/>
      <c r="N33" s="61"/>
      <c r="O33" s="61"/>
      <c r="P33" s="61"/>
      <c r="Q33" s="66" t="s">
        <v>139</v>
      </c>
    </row>
    <row r="34" spans="1:30" ht="15" customHeight="1" x14ac:dyDescent="0.15">
      <c r="A34" s="67" t="s">
        <v>94</v>
      </c>
      <c r="B34" s="75" t="s">
        <v>187</v>
      </c>
      <c r="C34" s="79"/>
      <c r="D34" s="79"/>
      <c r="E34" s="79"/>
      <c r="F34" s="79"/>
      <c r="G34" s="79"/>
      <c r="H34" s="79"/>
      <c r="I34" s="79"/>
      <c r="J34" s="79"/>
      <c r="K34" s="79"/>
      <c r="L34" s="79"/>
      <c r="M34" s="79"/>
      <c r="N34" s="79"/>
      <c r="O34" s="79"/>
      <c r="P34" s="79"/>
      <c r="Q34" s="80"/>
      <c r="R34" s="61"/>
      <c r="S34" s="61"/>
      <c r="T34" s="61"/>
      <c r="U34" s="61"/>
      <c r="V34" s="61"/>
      <c r="W34" s="61"/>
      <c r="X34" s="61"/>
      <c r="Y34" s="61"/>
      <c r="Z34" s="61"/>
      <c r="AA34" s="173"/>
      <c r="AB34" s="173"/>
      <c r="AC34" s="173"/>
      <c r="AD34" s="173"/>
    </row>
    <row r="35" spans="1:30" x14ac:dyDescent="0.15">
      <c r="A35" s="81"/>
      <c r="B35" s="64"/>
      <c r="C35" s="61"/>
      <c r="D35" s="61"/>
      <c r="E35" s="61"/>
      <c r="F35" s="61"/>
      <c r="G35" s="61"/>
      <c r="H35" s="61"/>
      <c r="I35" s="61"/>
      <c r="J35" s="61"/>
      <c r="K35" s="61"/>
      <c r="L35" s="61"/>
      <c r="M35" s="61"/>
      <c r="N35" s="61"/>
      <c r="O35" s="61"/>
      <c r="P35" s="61"/>
      <c r="Q35" s="82"/>
      <c r="R35" s="61"/>
      <c r="S35" s="61"/>
      <c r="T35" s="61"/>
      <c r="U35" s="61"/>
      <c r="V35" s="61"/>
      <c r="W35" s="61"/>
      <c r="X35" s="61"/>
      <c r="Y35" s="61"/>
      <c r="Z35" s="61"/>
      <c r="AA35" s="173"/>
      <c r="AB35" s="173"/>
      <c r="AC35" s="173"/>
      <c r="AD35" s="173"/>
    </row>
    <row r="36" spans="1:30" ht="21" customHeight="1" x14ac:dyDescent="0.15">
      <c r="A36" s="289" t="s">
        <v>188</v>
      </c>
      <c r="B36" s="290"/>
      <c r="C36" s="69"/>
      <c r="D36" s="69"/>
      <c r="E36" s="69"/>
      <c r="F36" s="69"/>
      <c r="G36" s="69"/>
      <c r="H36" s="69"/>
      <c r="I36" s="69"/>
      <c r="J36" s="69"/>
      <c r="K36" s="69"/>
      <c r="L36" s="69"/>
      <c r="M36" s="69"/>
      <c r="N36" s="69"/>
      <c r="O36" s="69"/>
      <c r="P36" s="69"/>
      <c r="Q36" s="70"/>
    </row>
    <row r="37" spans="1:30" ht="15" customHeight="1" x14ac:dyDescent="0.15">
      <c r="A37" s="65" t="s">
        <v>54</v>
      </c>
      <c r="B37" s="64" t="s">
        <v>46</v>
      </c>
      <c r="C37" s="61"/>
      <c r="D37" s="61"/>
      <c r="E37" s="61"/>
      <c r="F37" s="61"/>
      <c r="G37" s="61"/>
      <c r="H37" s="61"/>
      <c r="I37" s="61"/>
      <c r="J37" s="61"/>
      <c r="K37" s="61"/>
      <c r="L37" s="61"/>
      <c r="M37" s="61"/>
      <c r="N37" s="61"/>
      <c r="O37" s="61"/>
      <c r="P37" s="61"/>
      <c r="Q37" s="66" t="s">
        <v>142</v>
      </c>
    </row>
    <row r="38" spans="1:30" ht="15" customHeight="1" x14ac:dyDescent="0.15">
      <c r="A38" s="67" t="s">
        <v>45</v>
      </c>
      <c r="B38" s="75" t="s">
        <v>210</v>
      </c>
      <c r="C38" s="75"/>
      <c r="D38" s="75"/>
      <c r="E38" s="75"/>
      <c r="F38" s="75"/>
      <c r="G38" s="75"/>
      <c r="H38" s="75"/>
      <c r="I38" s="75"/>
      <c r="J38" s="75"/>
      <c r="K38" s="75"/>
      <c r="L38" s="75"/>
      <c r="M38" s="75"/>
      <c r="N38" s="75"/>
      <c r="O38" s="75"/>
      <c r="P38" s="75"/>
      <c r="Q38" s="68" t="s">
        <v>211</v>
      </c>
    </row>
    <row r="39" spans="1:30" s="173" customFormat="1" x14ac:dyDescent="0.15">
      <c r="A39" s="81"/>
      <c r="B39" s="64"/>
      <c r="C39" s="64"/>
      <c r="D39" s="64"/>
      <c r="E39" s="64"/>
      <c r="F39" s="64"/>
      <c r="G39" s="64"/>
      <c r="H39" s="64"/>
      <c r="I39" s="64"/>
      <c r="J39" s="64"/>
      <c r="K39" s="64"/>
      <c r="L39" s="64"/>
      <c r="M39" s="64"/>
      <c r="N39" s="64"/>
      <c r="O39" s="64"/>
      <c r="P39" s="64"/>
      <c r="Q39" s="78"/>
    </row>
    <row r="40" spans="1:30" s="174" customFormat="1" ht="21" customHeight="1" x14ac:dyDescent="0.15">
      <c r="A40" s="283" t="s">
        <v>189</v>
      </c>
      <c r="B40" s="284"/>
      <c r="C40" s="84"/>
      <c r="D40" s="84"/>
      <c r="E40" s="84"/>
      <c r="F40" s="84"/>
      <c r="G40" s="84"/>
      <c r="H40" s="84"/>
      <c r="I40" s="84"/>
      <c r="J40" s="84"/>
      <c r="K40" s="84"/>
      <c r="L40" s="84"/>
      <c r="M40" s="84"/>
      <c r="N40" s="84"/>
      <c r="O40" s="84"/>
      <c r="P40" s="84"/>
      <c r="Q40" s="85"/>
    </row>
    <row r="41" spans="1:30" s="174" customFormat="1" ht="21" x14ac:dyDescent="0.15">
      <c r="A41" s="86" t="s">
        <v>190</v>
      </c>
      <c r="B41" s="168" t="s">
        <v>215</v>
      </c>
      <c r="C41" s="88" t="s">
        <v>132</v>
      </c>
      <c r="D41" s="88" t="s">
        <v>134</v>
      </c>
      <c r="E41" s="88" t="s">
        <v>132</v>
      </c>
      <c r="F41" s="88" t="s">
        <v>132</v>
      </c>
      <c r="G41" s="88" t="s">
        <v>134</v>
      </c>
      <c r="H41" s="88" t="s">
        <v>134</v>
      </c>
      <c r="I41" s="88" t="s">
        <v>132</v>
      </c>
      <c r="J41" s="88" t="s">
        <v>132</v>
      </c>
      <c r="K41" s="88" t="s">
        <v>132</v>
      </c>
      <c r="L41" s="88" t="s">
        <v>132</v>
      </c>
      <c r="M41" s="88" t="s">
        <v>132</v>
      </c>
      <c r="N41" s="88" t="s">
        <v>132</v>
      </c>
      <c r="O41" s="88" t="s">
        <v>134</v>
      </c>
      <c r="P41" s="88" t="s">
        <v>134</v>
      </c>
      <c r="Q41" s="89" t="s">
        <v>216</v>
      </c>
    </row>
    <row r="42" spans="1:30" s="174" customFormat="1" ht="15" customHeight="1" x14ac:dyDescent="0.15">
      <c r="A42" s="86" t="s">
        <v>191</v>
      </c>
      <c r="B42" s="87" t="s">
        <v>217</v>
      </c>
      <c r="C42" s="88" t="s">
        <v>218</v>
      </c>
      <c r="D42" s="88" t="s">
        <v>218</v>
      </c>
      <c r="E42" s="88" t="s">
        <v>218</v>
      </c>
      <c r="F42" s="88" t="s">
        <v>218</v>
      </c>
      <c r="G42" s="88" t="s">
        <v>134</v>
      </c>
      <c r="H42" s="88" t="s">
        <v>134</v>
      </c>
      <c r="I42" s="88" t="s">
        <v>218</v>
      </c>
      <c r="J42" s="88" t="s">
        <v>218</v>
      </c>
      <c r="K42" s="88" t="s">
        <v>218</v>
      </c>
      <c r="L42" s="88" t="s">
        <v>218</v>
      </c>
      <c r="M42" s="88" t="s">
        <v>219</v>
      </c>
      <c r="N42" s="88" t="s">
        <v>219</v>
      </c>
      <c r="O42" s="88" t="s">
        <v>134</v>
      </c>
      <c r="P42" s="88" t="s">
        <v>134</v>
      </c>
      <c r="Q42" s="89" t="s">
        <v>220</v>
      </c>
    </row>
    <row r="43" spans="1:30" s="174" customFormat="1" ht="15" customHeight="1" x14ac:dyDescent="0.15">
      <c r="A43" s="86" t="s">
        <v>192</v>
      </c>
      <c r="B43" s="87" t="s">
        <v>221</v>
      </c>
      <c r="C43" s="88" t="s">
        <v>218</v>
      </c>
      <c r="D43" s="88" t="s">
        <v>218</v>
      </c>
      <c r="E43" s="88" t="s">
        <v>218</v>
      </c>
      <c r="F43" s="88" t="s">
        <v>218</v>
      </c>
      <c r="G43" s="88" t="s">
        <v>134</v>
      </c>
      <c r="H43" s="88" t="s">
        <v>134</v>
      </c>
      <c r="I43" s="88" t="s">
        <v>218</v>
      </c>
      <c r="J43" s="88" t="s">
        <v>218</v>
      </c>
      <c r="K43" s="88" t="s">
        <v>218</v>
      </c>
      <c r="L43" s="88" t="s">
        <v>218</v>
      </c>
      <c r="M43" s="88" t="s">
        <v>219</v>
      </c>
      <c r="N43" s="88" t="s">
        <v>219</v>
      </c>
      <c r="O43" s="88" t="s">
        <v>134</v>
      </c>
      <c r="P43" s="88" t="s">
        <v>134</v>
      </c>
      <c r="Q43" s="89" t="s">
        <v>222</v>
      </c>
    </row>
    <row r="44" spans="1:30" s="174" customFormat="1" ht="15" customHeight="1" x14ac:dyDescent="0.15">
      <c r="A44" s="104" t="s">
        <v>267</v>
      </c>
      <c r="B44" s="87" t="s">
        <v>268</v>
      </c>
      <c r="C44" s="88" t="s">
        <v>269</v>
      </c>
      <c r="D44" s="88" t="s">
        <v>269</v>
      </c>
      <c r="E44" s="88" t="s">
        <v>269</v>
      </c>
      <c r="F44" s="88" t="s">
        <v>269</v>
      </c>
      <c r="G44" s="88" t="s">
        <v>269</v>
      </c>
      <c r="H44" s="88" t="s">
        <v>269</v>
      </c>
      <c r="I44" s="88" t="s">
        <v>269</v>
      </c>
      <c r="J44" s="88" t="s">
        <v>269</v>
      </c>
      <c r="K44" s="88" t="s">
        <v>269</v>
      </c>
      <c r="L44" s="88" t="s">
        <v>269</v>
      </c>
      <c r="M44" s="88" t="s">
        <v>270</v>
      </c>
      <c r="N44" s="88" t="s">
        <v>270</v>
      </c>
      <c r="O44" s="88" t="s">
        <v>269</v>
      </c>
      <c r="P44" s="88" t="s">
        <v>269</v>
      </c>
      <c r="Q44" s="89" t="s">
        <v>409</v>
      </c>
    </row>
    <row r="45" spans="1:30" s="174" customFormat="1" ht="21" x14ac:dyDescent="0.15">
      <c r="A45" s="105" t="s">
        <v>275</v>
      </c>
      <c r="B45" s="109" t="s">
        <v>410</v>
      </c>
      <c r="C45" s="285" t="s">
        <v>223</v>
      </c>
      <c r="D45" s="285"/>
      <c r="E45" s="285"/>
      <c r="F45" s="285"/>
      <c r="G45" s="285"/>
      <c r="H45" s="285"/>
      <c r="I45" s="285"/>
      <c r="J45" s="285"/>
      <c r="K45" s="285"/>
      <c r="L45" s="285"/>
      <c r="M45" s="285"/>
      <c r="N45" s="285"/>
      <c r="O45" s="285"/>
      <c r="P45" s="285"/>
      <c r="Q45" s="286"/>
    </row>
    <row r="47" spans="1:30" ht="21" customHeight="1" x14ac:dyDescent="0.15">
      <c r="A47" s="289" t="s">
        <v>194</v>
      </c>
      <c r="B47" s="290"/>
      <c r="C47" s="69"/>
      <c r="D47" s="69"/>
      <c r="E47" s="69"/>
      <c r="F47" s="69"/>
      <c r="G47" s="69"/>
      <c r="H47" s="69"/>
      <c r="I47" s="69"/>
      <c r="J47" s="69"/>
      <c r="K47" s="69"/>
      <c r="L47" s="69"/>
      <c r="M47" s="69"/>
      <c r="N47" s="69"/>
      <c r="O47" s="69"/>
      <c r="P47" s="69"/>
      <c r="Q47" s="70"/>
    </row>
    <row r="48" spans="1:30" ht="15" customHeight="1" x14ac:dyDescent="0.15">
      <c r="A48" s="67"/>
      <c r="B48" s="75" t="s">
        <v>411</v>
      </c>
      <c r="C48" s="79"/>
      <c r="D48" s="79"/>
      <c r="E48" s="79"/>
      <c r="F48" s="79"/>
      <c r="G48" s="79"/>
      <c r="H48" s="79"/>
      <c r="I48" s="79"/>
      <c r="J48" s="79"/>
      <c r="K48" s="79"/>
      <c r="L48" s="79"/>
      <c r="M48" s="79"/>
      <c r="N48" s="79"/>
      <c r="O48" s="79"/>
      <c r="P48" s="79"/>
      <c r="Q48" s="68" t="s">
        <v>412</v>
      </c>
    </row>
    <row r="49" spans="1:17" ht="15" customHeight="1" x14ac:dyDescent="0.15"/>
    <row r="50" spans="1:17" ht="21" customHeight="1" x14ac:dyDescent="0.15">
      <c r="A50" s="287" t="s">
        <v>259</v>
      </c>
      <c r="B50" s="288"/>
      <c r="C50" s="103"/>
      <c r="D50" s="103"/>
      <c r="E50" s="103"/>
      <c r="F50" s="103"/>
      <c r="G50" s="103"/>
      <c r="H50" s="103"/>
      <c r="I50" s="103"/>
      <c r="J50" s="103"/>
      <c r="K50" s="103"/>
      <c r="L50" s="103"/>
      <c r="M50" s="103"/>
      <c r="N50" s="103"/>
      <c r="O50" s="103"/>
      <c r="P50" s="103"/>
      <c r="Q50" s="175"/>
    </row>
    <row r="51" spans="1:17" ht="15" customHeight="1" x14ac:dyDescent="0.15">
      <c r="A51" s="176"/>
      <c r="B51" s="180" t="s">
        <v>260</v>
      </c>
      <c r="C51" s="177" t="s">
        <v>262</v>
      </c>
      <c r="D51" s="177" t="s">
        <v>262</v>
      </c>
      <c r="E51" s="177" t="s">
        <v>262</v>
      </c>
      <c r="F51" s="177" t="s">
        <v>263</v>
      </c>
      <c r="G51" s="88" t="s">
        <v>134</v>
      </c>
      <c r="H51" s="88" t="s">
        <v>134</v>
      </c>
      <c r="I51" s="177" t="s">
        <v>262</v>
      </c>
      <c r="J51" s="177" t="s">
        <v>263</v>
      </c>
      <c r="K51" s="177" t="s">
        <v>262</v>
      </c>
      <c r="L51" s="177" t="s">
        <v>263</v>
      </c>
      <c r="M51" s="88" t="s">
        <v>134</v>
      </c>
      <c r="N51" s="88" t="s">
        <v>134</v>
      </c>
      <c r="O51" s="88" t="s">
        <v>134</v>
      </c>
      <c r="P51" s="88" t="s">
        <v>134</v>
      </c>
      <c r="Q51" s="178"/>
    </row>
    <row r="52" spans="1:17" ht="15" customHeight="1" x14ac:dyDescent="0.15">
      <c r="A52" s="182"/>
      <c r="B52" s="183" t="s">
        <v>261</v>
      </c>
      <c r="C52" s="88" t="s">
        <v>134</v>
      </c>
      <c r="D52" s="88" t="s">
        <v>134</v>
      </c>
      <c r="E52" s="88" t="s">
        <v>134</v>
      </c>
      <c r="F52" s="88" t="s">
        <v>134</v>
      </c>
      <c r="G52" s="88" t="s">
        <v>134</v>
      </c>
      <c r="H52" s="88" t="s">
        <v>134</v>
      </c>
      <c r="I52" s="88" t="s">
        <v>134</v>
      </c>
      <c r="J52" s="88" t="s">
        <v>134</v>
      </c>
      <c r="K52" s="88" t="s">
        <v>134</v>
      </c>
      <c r="L52" s="88" t="s">
        <v>134</v>
      </c>
      <c r="M52" s="177" t="s">
        <v>262</v>
      </c>
      <c r="N52" s="177" t="s">
        <v>262</v>
      </c>
      <c r="O52" s="88" t="s">
        <v>134</v>
      </c>
      <c r="P52" s="88" t="s">
        <v>134</v>
      </c>
      <c r="Q52" s="185" t="s">
        <v>265</v>
      </c>
    </row>
    <row r="53" spans="1:17" ht="15" customHeight="1" x14ac:dyDescent="0.15">
      <c r="C53" s="179"/>
      <c r="D53" s="179"/>
      <c r="E53" s="179"/>
      <c r="F53" s="179"/>
      <c r="G53" s="179"/>
      <c r="H53" s="179"/>
      <c r="I53" s="179"/>
      <c r="J53" s="179"/>
      <c r="K53" s="179"/>
      <c r="L53" s="179"/>
      <c r="M53" s="179"/>
      <c r="N53" s="179"/>
      <c r="O53" s="179"/>
      <c r="P53" s="179"/>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1:Q1"/>
    <mergeCell ref="M4:N4"/>
    <mergeCell ref="C4:D4"/>
    <mergeCell ref="E4:F4"/>
    <mergeCell ref="I4:J4"/>
    <mergeCell ref="K4:L4"/>
    <mergeCell ref="A4:B4"/>
    <mergeCell ref="G4:H4"/>
    <mergeCell ref="O4:P4"/>
    <mergeCell ref="A40:B40"/>
    <mergeCell ref="C45:Q45"/>
    <mergeCell ref="A50:B50"/>
    <mergeCell ref="A47:B47"/>
    <mergeCell ref="A5:B5"/>
    <mergeCell ref="A25:B25"/>
    <mergeCell ref="A30:B30"/>
    <mergeCell ref="A36:B36"/>
  </mergeCells>
  <phoneticPr fontId="2"/>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7"/>
  <sheetViews>
    <sheetView view="pageBreakPreview" topLeftCell="A31" zoomScaleNormal="100" zoomScaleSheetLayoutView="100" workbookViewId="0">
      <selection sqref="A1:C1"/>
    </sheetView>
  </sheetViews>
  <sheetFormatPr defaultColWidth="12.75" defaultRowHeight="13.5" x14ac:dyDescent="0.15"/>
  <cols>
    <col min="1" max="1" width="14.375" style="73" customWidth="1"/>
    <col min="2" max="2" width="36.375" style="73" customWidth="1"/>
    <col min="3" max="3" width="67.75" style="99" customWidth="1"/>
    <col min="4" max="4" width="12.75" style="73"/>
    <col min="5" max="5" width="3.5" style="73" bestFit="1" customWidth="1"/>
    <col min="6" max="7" width="12.75" style="73"/>
    <col min="8" max="8" width="2.125" style="73" bestFit="1" customWidth="1"/>
    <col min="9" max="16384" width="12.75" style="73"/>
  </cols>
  <sheetData>
    <row r="1" spans="1:7" ht="21" x14ac:dyDescent="0.2">
      <c r="A1" s="317" t="s">
        <v>443</v>
      </c>
      <c r="B1" s="317"/>
      <c r="C1" s="317"/>
    </row>
    <row r="3" spans="1:7" ht="13.5" customHeight="1" x14ac:dyDescent="0.15">
      <c r="A3" s="319" t="s">
        <v>224</v>
      </c>
      <c r="B3" s="320"/>
      <c r="C3" s="90"/>
      <c r="D3" s="56"/>
      <c r="E3" s="57"/>
      <c r="G3" s="91"/>
    </row>
    <row r="4" spans="1:7" ht="37.5" customHeight="1" x14ac:dyDescent="0.15">
      <c r="A4" s="83"/>
      <c r="B4" s="90" t="s">
        <v>380</v>
      </c>
      <c r="C4" s="90" t="s">
        <v>381</v>
      </c>
      <c r="D4" s="58"/>
      <c r="E4" s="58"/>
    </row>
    <row r="5" spans="1:7" ht="22.5" x14ac:dyDescent="0.15">
      <c r="A5" s="97" t="s">
        <v>64</v>
      </c>
      <c r="B5" s="90" t="s">
        <v>66</v>
      </c>
      <c r="C5" s="92" t="s">
        <v>196</v>
      </c>
      <c r="D5" s="93"/>
      <c r="E5" s="93"/>
    </row>
    <row r="6" spans="1:7" ht="60.75" customHeight="1" x14ac:dyDescent="0.15">
      <c r="A6" s="97" t="s">
        <v>42</v>
      </c>
      <c r="B6" s="90" t="s">
        <v>75</v>
      </c>
      <c r="C6" s="92" t="s">
        <v>320</v>
      </c>
    </row>
    <row r="7" spans="1:7" ht="45" x14ac:dyDescent="0.15">
      <c r="A7" s="97" t="s">
        <v>65</v>
      </c>
      <c r="B7" s="90" t="s">
        <v>61</v>
      </c>
      <c r="C7" s="92" t="s">
        <v>378</v>
      </c>
    </row>
    <row r="8" spans="1:7" ht="22.5" x14ac:dyDescent="0.15">
      <c r="A8" s="97" t="s">
        <v>67</v>
      </c>
      <c r="B8" s="90" t="s">
        <v>317</v>
      </c>
      <c r="C8" s="92" t="s">
        <v>197</v>
      </c>
    </row>
    <row r="9" spans="1:7" ht="78.75" x14ac:dyDescent="0.15">
      <c r="A9" s="97" t="s">
        <v>69</v>
      </c>
      <c r="B9" s="90" t="s">
        <v>144</v>
      </c>
      <c r="C9" s="90" t="s">
        <v>324</v>
      </c>
    </row>
    <row r="10" spans="1:7" x14ac:dyDescent="0.15">
      <c r="A10" s="97" t="s">
        <v>70</v>
      </c>
      <c r="B10" s="90" t="s">
        <v>136</v>
      </c>
      <c r="C10" s="92" t="s">
        <v>198</v>
      </c>
    </row>
    <row r="11" spans="1:7" x14ac:dyDescent="0.15">
      <c r="A11" s="97" t="s">
        <v>71</v>
      </c>
      <c r="B11" s="90" t="s">
        <v>376</v>
      </c>
      <c r="C11" s="92" t="s">
        <v>387</v>
      </c>
    </row>
    <row r="12" spans="1:7" ht="22.5" x14ac:dyDescent="0.15">
      <c r="A12" s="97" t="s">
        <v>73</v>
      </c>
      <c r="B12" s="90" t="s">
        <v>72</v>
      </c>
      <c r="C12" s="92" t="s">
        <v>321</v>
      </c>
    </row>
    <row r="13" spans="1:7" ht="22.5" x14ac:dyDescent="0.15">
      <c r="A13" s="97" t="s">
        <v>168</v>
      </c>
      <c r="B13" s="94" t="s">
        <v>379</v>
      </c>
      <c r="C13" s="92" t="s">
        <v>377</v>
      </c>
    </row>
    <row r="14" spans="1:7" x14ac:dyDescent="0.15">
      <c r="A14" s="97" t="s">
        <v>74</v>
      </c>
      <c r="B14" s="90" t="s">
        <v>76</v>
      </c>
      <c r="C14" s="92" t="s">
        <v>225</v>
      </c>
    </row>
    <row r="15" spans="1:7" x14ac:dyDescent="0.15">
      <c r="A15" s="97" t="s">
        <v>169</v>
      </c>
      <c r="B15" s="90" t="s">
        <v>137</v>
      </c>
      <c r="C15" s="92" t="s">
        <v>225</v>
      </c>
    </row>
    <row r="16" spans="1:7" ht="33.75" x14ac:dyDescent="0.15">
      <c r="A16" s="97" t="s">
        <v>74</v>
      </c>
      <c r="B16" s="90" t="s">
        <v>199</v>
      </c>
      <c r="C16" s="92" t="s">
        <v>200</v>
      </c>
    </row>
    <row r="17" spans="1:3" x14ac:dyDescent="0.15">
      <c r="A17" s="97" t="s">
        <v>173</v>
      </c>
      <c r="B17" s="90" t="s">
        <v>95</v>
      </c>
      <c r="C17" s="92" t="s">
        <v>322</v>
      </c>
    </row>
    <row r="18" spans="1:3" x14ac:dyDescent="0.15">
      <c r="A18" s="97" t="s">
        <v>43</v>
      </c>
      <c r="B18" s="90" t="s">
        <v>174</v>
      </c>
      <c r="C18" s="92" t="s">
        <v>201</v>
      </c>
    </row>
    <row r="19" spans="1:3" x14ac:dyDescent="0.15">
      <c r="A19" s="97" t="s">
        <v>44</v>
      </c>
      <c r="B19" s="90" t="s">
        <v>176</v>
      </c>
      <c r="C19" s="92" t="s">
        <v>201</v>
      </c>
    </row>
    <row r="20" spans="1:3" x14ac:dyDescent="0.15">
      <c r="A20" s="98"/>
      <c r="B20" s="94"/>
      <c r="C20" s="95"/>
    </row>
    <row r="21" spans="1:3" ht="13.5" customHeight="1" x14ac:dyDescent="0.15">
      <c r="A21" s="321" t="s">
        <v>189</v>
      </c>
      <c r="B21" s="322"/>
      <c r="C21" s="96"/>
    </row>
    <row r="22" spans="1:3" ht="22.5" x14ac:dyDescent="0.15">
      <c r="A22" s="97" t="s">
        <v>190</v>
      </c>
      <c r="B22" s="90" t="s">
        <v>202</v>
      </c>
      <c r="C22" s="92" t="s">
        <v>203</v>
      </c>
    </row>
    <row r="23" spans="1:3" x14ac:dyDescent="0.15">
      <c r="A23" s="97" t="s">
        <v>272</v>
      </c>
      <c r="B23" s="90" t="s">
        <v>212</v>
      </c>
      <c r="C23" s="92" t="s">
        <v>204</v>
      </c>
    </row>
    <row r="24" spans="1:3" x14ac:dyDescent="0.15">
      <c r="A24" s="97" t="s">
        <v>192</v>
      </c>
      <c r="B24" s="90" t="s">
        <v>213</v>
      </c>
      <c r="C24" s="92" t="s">
        <v>214</v>
      </c>
    </row>
    <row r="25" spans="1:3" x14ac:dyDescent="0.15">
      <c r="A25" s="97" t="s">
        <v>193</v>
      </c>
      <c r="B25" s="90" t="s">
        <v>271</v>
      </c>
      <c r="C25" s="92" t="s">
        <v>413</v>
      </c>
    </row>
    <row r="27" spans="1:3" ht="13.5" customHeight="1" x14ac:dyDescent="0.15">
      <c r="A27" s="321" t="s">
        <v>205</v>
      </c>
      <c r="B27" s="323"/>
      <c r="C27" s="96"/>
    </row>
    <row r="28" spans="1:3" x14ac:dyDescent="0.15">
      <c r="A28" s="97"/>
      <c r="B28" s="90" t="s">
        <v>206</v>
      </c>
      <c r="C28" s="92" t="s">
        <v>412</v>
      </c>
    </row>
    <row r="29" spans="1:3" ht="45" x14ac:dyDescent="0.15">
      <c r="A29" s="97"/>
      <c r="B29" s="90" t="s">
        <v>207</v>
      </c>
      <c r="C29" s="92" t="s">
        <v>522</v>
      </c>
    </row>
    <row r="30" spans="1:3" ht="22.5" x14ac:dyDescent="0.15">
      <c r="A30" s="97"/>
      <c r="B30" s="90" t="s">
        <v>227</v>
      </c>
      <c r="C30" s="92" t="s">
        <v>323</v>
      </c>
    </row>
    <row r="31" spans="1:3" x14ac:dyDescent="0.15">
      <c r="A31" s="97"/>
      <c r="B31" s="186" t="s">
        <v>228</v>
      </c>
      <c r="C31" s="92" t="s">
        <v>208</v>
      </c>
    </row>
    <row r="32" spans="1:3" x14ac:dyDescent="0.15">
      <c r="A32" s="97"/>
      <c r="B32" s="90" t="s">
        <v>209</v>
      </c>
      <c r="C32" s="92" t="s">
        <v>414</v>
      </c>
    </row>
    <row r="33" spans="1:5" ht="30" customHeight="1" x14ac:dyDescent="0.15">
      <c r="A33" s="314" t="s">
        <v>524</v>
      </c>
      <c r="B33" s="315"/>
      <c r="C33" s="315"/>
    </row>
    <row r="34" spans="1:5" ht="13.5" customHeight="1" x14ac:dyDescent="0.15">
      <c r="A34" s="254" t="s">
        <v>442</v>
      </c>
      <c r="B34" s="255"/>
      <c r="C34" s="255"/>
    </row>
    <row r="35" spans="1:5" x14ac:dyDescent="0.15">
      <c r="A35" s="256" t="s">
        <v>112</v>
      </c>
      <c r="B35" s="257" t="s">
        <v>416</v>
      </c>
      <c r="C35" s="271" t="s">
        <v>526</v>
      </c>
    </row>
    <row r="36" spans="1:5" x14ac:dyDescent="0.15">
      <c r="A36" s="258" t="s">
        <v>417</v>
      </c>
      <c r="B36" s="259"/>
      <c r="C36" s="259" t="s">
        <v>516</v>
      </c>
    </row>
    <row r="37" spans="1:5" x14ac:dyDescent="0.15">
      <c r="A37" s="258" t="s">
        <v>418</v>
      </c>
      <c r="B37" s="259"/>
      <c r="C37" s="259" t="s">
        <v>419</v>
      </c>
    </row>
    <row r="38" spans="1:5" x14ac:dyDescent="0.15">
      <c r="A38" s="310" t="s">
        <v>420</v>
      </c>
      <c r="B38" s="258" t="s">
        <v>421</v>
      </c>
      <c r="C38" s="259" t="s">
        <v>422</v>
      </c>
    </row>
    <row r="39" spans="1:5" x14ac:dyDescent="0.15">
      <c r="A39" s="308"/>
      <c r="B39" s="258" t="s">
        <v>423</v>
      </c>
      <c r="C39" s="259" t="s">
        <v>424</v>
      </c>
    </row>
    <row r="40" spans="1:5" x14ac:dyDescent="0.15">
      <c r="A40" s="309"/>
      <c r="B40" s="258" t="s">
        <v>425</v>
      </c>
      <c r="C40" s="259" t="s">
        <v>426</v>
      </c>
    </row>
    <row r="41" spans="1:5" x14ac:dyDescent="0.15">
      <c r="A41" s="311" t="s">
        <v>427</v>
      </c>
      <c r="B41" s="258" t="s">
        <v>428</v>
      </c>
      <c r="C41" s="258" t="s">
        <v>429</v>
      </c>
    </row>
    <row r="42" spans="1:5" x14ac:dyDescent="0.15">
      <c r="A42" s="312"/>
      <c r="B42" s="260" t="s">
        <v>430</v>
      </c>
      <c r="C42" s="258" t="s">
        <v>431</v>
      </c>
    </row>
    <row r="43" spans="1:5" x14ac:dyDescent="0.15">
      <c r="A43" s="313"/>
      <c r="B43" s="261" t="s">
        <v>432</v>
      </c>
      <c r="C43" s="262" t="s">
        <v>433</v>
      </c>
    </row>
    <row r="44" spans="1:5" x14ac:dyDescent="0.15">
      <c r="A44" s="258" t="s">
        <v>434</v>
      </c>
      <c r="B44" s="261"/>
      <c r="C44" s="261" t="s">
        <v>435</v>
      </c>
    </row>
    <row r="45" spans="1:5" x14ac:dyDescent="0.15">
      <c r="A45" s="258" t="s">
        <v>436</v>
      </c>
      <c r="B45" s="258"/>
      <c r="C45" s="258" t="s">
        <v>437</v>
      </c>
    </row>
    <row r="46" spans="1:5" x14ac:dyDescent="0.15">
      <c r="A46" s="258" t="s">
        <v>438</v>
      </c>
      <c r="B46" s="262"/>
      <c r="C46" s="258" t="s">
        <v>439</v>
      </c>
      <c r="D46" s="264"/>
    </row>
    <row r="47" spans="1:5" x14ac:dyDescent="0.15">
      <c r="A47" s="258" t="s">
        <v>440</v>
      </c>
      <c r="B47" s="258"/>
      <c r="C47" s="258" t="s">
        <v>441</v>
      </c>
    </row>
    <row r="48" spans="1:5" x14ac:dyDescent="0.15">
      <c r="A48" s="254" t="s">
        <v>444</v>
      </c>
      <c r="B48" s="255"/>
      <c r="C48" s="255"/>
      <c r="D48"/>
      <c r="E48"/>
    </row>
    <row r="49" spans="1:5" x14ac:dyDescent="0.15">
      <c r="A49" s="256" t="s">
        <v>112</v>
      </c>
      <c r="B49" s="256" t="s">
        <v>416</v>
      </c>
      <c r="C49" s="256" t="s">
        <v>526</v>
      </c>
      <c r="D49" s="253"/>
      <c r="E49" s="265"/>
    </row>
    <row r="50" spans="1:5" x14ac:dyDescent="0.15">
      <c r="A50" s="316" t="s">
        <v>115</v>
      </c>
      <c r="B50" s="258" t="s">
        <v>445</v>
      </c>
      <c r="C50" s="258" t="s">
        <v>517</v>
      </c>
      <c r="D50" s="250"/>
      <c r="E50" s="265"/>
    </row>
    <row r="51" spans="1:5" x14ac:dyDescent="0.15">
      <c r="A51" s="316"/>
      <c r="B51" s="258" t="s">
        <v>446</v>
      </c>
      <c r="C51" s="258" t="s">
        <v>447</v>
      </c>
      <c r="D51" s="250"/>
      <c r="E51" s="265"/>
    </row>
    <row r="52" spans="1:5" x14ac:dyDescent="0.15">
      <c r="A52" s="316"/>
      <c r="B52" s="258" t="s">
        <v>448</v>
      </c>
      <c r="C52" s="258" t="s">
        <v>449</v>
      </c>
      <c r="D52" s="250"/>
      <c r="E52" s="265"/>
    </row>
    <row r="53" spans="1:5" x14ac:dyDescent="0.15">
      <c r="A53" s="316"/>
      <c r="B53" s="258" t="s">
        <v>450</v>
      </c>
      <c r="C53" s="258" t="s">
        <v>451</v>
      </c>
      <c r="D53" s="250"/>
      <c r="E53" s="265"/>
    </row>
    <row r="54" spans="1:5" x14ac:dyDescent="0.15">
      <c r="A54" s="316"/>
      <c r="B54" s="258" t="s">
        <v>452</v>
      </c>
      <c r="C54" s="258" t="s">
        <v>453</v>
      </c>
      <c r="D54" s="250"/>
      <c r="E54" s="265"/>
    </row>
    <row r="55" spans="1:5" x14ac:dyDescent="0.15">
      <c r="A55" s="316"/>
      <c r="B55" s="258" t="s">
        <v>454</v>
      </c>
      <c r="C55" s="258" t="s">
        <v>455</v>
      </c>
      <c r="D55" s="250"/>
      <c r="E55" s="265"/>
    </row>
    <row r="56" spans="1:5" x14ac:dyDescent="0.15">
      <c r="A56" s="316" t="s">
        <v>456</v>
      </c>
      <c r="B56" s="258" t="s">
        <v>457</v>
      </c>
      <c r="C56" s="258" t="s">
        <v>458</v>
      </c>
      <c r="D56" s="250"/>
      <c r="E56" s="265"/>
    </row>
    <row r="57" spans="1:5" x14ac:dyDescent="0.15">
      <c r="A57" s="316"/>
      <c r="B57" s="258" t="s">
        <v>459</v>
      </c>
      <c r="C57" s="258" t="s">
        <v>460</v>
      </c>
      <c r="D57" s="250"/>
      <c r="E57" s="265"/>
    </row>
    <row r="58" spans="1:5" x14ac:dyDescent="0.15">
      <c r="A58" s="316"/>
      <c r="B58" s="258" t="s">
        <v>452</v>
      </c>
      <c r="C58" s="258" t="s">
        <v>461</v>
      </c>
      <c r="D58" s="250"/>
      <c r="E58" s="265"/>
    </row>
    <row r="59" spans="1:5" x14ac:dyDescent="0.15">
      <c r="A59" s="316"/>
      <c r="B59" s="258" t="s">
        <v>123</v>
      </c>
      <c r="C59" s="258" t="s">
        <v>462</v>
      </c>
      <c r="D59" s="250"/>
      <c r="E59" s="265"/>
    </row>
    <row r="60" spans="1:5" x14ac:dyDescent="0.15">
      <c r="A60" s="316"/>
      <c r="B60" s="258" t="s">
        <v>463</v>
      </c>
      <c r="C60" s="258" t="s">
        <v>464</v>
      </c>
      <c r="D60" s="250"/>
      <c r="E60" s="265"/>
    </row>
    <row r="61" spans="1:5" x14ac:dyDescent="0.15">
      <c r="A61" s="316"/>
      <c r="B61" s="258" t="s">
        <v>454</v>
      </c>
      <c r="C61" s="258" t="s">
        <v>465</v>
      </c>
      <c r="D61" s="250"/>
      <c r="E61" s="265"/>
    </row>
    <row r="62" spans="1:5" x14ac:dyDescent="0.15">
      <c r="A62" s="316" t="s">
        <v>117</v>
      </c>
      <c r="B62" s="258" t="s">
        <v>445</v>
      </c>
      <c r="C62" s="258" t="s">
        <v>466</v>
      </c>
      <c r="D62" s="250"/>
      <c r="E62" s="265"/>
    </row>
    <row r="63" spans="1:5" x14ac:dyDescent="0.15">
      <c r="A63" s="316"/>
      <c r="B63" s="258" t="s">
        <v>446</v>
      </c>
      <c r="C63" s="258" t="s">
        <v>467</v>
      </c>
      <c r="D63" s="250"/>
      <c r="E63" s="265"/>
    </row>
    <row r="64" spans="1:5" x14ac:dyDescent="0.15">
      <c r="A64" s="316"/>
      <c r="B64" s="258" t="s">
        <v>448</v>
      </c>
      <c r="C64" s="258" t="s">
        <v>468</v>
      </c>
      <c r="D64" s="250"/>
      <c r="E64" s="265"/>
    </row>
    <row r="65" spans="1:5" x14ac:dyDescent="0.15">
      <c r="A65" s="316"/>
      <c r="B65" s="258" t="s">
        <v>450</v>
      </c>
      <c r="C65" s="258" t="s">
        <v>469</v>
      </c>
      <c r="D65" s="250"/>
      <c r="E65" s="265"/>
    </row>
    <row r="66" spans="1:5" x14ac:dyDescent="0.15">
      <c r="A66" s="316"/>
      <c r="B66" s="258" t="s">
        <v>452</v>
      </c>
      <c r="C66" s="258" t="s">
        <v>470</v>
      </c>
      <c r="D66" s="250"/>
      <c r="E66" s="265"/>
    </row>
    <row r="67" spans="1:5" x14ac:dyDescent="0.15">
      <c r="A67" s="316"/>
      <c r="B67" s="258" t="s">
        <v>123</v>
      </c>
      <c r="C67" s="258" t="s">
        <v>471</v>
      </c>
      <c r="D67" s="250"/>
      <c r="E67" s="265"/>
    </row>
    <row r="68" spans="1:5" x14ac:dyDescent="0.15">
      <c r="A68" s="316"/>
      <c r="B68" s="258" t="s">
        <v>124</v>
      </c>
      <c r="C68" s="258" t="s">
        <v>472</v>
      </c>
      <c r="D68" s="250"/>
      <c r="E68" s="265"/>
    </row>
    <row r="69" spans="1:5" x14ac:dyDescent="0.15">
      <c r="A69" s="316"/>
      <c r="B69" s="258" t="s">
        <v>454</v>
      </c>
      <c r="C69" s="258" t="s">
        <v>473</v>
      </c>
      <c r="D69" s="250"/>
      <c r="E69" s="265"/>
    </row>
    <row r="70" spans="1:5" x14ac:dyDescent="0.15">
      <c r="A70" s="316"/>
      <c r="B70" s="258" t="s">
        <v>125</v>
      </c>
      <c r="C70" s="258" t="s">
        <v>474</v>
      </c>
      <c r="D70" s="250"/>
      <c r="E70" s="265"/>
    </row>
    <row r="71" spans="1:5" x14ac:dyDescent="0.15">
      <c r="A71" s="316"/>
      <c r="B71" s="258" t="s">
        <v>463</v>
      </c>
      <c r="C71" s="258" t="s">
        <v>518</v>
      </c>
      <c r="D71" s="250"/>
      <c r="E71" s="265"/>
    </row>
    <row r="72" spans="1:5" x14ac:dyDescent="0.15">
      <c r="A72" s="316"/>
      <c r="B72" s="258" t="s">
        <v>122</v>
      </c>
      <c r="C72" s="258" t="s">
        <v>475</v>
      </c>
      <c r="D72" s="250"/>
      <c r="E72" s="265"/>
    </row>
    <row r="73" spans="1:5" x14ac:dyDescent="0.15">
      <c r="A73" s="312" t="s">
        <v>118</v>
      </c>
      <c r="B73" s="263" t="s">
        <v>476</v>
      </c>
      <c r="C73" s="258" t="s">
        <v>477</v>
      </c>
      <c r="D73" s="250"/>
      <c r="E73" s="265"/>
    </row>
    <row r="74" spans="1:5" x14ac:dyDescent="0.15">
      <c r="A74" s="312"/>
      <c r="B74" s="258" t="s">
        <v>478</v>
      </c>
      <c r="C74" s="258" t="s">
        <v>479</v>
      </c>
      <c r="D74" s="250"/>
      <c r="E74" s="265"/>
    </row>
    <row r="75" spans="1:5" x14ac:dyDescent="0.15">
      <c r="A75" s="312"/>
      <c r="B75" s="267" t="s">
        <v>480</v>
      </c>
      <c r="C75" s="258" t="s">
        <v>481</v>
      </c>
      <c r="D75" s="318"/>
      <c r="E75" s="265"/>
    </row>
    <row r="76" spans="1:5" x14ac:dyDescent="0.15">
      <c r="A76" s="312"/>
      <c r="B76" s="267" t="s">
        <v>482</v>
      </c>
      <c r="C76" s="258" t="s">
        <v>483</v>
      </c>
      <c r="D76" s="318"/>
      <c r="E76" s="265"/>
    </row>
    <row r="77" spans="1:5" x14ac:dyDescent="0.15">
      <c r="A77" s="312"/>
      <c r="B77" s="267" t="s">
        <v>124</v>
      </c>
      <c r="C77" s="258" t="s">
        <v>484</v>
      </c>
      <c r="D77" s="250"/>
      <c r="E77" s="265"/>
    </row>
    <row r="78" spans="1:5" x14ac:dyDescent="0.15">
      <c r="A78" s="313"/>
      <c r="B78" s="267" t="s">
        <v>454</v>
      </c>
      <c r="C78" s="258" t="s">
        <v>485</v>
      </c>
      <c r="D78" s="250"/>
      <c r="E78" s="265"/>
    </row>
    <row r="79" spans="1:5" x14ac:dyDescent="0.15">
      <c r="A79" s="308" t="s">
        <v>119</v>
      </c>
      <c r="B79" s="262" t="s">
        <v>445</v>
      </c>
      <c r="C79" s="258" t="s">
        <v>486</v>
      </c>
      <c r="D79" s="250"/>
      <c r="E79" s="265"/>
    </row>
    <row r="80" spans="1:5" x14ac:dyDescent="0.15">
      <c r="A80" s="308"/>
      <c r="B80" s="258" t="s">
        <v>446</v>
      </c>
      <c r="C80" s="258" t="s">
        <v>487</v>
      </c>
      <c r="D80" s="250"/>
      <c r="E80" s="265"/>
    </row>
    <row r="81" spans="1:5" x14ac:dyDescent="0.15">
      <c r="A81" s="308"/>
      <c r="B81" s="258" t="s">
        <v>448</v>
      </c>
      <c r="C81" s="258" t="s">
        <v>488</v>
      </c>
      <c r="D81" s="250"/>
      <c r="E81" s="265"/>
    </row>
    <row r="82" spans="1:5" x14ac:dyDescent="0.15">
      <c r="A82" s="308"/>
      <c r="B82" s="258" t="s">
        <v>489</v>
      </c>
      <c r="C82" s="258" t="s">
        <v>490</v>
      </c>
      <c r="D82" s="250"/>
      <c r="E82" s="265"/>
    </row>
    <row r="83" spans="1:5" x14ac:dyDescent="0.15">
      <c r="A83" s="308"/>
      <c r="B83" s="258" t="s">
        <v>491</v>
      </c>
      <c r="C83" s="258" t="s">
        <v>519</v>
      </c>
      <c r="D83" s="250"/>
      <c r="E83" s="265"/>
    </row>
    <row r="84" spans="1:5" x14ac:dyDescent="0.15">
      <c r="A84" s="308"/>
      <c r="B84" s="261" t="s">
        <v>492</v>
      </c>
      <c r="C84" s="258" t="s">
        <v>493</v>
      </c>
      <c r="D84" s="250"/>
      <c r="E84" s="265"/>
    </row>
    <row r="85" spans="1:5" x14ac:dyDescent="0.15">
      <c r="A85" s="308"/>
      <c r="B85" s="258" t="s">
        <v>492</v>
      </c>
      <c r="C85" s="258" t="s">
        <v>494</v>
      </c>
      <c r="D85" s="250"/>
      <c r="E85" s="265"/>
    </row>
    <row r="86" spans="1:5" x14ac:dyDescent="0.15">
      <c r="A86" s="308"/>
      <c r="B86" s="258" t="s">
        <v>125</v>
      </c>
      <c r="C86" s="258" t="s">
        <v>495</v>
      </c>
      <c r="D86" s="250"/>
      <c r="E86" s="265"/>
    </row>
    <row r="87" spans="1:5" x14ac:dyDescent="0.15">
      <c r="A87" s="309"/>
      <c r="B87" s="258" t="s">
        <v>463</v>
      </c>
      <c r="C87" s="258" t="s">
        <v>520</v>
      </c>
      <c r="D87" s="250"/>
      <c r="E87" s="265"/>
    </row>
    <row r="88" spans="1:5" x14ac:dyDescent="0.15">
      <c r="A88" s="310" t="s">
        <v>120</v>
      </c>
      <c r="B88" s="258" t="s">
        <v>496</v>
      </c>
      <c r="C88" s="258" t="s">
        <v>497</v>
      </c>
      <c r="D88" s="250"/>
      <c r="E88" s="265"/>
    </row>
    <row r="89" spans="1:5" x14ac:dyDescent="0.15">
      <c r="A89" s="308"/>
      <c r="B89" s="258" t="s">
        <v>491</v>
      </c>
      <c r="C89" s="258" t="s">
        <v>523</v>
      </c>
      <c r="D89" s="250"/>
      <c r="E89" s="265"/>
    </row>
    <row r="90" spans="1:5" x14ac:dyDescent="0.15">
      <c r="A90" s="308"/>
      <c r="B90" s="258" t="s">
        <v>448</v>
      </c>
      <c r="C90" s="258" t="s">
        <v>498</v>
      </c>
      <c r="D90" s="250"/>
      <c r="E90" s="265"/>
    </row>
    <row r="91" spans="1:5" x14ac:dyDescent="0.15">
      <c r="A91" s="308"/>
      <c r="B91" s="258" t="s">
        <v>125</v>
      </c>
      <c r="C91" s="258" t="s">
        <v>499</v>
      </c>
      <c r="D91" s="250"/>
      <c r="E91" s="265"/>
    </row>
    <row r="92" spans="1:5" x14ac:dyDescent="0.15">
      <c r="A92" s="309"/>
      <c r="B92" s="258" t="s">
        <v>463</v>
      </c>
      <c r="C92" s="258" t="s">
        <v>500</v>
      </c>
      <c r="D92" s="250"/>
      <c r="E92" s="251"/>
    </row>
    <row r="93" spans="1:5" x14ac:dyDescent="0.15">
      <c r="A93" s="311" t="s">
        <v>121</v>
      </c>
      <c r="B93" s="258" t="s">
        <v>491</v>
      </c>
      <c r="C93" s="258" t="s">
        <v>501</v>
      </c>
      <c r="D93" s="250"/>
      <c r="E93" s="251"/>
    </row>
    <row r="94" spans="1:5" x14ac:dyDescent="0.15">
      <c r="A94" s="312"/>
      <c r="B94" s="258" t="s">
        <v>448</v>
      </c>
      <c r="C94" s="258" t="s">
        <v>502</v>
      </c>
      <c r="D94" s="250"/>
      <c r="E94" s="251"/>
    </row>
    <row r="95" spans="1:5" x14ac:dyDescent="0.15">
      <c r="A95" s="312"/>
      <c r="B95" s="263" t="s">
        <v>125</v>
      </c>
      <c r="C95" s="263" t="s">
        <v>503</v>
      </c>
      <c r="D95" s="250"/>
      <c r="E95" s="251"/>
    </row>
    <row r="96" spans="1:5" x14ac:dyDescent="0.15">
      <c r="A96" s="313"/>
      <c r="B96" s="263" t="s">
        <v>463</v>
      </c>
      <c r="C96" s="263" t="s">
        <v>504</v>
      </c>
      <c r="D96" s="250"/>
      <c r="E96" s="251"/>
    </row>
    <row r="97" spans="1:5" x14ac:dyDescent="0.15">
      <c r="A97" s="312" t="s">
        <v>122</v>
      </c>
      <c r="B97" s="262" t="s">
        <v>505</v>
      </c>
      <c r="C97" s="260" t="s">
        <v>506</v>
      </c>
      <c r="D97" s="250"/>
      <c r="E97" s="265"/>
    </row>
    <row r="98" spans="1:5" x14ac:dyDescent="0.15">
      <c r="A98" s="313"/>
      <c r="B98" s="267" t="s">
        <v>478</v>
      </c>
      <c r="C98" s="263" t="s">
        <v>507</v>
      </c>
      <c r="D98" s="250"/>
      <c r="E98" s="251"/>
    </row>
    <row r="99" spans="1:5" x14ac:dyDescent="0.15">
      <c r="A99" s="306" t="s">
        <v>123</v>
      </c>
      <c r="B99" s="263" t="s">
        <v>480</v>
      </c>
      <c r="C99" s="260" t="s">
        <v>508</v>
      </c>
      <c r="D99" s="250"/>
      <c r="E99" s="251"/>
    </row>
    <row r="100" spans="1:5" x14ac:dyDescent="0.15">
      <c r="A100" s="306"/>
      <c r="B100" s="258" t="s">
        <v>482</v>
      </c>
      <c r="C100" s="258" t="s">
        <v>509</v>
      </c>
      <c r="D100" s="250"/>
      <c r="E100" s="251"/>
    </row>
    <row r="101" spans="1:5" x14ac:dyDescent="0.15">
      <c r="A101" s="306"/>
      <c r="B101" s="258" t="s">
        <v>510</v>
      </c>
      <c r="C101" s="258" t="s">
        <v>511</v>
      </c>
      <c r="D101" s="250"/>
      <c r="E101" s="251"/>
    </row>
    <row r="102" spans="1:5" x14ac:dyDescent="0.15">
      <c r="A102" s="300" t="s">
        <v>512</v>
      </c>
      <c r="B102" s="301"/>
      <c r="C102" s="258" t="s">
        <v>513</v>
      </c>
      <c r="D102" s="250"/>
      <c r="E102" s="251"/>
    </row>
    <row r="103" spans="1:5" x14ac:dyDescent="0.15">
      <c r="A103" s="306" t="s">
        <v>124</v>
      </c>
      <c r="B103" s="307"/>
      <c r="C103" s="268" t="s">
        <v>514</v>
      </c>
      <c r="D103" s="250"/>
      <c r="E103" s="251"/>
    </row>
    <row r="104" spans="1:5" x14ac:dyDescent="0.15">
      <c r="A104" s="300" t="s">
        <v>125</v>
      </c>
      <c r="B104" s="301"/>
      <c r="C104" s="258" t="s">
        <v>515</v>
      </c>
      <c r="D104" s="250"/>
      <c r="E104" s="251"/>
    </row>
    <row r="105" spans="1:5" x14ac:dyDescent="0.15">
      <c r="A105" s="302" t="s">
        <v>126</v>
      </c>
      <c r="B105" s="303"/>
      <c r="C105" s="269" t="s">
        <v>521</v>
      </c>
      <c r="D105" s="250"/>
      <c r="E105" s="251"/>
    </row>
    <row r="106" spans="1:5" x14ac:dyDescent="0.15">
      <c r="A106" s="304" t="s">
        <v>127</v>
      </c>
      <c r="B106" s="305"/>
      <c r="C106" s="268" t="s">
        <v>525</v>
      </c>
      <c r="D106" s="252"/>
      <c r="E106" s="251"/>
    </row>
    <row r="107" spans="1:5" x14ac:dyDescent="0.15">
      <c r="C107" s="266"/>
      <c r="D107" s="264"/>
    </row>
  </sheetData>
  <mergeCells count="22">
    <mergeCell ref="A1:C1"/>
    <mergeCell ref="D75:D76"/>
    <mergeCell ref="A38:A40"/>
    <mergeCell ref="A41:A43"/>
    <mergeCell ref="A3:B3"/>
    <mergeCell ref="A21:B21"/>
    <mergeCell ref="A27:B27"/>
    <mergeCell ref="A79:A87"/>
    <mergeCell ref="A88:A92"/>
    <mergeCell ref="A93:A96"/>
    <mergeCell ref="A97:A98"/>
    <mergeCell ref="A33:C33"/>
    <mergeCell ref="A50:A55"/>
    <mergeCell ref="A56:A61"/>
    <mergeCell ref="A62:A72"/>
    <mergeCell ref="A73:A78"/>
    <mergeCell ref="A104:B104"/>
    <mergeCell ref="A105:B105"/>
    <mergeCell ref="A106:B106"/>
    <mergeCell ref="A99:A101"/>
    <mergeCell ref="A102:B102"/>
    <mergeCell ref="A103:B103"/>
  </mergeCells>
  <phoneticPr fontId="2"/>
  <hyperlinks>
    <hyperlink ref="A25" location="'科目内訳表（様式36）'!A1" display="様式36" xr:uid="{00000000-0004-0000-0100-000002000000}"/>
    <hyperlink ref="A24" location="'科目内訳表（様式36）'!A1" display="様式36" xr:uid="{00000000-0004-0000-0100-000001000000}"/>
    <hyperlink ref="A22" location="'口座出納帳（様式35）'!A1" display="様式35" xr:uid="{00000000-0004-0000-0100-000000000000}"/>
  </hyperlinks>
  <pageMargins left="0.11811023622047245" right="0.11811023622047245" top="0.19685039370078741" bottom="0.15748031496062992" header="0.31496062992125984" footer="0.31496062992125984"/>
  <pageSetup paperSize="9" scale="87" fitToHeight="0" orientation="portrait" r:id="rId1"/>
  <rowBreaks count="1" manualBreakCount="1">
    <brk id="32"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13" zoomScale="90" zoomScaleNormal="100" zoomScaleSheetLayoutView="90" workbookViewId="0">
      <selection activeCell="M6" sqref="M6"/>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114"/>
      <c r="I1" s="2" t="s">
        <v>99</v>
      </c>
    </row>
    <row r="2" spans="1:9" ht="15" customHeight="1" x14ac:dyDescent="0.15">
      <c r="H2" s="324">
        <v>44787</v>
      </c>
      <c r="I2" s="324"/>
    </row>
    <row r="3" spans="1:9" ht="15" customHeight="1" x14ac:dyDescent="0.15">
      <c r="I3" s="2" t="s">
        <v>257</v>
      </c>
    </row>
    <row r="4" spans="1:9" ht="15" customHeight="1" x14ac:dyDescent="0.15">
      <c r="G4" s="72"/>
      <c r="H4" s="3"/>
      <c r="I4" s="2"/>
    </row>
    <row r="5" spans="1:9" ht="15" customHeight="1" x14ac:dyDescent="0.15"/>
    <row r="6" spans="1:9" ht="29.25" customHeight="1" x14ac:dyDescent="0.15">
      <c r="D6" s="329" t="s">
        <v>106</v>
      </c>
      <c r="E6" s="329"/>
      <c r="F6" s="329"/>
      <c r="G6" s="329"/>
      <c r="H6" s="4"/>
      <c r="I6" s="5"/>
    </row>
    <row r="7" spans="1:9" ht="15" customHeight="1" thickBot="1" x14ac:dyDescent="0.2">
      <c r="D7" s="4"/>
      <c r="E7" s="4"/>
      <c r="F7" s="4"/>
      <c r="G7" s="4"/>
      <c r="H7" s="4"/>
      <c r="I7" s="5"/>
    </row>
    <row r="8" spans="1:9" ht="31.5" customHeight="1" thickBot="1" x14ac:dyDescent="0.2">
      <c r="B8" s="330" t="s">
        <v>101</v>
      </c>
      <c r="C8" s="330"/>
      <c r="D8" s="331"/>
      <c r="E8" s="128" t="s">
        <v>102</v>
      </c>
      <c r="F8" s="129">
        <f>SUM(I20)</f>
        <v>1505000</v>
      </c>
      <c r="G8" s="6"/>
      <c r="H8" s="53"/>
      <c r="I8" s="100"/>
    </row>
    <row r="9" spans="1:9" ht="31.5" customHeight="1" thickTop="1" thickBot="1" x14ac:dyDescent="0.2">
      <c r="B9" s="330" t="s">
        <v>256</v>
      </c>
      <c r="C9" s="330"/>
      <c r="D9" s="332"/>
      <c r="E9" s="126" t="s">
        <v>102</v>
      </c>
      <c r="F9" s="127">
        <f>SUM(G20)</f>
        <v>800000</v>
      </c>
      <c r="G9" s="6"/>
      <c r="H9" s="53"/>
      <c r="I9" s="100"/>
    </row>
    <row r="10" spans="1:9" ht="25.5" customHeight="1" thickTop="1" thickBot="1" x14ac:dyDescent="0.2">
      <c r="D10" s="110"/>
      <c r="E10" s="110" t="s">
        <v>527</v>
      </c>
      <c r="F10" s="110"/>
    </row>
    <row r="11" spans="1:9" s="115" customFormat="1" ht="51" customHeight="1" thickTop="1" x14ac:dyDescent="0.15">
      <c r="B11" s="116" t="s">
        <v>103</v>
      </c>
      <c r="C11" s="117" t="s">
        <v>104</v>
      </c>
      <c r="D11" s="333" t="s">
        <v>330</v>
      </c>
      <c r="E11" s="334"/>
      <c r="F11" s="334"/>
      <c r="G11" s="118" t="s">
        <v>363</v>
      </c>
      <c r="H11" s="119" t="s">
        <v>344</v>
      </c>
      <c r="I11" s="120" t="s">
        <v>364</v>
      </c>
    </row>
    <row r="12" spans="1:9" ht="30" customHeight="1" x14ac:dyDescent="0.15">
      <c r="B12" s="130">
        <v>44562</v>
      </c>
      <c r="C12" s="131">
        <v>44926</v>
      </c>
      <c r="D12" s="325" t="s">
        <v>529</v>
      </c>
      <c r="E12" s="326"/>
      <c r="F12" s="326"/>
      <c r="G12" s="121">
        <v>300000</v>
      </c>
      <c r="H12" s="122"/>
      <c r="I12" s="123">
        <f>SUM(G12:H12)</f>
        <v>300000</v>
      </c>
    </row>
    <row r="13" spans="1:9" ht="30" customHeight="1" x14ac:dyDescent="0.15">
      <c r="B13" s="132">
        <v>44581</v>
      </c>
      <c r="C13" s="131">
        <v>44581</v>
      </c>
      <c r="D13" s="325" t="s">
        <v>530</v>
      </c>
      <c r="E13" s="326"/>
      <c r="F13" s="326"/>
      <c r="G13" s="121">
        <v>100000</v>
      </c>
      <c r="H13" s="122"/>
      <c r="I13" s="123">
        <f>SUM(G13:H13)</f>
        <v>100000</v>
      </c>
    </row>
    <row r="14" spans="1:9" ht="30" customHeight="1" x14ac:dyDescent="0.15">
      <c r="B14" s="132">
        <v>44829</v>
      </c>
      <c r="C14" s="132">
        <v>44829</v>
      </c>
      <c r="D14" s="325" t="s">
        <v>531</v>
      </c>
      <c r="E14" s="326"/>
      <c r="F14" s="326"/>
      <c r="G14" s="121">
        <v>300000</v>
      </c>
      <c r="H14" s="122"/>
      <c r="I14" s="123">
        <f>SUM(G14:H14)</f>
        <v>300000</v>
      </c>
    </row>
    <row r="15" spans="1:9" ht="30" customHeight="1" x14ac:dyDescent="0.15">
      <c r="B15" s="132">
        <v>44898</v>
      </c>
      <c r="C15" s="132">
        <v>44898</v>
      </c>
      <c r="D15" s="325" t="s">
        <v>532</v>
      </c>
      <c r="E15" s="326"/>
      <c r="F15" s="326"/>
      <c r="G15" s="121">
        <v>100000</v>
      </c>
      <c r="H15" s="122">
        <v>705000</v>
      </c>
      <c r="I15" s="123">
        <f>SUM(G15:H15)</f>
        <v>805000</v>
      </c>
    </row>
    <row r="16" spans="1:9" ht="30" customHeight="1" x14ac:dyDescent="0.15">
      <c r="B16" s="132"/>
      <c r="C16" s="131"/>
      <c r="D16" s="325"/>
      <c r="E16" s="326"/>
      <c r="F16" s="326"/>
      <c r="G16" s="121"/>
      <c r="H16" s="122"/>
      <c r="I16" s="123">
        <f t="shared" ref="I16:I20" si="0">SUM(G16:H16)</f>
        <v>0</v>
      </c>
    </row>
    <row r="17" spans="2:9" ht="30" customHeight="1" x14ac:dyDescent="0.15">
      <c r="B17" s="132"/>
      <c r="C17" s="131"/>
      <c r="D17" s="325"/>
      <c r="E17" s="326"/>
      <c r="F17" s="326"/>
      <c r="G17" s="121"/>
      <c r="H17" s="122"/>
      <c r="I17" s="123">
        <f t="shared" si="0"/>
        <v>0</v>
      </c>
    </row>
    <row r="18" spans="2:9" ht="30" customHeight="1" x14ac:dyDescent="0.15">
      <c r="B18" s="132"/>
      <c r="C18" s="131"/>
      <c r="D18" s="325"/>
      <c r="E18" s="326"/>
      <c r="F18" s="326"/>
      <c r="G18" s="121"/>
      <c r="H18" s="122"/>
      <c r="I18" s="123">
        <f t="shared" si="0"/>
        <v>0</v>
      </c>
    </row>
    <row r="19" spans="2:9" ht="30" customHeight="1" x14ac:dyDescent="0.15">
      <c r="B19" s="132"/>
      <c r="C19" s="131"/>
      <c r="D19" s="325"/>
      <c r="E19" s="326"/>
      <c r="F19" s="326"/>
      <c r="G19" s="121"/>
      <c r="H19" s="122"/>
      <c r="I19" s="123">
        <f t="shared" si="0"/>
        <v>0</v>
      </c>
    </row>
    <row r="20" spans="2:9" ht="30" customHeight="1" thickBot="1" x14ac:dyDescent="0.2">
      <c r="B20" s="111"/>
      <c r="C20" s="133" t="s">
        <v>105</v>
      </c>
      <c r="D20" s="327"/>
      <c r="E20" s="328"/>
      <c r="F20" s="328"/>
      <c r="G20" s="124">
        <f>SUM(G12:G19)</f>
        <v>800000</v>
      </c>
      <c r="H20" s="125">
        <f>SUM(H12:H19)</f>
        <v>705000</v>
      </c>
      <c r="I20" s="123">
        <f t="shared" si="0"/>
        <v>1505000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4">
    <mergeCell ref="H2:I2"/>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2"/>
  <pageMargins left="0" right="0" top="0.59055118110236227" bottom="0.62992125984251968" header="0.51181102362204722" footer="0.51181102362204722"/>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19" zoomScaleNormal="100" zoomScaleSheetLayoutView="100" workbookViewId="0">
      <selection activeCell="C32" sqref="C32"/>
    </sheetView>
  </sheetViews>
  <sheetFormatPr defaultColWidth="9" defaultRowHeight="13.5" x14ac:dyDescent="0.15"/>
  <cols>
    <col min="1" max="1" width="3.75" style="7" customWidth="1"/>
    <col min="2" max="2" width="18.625" style="7" customWidth="1"/>
    <col min="3" max="6" width="15.625" style="7" customWidth="1"/>
    <col min="7" max="16384" width="9" style="7"/>
  </cols>
  <sheetData>
    <row r="1" spans="1:7" ht="21" x14ac:dyDescent="0.15">
      <c r="A1" s="112"/>
      <c r="B1" s="8"/>
      <c r="C1" s="8"/>
      <c r="D1" s="8"/>
      <c r="E1" s="8"/>
      <c r="F1" s="14" t="s">
        <v>372</v>
      </c>
      <c r="G1" s="8"/>
    </row>
    <row r="2" spans="1:7" ht="14.25" x14ac:dyDescent="0.15">
      <c r="A2" s="336" t="s">
        <v>375</v>
      </c>
      <c r="B2" s="336"/>
      <c r="C2" s="336"/>
      <c r="D2" s="336"/>
      <c r="E2" s="336"/>
      <c r="F2" s="336"/>
      <c r="G2" s="9"/>
    </row>
    <row r="3" spans="1:7" ht="14.25" x14ac:dyDescent="0.15">
      <c r="A3" s="8"/>
      <c r="B3" s="27"/>
      <c r="C3" s="27"/>
      <c r="D3" s="27"/>
      <c r="E3" s="27"/>
      <c r="F3" s="9"/>
      <c r="G3" s="9"/>
    </row>
    <row r="4" spans="1:7" ht="14.25" x14ac:dyDescent="0.15">
      <c r="A4" s="8"/>
      <c r="B4" s="335" t="s">
        <v>533</v>
      </c>
      <c r="C4" s="335"/>
      <c r="D4" s="335"/>
      <c r="E4" s="335"/>
      <c r="F4" s="9"/>
      <c r="G4" s="9"/>
    </row>
    <row r="5" spans="1:7" x14ac:dyDescent="0.15">
      <c r="A5" s="9"/>
      <c r="B5" s="9"/>
      <c r="C5" s="9"/>
      <c r="D5" s="9"/>
      <c r="E5" s="9"/>
      <c r="F5" s="14" t="s">
        <v>128</v>
      </c>
      <c r="G5" s="8"/>
    </row>
    <row r="6" spans="1:7" ht="20.100000000000001" customHeight="1" x14ac:dyDescent="0.15">
      <c r="A6" s="28"/>
      <c r="B6" s="29" t="s">
        <v>0</v>
      </c>
      <c r="C6" s="29" t="s">
        <v>1</v>
      </c>
      <c r="D6" s="29" t="s">
        <v>2</v>
      </c>
      <c r="E6" s="29" t="s">
        <v>3</v>
      </c>
      <c r="F6" s="29" t="s">
        <v>4</v>
      </c>
      <c r="G6" s="8"/>
    </row>
    <row r="7" spans="1:7" ht="20.100000000000001" customHeight="1" x14ac:dyDescent="0.15">
      <c r="A7" s="30"/>
      <c r="B7" s="31" t="s">
        <v>47</v>
      </c>
      <c r="C7" s="32"/>
      <c r="D7" s="32"/>
      <c r="E7" s="32"/>
      <c r="F7" s="33"/>
      <c r="G7" s="8"/>
    </row>
    <row r="8" spans="1:7" ht="20.100000000000001" customHeight="1" x14ac:dyDescent="0.15">
      <c r="A8" s="22">
        <v>1</v>
      </c>
      <c r="B8" s="34" t="s">
        <v>49</v>
      </c>
      <c r="C8" s="26">
        <v>705000</v>
      </c>
      <c r="D8" s="26">
        <v>690000</v>
      </c>
      <c r="E8" s="26">
        <v>0</v>
      </c>
      <c r="F8" s="18"/>
      <c r="G8" s="8"/>
    </row>
    <row r="9" spans="1:7" ht="20.100000000000001" customHeight="1" x14ac:dyDescent="0.15">
      <c r="A9" s="22">
        <v>2</v>
      </c>
      <c r="B9" s="34" t="s">
        <v>51</v>
      </c>
      <c r="C9" s="26">
        <v>0</v>
      </c>
      <c r="D9" s="26">
        <v>0</v>
      </c>
      <c r="E9" s="26">
        <v>0</v>
      </c>
      <c r="F9" s="18"/>
      <c r="G9" s="8"/>
    </row>
    <row r="10" spans="1:7" ht="20.100000000000001" customHeight="1" x14ac:dyDescent="0.15">
      <c r="A10" s="22">
        <v>3</v>
      </c>
      <c r="B10" s="34" t="s">
        <v>50</v>
      </c>
      <c r="C10" s="26">
        <v>0</v>
      </c>
      <c r="D10" s="26">
        <v>0</v>
      </c>
      <c r="E10" s="26">
        <v>0</v>
      </c>
      <c r="F10" s="18"/>
      <c r="G10" s="8"/>
    </row>
    <row r="11" spans="1:7" ht="20.100000000000001" customHeight="1" x14ac:dyDescent="0.15">
      <c r="A11" s="22">
        <v>4</v>
      </c>
      <c r="B11" s="34" t="s">
        <v>52</v>
      </c>
      <c r="C11" s="26">
        <v>0</v>
      </c>
      <c r="D11" s="26">
        <v>0</v>
      </c>
      <c r="E11" s="26">
        <v>0</v>
      </c>
      <c r="F11" s="18"/>
      <c r="G11" s="8"/>
    </row>
    <row r="12" spans="1:7" ht="20.100000000000001" customHeight="1" x14ac:dyDescent="0.15">
      <c r="A12" s="22">
        <v>5</v>
      </c>
      <c r="B12" s="34" t="s">
        <v>53</v>
      </c>
      <c r="C12" s="26">
        <v>0</v>
      </c>
      <c r="D12" s="26">
        <v>0</v>
      </c>
      <c r="E12" s="26">
        <v>0</v>
      </c>
      <c r="F12" s="18"/>
      <c r="G12" s="8"/>
    </row>
    <row r="13" spans="1:7" ht="20.100000000000001" customHeight="1" x14ac:dyDescent="0.15">
      <c r="A13" s="22">
        <v>6</v>
      </c>
      <c r="B13" s="34" t="s">
        <v>55</v>
      </c>
      <c r="C13" s="26">
        <v>0</v>
      </c>
      <c r="D13" s="26">
        <v>0</v>
      </c>
      <c r="E13" s="26">
        <v>0</v>
      </c>
      <c r="F13" s="18"/>
      <c r="G13" s="8"/>
    </row>
    <row r="14" spans="1:7" ht="20.100000000000001" customHeight="1" x14ac:dyDescent="0.15">
      <c r="A14" s="22">
        <v>7</v>
      </c>
      <c r="B14" s="34" t="s">
        <v>59</v>
      </c>
      <c r="C14" s="26">
        <v>100000</v>
      </c>
      <c r="D14" s="26">
        <v>100000</v>
      </c>
      <c r="E14" s="26">
        <v>0</v>
      </c>
      <c r="F14" s="18"/>
      <c r="G14" s="8"/>
    </row>
    <row r="15" spans="1:7" ht="20.100000000000001" customHeight="1" x14ac:dyDescent="0.15">
      <c r="A15" s="48">
        <v>8</v>
      </c>
      <c r="B15" s="49" t="s">
        <v>56</v>
      </c>
      <c r="C15" s="50">
        <v>0</v>
      </c>
      <c r="D15" s="51">
        <v>0</v>
      </c>
      <c r="E15" s="51">
        <v>0</v>
      </c>
      <c r="F15" s="52"/>
      <c r="G15" s="8"/>
    </row>
    <row r="16" spans="1:7" ht="20.100000000000001" customHeight="1" x14ac:dyDescent="0.15">
      <c r="A16" s="35"/>
      <c r="B16" s="36" t="s">
        <v>60</v>
      </c>
      <c r="C16" s="37">
        <f>SUM(C8:C15)</f>
        <v>805000</v>
      </c>
      <c r="D16" s="37">
        <f>SUM(D8:D15)</f>
        <v>790000</v>
      </c>
      <c r="E16" s="37">
        <v>0</v>
      </c>
      <c r="F16" s="15"/>
      <c r="G16" s="8"/>
    </row>
    <row r="17" spans="1:7" ht="20.100000000000001" customHeight="1" x14ac:dyDescent="0.15">
      <c r="A17" s="11"/>
      <c r="B17" s="31" t="s">
        <v>48</v>
      </c>
      <c r="C17" s="25"/>
      <c r="D17" s="25"/>
      <c r="E17" s="25"/>
      <c r="F17" s="33"/>
      <c r="G17" s="8"/>
    </row>
    <row r="18" spans="1:7" ht="20.100000000000001" customHeight="1" x14ac:dyDescent="0.15">
      <c r="A18" s="22">
        <v>1</v>
      </c>
      <c r="B18" s="34" t="s">
        <v>5</v>
      </c>
      <c r="C18" s="26">
        <v>494890</v>
      </c>
      <c r="D18" s="26">
        <v>568172</v>
      </c>
      <c r="E18" s="26">
        <v>361124</v>
      </c>
      <c r="F18" s="18"/>
      <c r="G18" s="8"/>
    </row>
    <row r="19" spans="1:7" ht="20.100000000000001" customHeight="1" x14ac:dyDescent="0.15">
      <c r="A19" s="22">
        <v>2</v>
      </c>
      <c r="B19" s="34" t="s">
        <v>116</v>
      </c>
      <c r="C19" s="26">
        <v>160102</v>
      </c>
      <c r="D19" s="26">
        <v>192393</v>
      </c>
      <c r="E19" s="26">
        <v>184504</v>
      </c>
      <c r="F19" s="18"/>
      <c r="G19" s="8"/>
    </row>
    <row r="20" spans="1:7" ht="20.100000000000001" customHeight="1" x14ac:dyDescent="0.15">
      <c r="A20" s="22">
        <v>3</v>
      </c>
      <c r="B20" s="34" t="s">
        <v>6</v>
      </c>
      <c r="C20" s="26">
        <v>0</v>
      </c>
      <c r="D20" s="26">
        <v>0</v>
      </c>
      <c r="E20" s="26">
        <v>0</v>
      </c>
      <c r="F20" s="18"/>
      <c r="G20" s="8"/>
    </row>
    <row r="21" spans="1:7" ht="20.100000000000001" customHeight="1" x14ac:dyDescent="0.15">
      <c r="A21" s="22">
        <v>4</v>
      </c>
      <c r="B21" s="34" t="s">
        <v>7</v>
      </c>
      <c r="C21" s="26">
        <v>0</v>
      </c>
      <c r="D21" s="26">
        <v>0</v>
      </c>
      <c r="E21" s="26">
        <v>0</v>
      </c>
      <c r="F21" s="18"/>
      <c r="G21" s="8"/>
    </row>
    <row r="22" spans="1:7" ht="20.100000000000001" customHeight="1" x14ac:dyDescent="0.15">
      <c r="A22" s="22">
        <v>5</v>
      </c>
      <c r="B22" s="34" t="s">
        <v>8</v>
      </c>
      <c r="C22" s="26">
        <v>0</v>
      </c>
      <c r="D22" s="26">
        <v>0</v>
      </c>
      <c r="E22" s="26">
        <v>0</v>
      </c>
      <c r="F22" s="18"/>
      <c r="G22" s="8"/>
    </row>
    <row r="23" spans="1:7" ht="20.100000000000001" customHeight="1" x14ac:dyDescent="0.15">
      <c r="A23" s="107">
        <v>6</v>
      </c>
      <c r="B23" s="34" t="s">
        <v>9</v>
      </c>
      <c r="C23" s="26">
        <v>0</v>
      </c>
      <c r="D23" s="26">
        <v>0</v>
      </c>
      <c r="E23" s="26">
        <v>0</v>
      </c>
      <c r="F23" s="18"/>
      <c r="G23" s="8"/>
    </row>
    <row r="24" spans="1:7" ht="20.100000000000001" customHeight="1" x14ac:dyDescent="0.15">
      <c r="A24" s="107">
        <v>7</v>
      </c>
      <c r="B24" s="34" t="s">
        <v>10</v>
      </c>
      <c r="C24" s="26">
        <v>0</v>
      </c>
      <c r="D24" s="26">
        <v>0</v>
      </c>
      <c r="E24" s="26">
        <v>0</v>
      </c>
      <c r="F24" s="18"/>
      <c r="G24" s="8"/>
    </row>
    <row r="25" spans="1:7" ht="20.100000000000001" customHeight="1" x14ac:dyDescent="0.15">
      <c r="A25" s="107">
        <v>8</v>
      </c>
      <c r="B25" s="106" t="s">
        <v>11</v>
      </c>
      <c r="C25" s="26">
        <v>0</v>
      </c>
      <c r="D25" s="26">
        <v>0</v>
      </c>
      <c r="E25" s="26">
        <v>0</v>
      </c>
      <c r="F25" s="18"/>
      <c r="G25" s="8"/>
    </row>
    <row r="26" spans="1:7" ht="20.100000000000001" customHeight="1" x14ac:dyDescent="0.15">
      <c r="A26" s="107">
        <v>9</v>
      </c>
      <c r="B26" s="34" t="s">
        <v>12</v>
      </c>
      <c r="C26" s="26">
        <v>0</v>
      </c>
      <c r="D26" s="26">
        <v>0</v>
      </c>
      <c r="E26" s="26">
        <v>0</v>
      </c>
      <c r="F26" s="18"/>
      <c r="G26" s="8"/>
    </row>
    <row r="27" spans="1:7" ht="20.100000000000001" customHeight="1" x14ac:dyDescent="0.15">
      <c r="A27" s="107">
        <v>10</v>
      </c>
      <c r="B27" s="34" t="s">
        <v>13</v>
      </c>
      <c r="C27" s="26">
        <v>0</v>
      </c>
      <c r="D27" s="26">
        <v>0</v>
      </c>
      <c r="E27" s="26">
        <v>0</v>
      </c>
      <c r="F27" s="18"/>
      <c r="G27" s="8"/>
    </row>
    <row r="28" spans="1:7" ht="20.100000000000001" customHeight="1" x14ac:dyDescent="0.15">
      <c r="A28" s="107">
        <v>11</v>
      </c>
      <c r="B28" s="34" t="s">
        <v>14</v>
      </c>
      <c r="C28" s="26">
        <v>0</v>
      </c>
      <c r="D28" s="26">
        <v>0</v>
      </c>
      <c r="E28" s="26">
        <v>0</v>
      </c>
      <c r="F28" s="18"/>
      <c r="G28" s="8"/>
    </row>
    <row r="29" spans="1:7" ht="20.100000000000001" customHeight="1" x14ac:dyDescent="0.15">
      <c r="A29" s="107">
        <v>12</v>
      </c>
      <c r="B29" s="34" t="s">
        <v>15</v>
      </c>
      <c r="C29" s="26">
        <v>0</v>
      </c>
      <c r="D29" s="26">
        <v>0</v>
      </c>
      <c r="E29" s="26">
        <v>0</v>
      </c>
      <c r="F29" s="18"/>
      <c r="G29" s="8"/>
    </row>
    <row r="30" spans="1:7" ht="20.100000000000001" customHeight="1" x14ac:dyDescent="0.15">
      <c r="A30" s="107">
        <v>13</v>
      </c>
      <c r="B30" s="34" t="s">
        <v>16</v>
      </c>
      <c r="C30" s="26">
        <v>0</v>
      </c>
      <c r="D30" s="26"/>
      <c r="E30" s="26">
        <v>0</v>
      </c>
      <c r="F30" s="18"/>
      <c r="G30" s="8"/>
    </row>
    <row r="31" spans="1:7" ht="20.100000000000001" customHeight="1" x14ac:dyDescent="0.15">
      <c r="A31" s="107">
        <v>14</v>
      </c>
      <c r="B31" s="34" t="s">
        <v>17</v>
      </c>
      <c r="C31" s="26">
        <v>150008</v>
      </c>
      <c r="D31" s="26">
        <v>29435</v>
      </c>
      <c r="E31" s="26">
        <v>0</v>
      </c>
      <c r="F31" s="270">
        <f>IFERROR(C31/C32, "")</f>
        <v>0.18634534161490685</v>
      </c>
      <c r="G31" s="8"/>
    </row>
    <row r="32" spans="1:7" ht="20.100000000000001" customHeight="1" x14ac:dyDescent="0.15">
      <c r="A32" s="107"/>
      <c r="B32" s="34" t="s">
        <v>18</v>
      </c>
      <c r="C32" s="26">
        <f>SUM(C18:C31)</f>
        <v>805000</v>
      </c>
      <c r="D32" s="26">
        <f>SUM(D18:D31)</f>
        <v>790000</v>
      </c>
      <c r="E32" s="26">
        <f>SUM(E18:E31)</f>
        <v>545628</v>
      </c>
      <c r="F32" s="18"/>
      <c r="G32" s="8"/>
    </row>
    <row r="33" spans="1:7" ht="20.100000000000001" customHeight="1" x14ac:dyDescent="0.15">
      <c r="A33" s="17"/>
      <c r="B33" s="34" t="s">
        <v>19</v>
      </c>
      <c r="C33" s="26">
        <f>C16-C32</f>
        <v>0</v>
      </c>
      <c r="D33" s="26">
        <f>D16-D32</f>
        <v>0</v>
      </c>
      <c r="E33" s="26">
        <f>E16-E32</f>
        <v>-545628</v>
      </c>
      <c r="F33" s="18"/>
      <c r="G33" s="8"/>
    </row>
    <row r="34" spans="1:7" ht="15" customHeight="1" x14ac:dyDescent="0.15">
      <c r="A34" s="8"/>
      <c r="B34" s="38"/>
      <c r="C34" s="9"/>
      <c r="D34" s="9"/>
      <c r="E34" s="9"/>
      <c r="F34" s="9"/>
      <c r="G34" s="9"/>
    </row>
    <row r="35" spans="1:7" ht="15" customHeight="1" x14ac:dyDescent="0.15">
      <c r="A35" s="8"/>
      <c r="B35" s="38"/>
      <c r="C35" s="9"/>
      <c r="D35" s="9"/>
      <c r="E35" s="9"/>
      <c r="F35" s="9"/>
      <c r="G35" s="9"/>
    </row>
    <row r="36" spans="1:7" x14ac:dyDescent="0.15">
      <c r="A36" s="9"/>
      <c r="B36" s="9"/>
      <c r="C36" s="9"/>
      <c r="D36" s="9"/>
      <c r="E36" s="9"/>
      <c r="F36" s="9"/>
      <c r="G36" s="9"/>
    </row>
    <row r="37" spans="1:7" x14ac:dyDescent="0.15">
      <c r="A37" s="9"/>
      <c r="B37" s="9"/>
      <c r="C37" s="9"/>
      <c r="D37" s="9"/>
      <c r="E37" s="9"/>
      <c r="F37" s="9"/>
      <c r="G37" s="9"/>
    </row>
    <row r="38" spans="1:7" x14ac:dyDescent="0.15">
      <c r="A38" s="9"/>
      <c r="B38" s="9"/>
      <c r="C38" s="9"/>
      <c r="D38" s="9"/>
      <c r="E38" s="9"/>
      <c r="F38" s="9"/>
      <c r="G38" s="9"/>
    </row>
    <row r="39" spans="1:7" x14ac:dyDescent="0.15">
      <c r="A39" s="9"/>
      <c r="B39" s="9"/>
      <c r="C39" s="9"/>
      <c r="D39" s="9"/>
      <c r="E39" s="9"/>
      <c r="F39" s="9"/>
      <c r="G39" s="9"/>
    </row>
  </sheetData>
  <mergeCells count="2">
    <mergeCell ref="B4:E4"/>
    <mergeCell ref="A2:F2"/>
  </mergeCells>
  <phoneticPr fontId="2"/>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42"/>
  <sheetViews>
    <sheetView view="pageBreakPreview" topLeftCell="A10" zoomScaleNormal="100" zoomScaleSheetLayoutView="100" workbookViewId="0">
      <selection activeCell="H16" sqref="H16"/>
    </sheetView>
  </sheetViews>
  <sheetFormatPr defaultColWidth="9" defaultRowHeight="13.5" x14ac:dyDescent="0.15"/>
  <cols>
    <col min="1" max="1" width="1.625" style="7" customWidth="1"/>
    <col min="2" max="2" width="3.625" style="7" customWidth="1"/>
    <col min="3" max="3" width="1.625" style="7" customWidth="1"/>
    <col min="4" max="4" width="16.5" style="7" bestFit="1" customWidth="1"/>
    <col min="5" max="5" width="11.625" style="7" customWidth="1"/>
    <col min="6" max="6" width="24.75" style="7" customWidth="1"/>
    <col min="7" max="7" width="20.75" style="7" customWidth="1"/>
    <col min="8" max="8" width="5.125" style="7" customWidth="1"/>
    <col min="9" max="9" width="4.125" style="7" customWidth="1"/>
    <col min="10" max="16384" width="9" style="7"/>
  </cols>
  <sheetData>
    <row r="1" spans="1:9" ht="21" x14ac:dyDescent="0.15">
      <c r="A1" s="112"/>
      <c r="B1" s="8"/>
      <c r="C1" s="8"/>
      <c r="D1" s="342" t="s">
        <v>195</v>
      </c>
      <c r="E1" s="342"/>
      <c r="F1" s="342"/>
      <c r="G1" s="342"/>
      <c r="H1" s="342"/>
      <c r="I1" s="8"/>
    </row>
    <row r="2" spans="1:9" x14ac:dyDescent="0.15">
      <c r="A2" s="8"/>
      <c r="B2" s="344" t="s">
        <v>533</v>
      </c>
      <c r="C2" s="345"/>
      <c r="D2" s="345"/>
      <c r="E2" s="345"/>
      <c r="F2" s="345"/>
      <c r="G2" s="345"/>
      <c r="H2" s="10"/>
      <c r="I2" s="8"/>
    </row>
    <row r="3" spans="1:9" x14ac:dyDescent="0.15">
      <c r="A3" s="8"/>
      <c r="B3" s="8"/>
      <c r="C3" s="8"/>
      <c r="D3" s="10"/>
      <c r="E3" s="10"/>
      <c r="F3" s="10"/>
      <c r="G3" s="10"/>
      <c r="H3" s="10"/>
      <c r="I3" s="8"/>
    </row>
    <row r="4" spans="1:9" x14ac:dyDescent="0.15">
      <c r="A4" s="343" t="s">
        <v>57</v>
      </c>
      <c r="B4" s="343"/>
      <c r="C4" s="343"/>
      <c r="D4" s="343"/>
      <c r="E4" s="24"/>
      <c r="F4" s="9"/>
      <c r="G4" s="9"/>
      <c r="H4" s="14" t="s">
        <v>20</v>
      </c>
      <c r="I4" s="8"/>
    </row>
    <row r="5" spans="1:9" ht="30" customHeight="1" x14ac:dyDescent="0.15">
      <c r="A5" s="337" t="s">
        <v>21</v>
      </c>
      <c r="B5" s="338"/>
      <c r="C5" s="338"/>
      <c r="D5" s="339"/>
      <c r="E5" s="346" t="s">
        <v>22</v>
      </c>
      <c r="F5" s="339"/>
      <c r="G5" s="12" t="s">
        <v>23</v>
      </c>
      <c r="H5" s="12" t="s">
        <v>24</v>
      </c>
      <c r="I5" s="8"/>
    </row>
    <row r="6" spans="1:9" ht="30" customHeight="1" x14ac:dyDescent="0.15">
      <c r="A6" s="13" t="s">
        <v>25</v>
      </c>
      <c r="B6" s="21">
        <v>1</v>
      </c>
      <c r="C6" s="23" t="s">
        <v>114</v>
      </c>
      <c r="D6" s="18" t="s">
        <v>534</v>
      </c>
      <c r="E6" s="340" t="s">
        <v>535</v>
      </c>
      <c r="F6" s="341"/>
      <c r="G6" s="39">
        <v>705000</v>
      </c>
      <c r="H6" s="18"/>
      <c r="I6" s="8"/>
    </row>
    <row r="7" spans="1:9" ht="30" customHeight="1" x14ac:dyDescent="0.15">
      <c r="A7" s="13" t="s">
        <v>25</v>
      </c>
      <c r="B7" s="21">
        <v>7</v>
      </c>
      <c r="C7" s="23" t="s">
        <v>114</v>
      </c>
      <c r="D7" s="34" t="s">
        <v>59</v>
      </c>
      <c r="E7" s="340"/>
      <c r="F7" s="341"/>
      <c r="G7" s="39">
        <v>100000</v>
      </c>
      <c r="H7" s="18"/>
      <c r="I7" s="8"/>
    </row>
    <row r="8" spans="1:9" ht="30" customHeight="1" x14ac:dyDescent="0.15">
      <c r="A8" s="13" t="s">
        <v>25</v>
      </c>
      <c r="B8" s="21"/>
      <c r="C8" s="23" t="s">
        <v>114</v>
      </c>
      <c r="D8" s="18"/>
      <c r="E8" s="340"/>
      <c r="F8" s="341"/>
      <c r="G8" s="39">
        <v>0</v>
      </c>
      <c r="H8" s="18"/>
      <c r="I8" s="8"/>
    </row>
    <row r="9" spans="1:9" ht="30" customHeight="1" x14ac:dyDescent="0.15">
      <c r="A9" s="13" t="s">
        <v>25</v>
      </c>
      <c r="B9" s="21"/>
      <c r="C9" s="23" t="s">
        <v>114</v>
      </c>
      <c r="D9" s="18"/>
      <c r="E9" s="340"/>
      <c r="F9" s="341"/>
      <c r="G9" s="39">
        <v>0</v>
      </c>
      <c r="H9" s="18"/>
      <c r="I9" s="8"/>
    </row>
    <row r="10" spans="1:9" ht="30" customHeight="1" x14ac:dyDescent="0.15">
      <c r="A10" s="337" t="s">
        <v>26</v>
      </c>
      <c r="B10" s="338"/>
      <c r="C10" s="338"/>
      <c r="D10" s="338"/>
      <c r="E10" s="338"/>
      <c r="F10" s="339"/>
      <c r="G10" s="39">
        <f>SUM(G6:G9)</f>
        <v>805000</v>
      </c>
      <c r="H10" s="18"/>
      <c r="I10" s="8"/>
    </row>
    <row r="11" spans="1:9" ht="13.5" customHeight="1" x14ac:dyDescent="0.15">
      <c r="A11" s="9"/>
      <c r="B11" s="9"/>
      <c r="C11" s="9"/>
      <c r="D11" s="9"/>
      <c r="E11" s="9"/>
      <c r="F11" s="9"/>
      <c r="G11" s="9"/>
      <c r="H11" s="9"/>
      <c r="I11" s="9"/>
    </row>
    <row r="12" spans="1:9" ht="13.5" customHeight="1" x14ac:dyDescent="0.15">
      <c r="A12" s="9"/>
      <c r="B12" s="9"/>
      <c r="C12" s="9"/>
      <c r="D12" s="9"/>
      <c r="E12" s="9"/>
      <c r="F12" s="9"/>
      <c r="G12" s="9"/>
      <c r="H12" s="9"/>
      <c r="I12" s="9"/>
    </row>
    <row r="13" spans="1:9" ht="13.5" customHeight="1" x14ac:dyDescent="0.15">
      <c r="A13" s="9"/>
      <c r="B13" s="9"/>
      <c r="C13" s="9"/>
      <c r="D13" s="342"/>
      <c r="E13" s="342"/>
      <c r="F13" s="342"/>
      <c r="G13" s="342"/>
      <c r="H13" s="342"/>
      <c r="I13" s="8"/>
    </row>
    <row r="14" spans="1:9" ht="19.5" customHeight="1" x14ac:dyDescent="0.15">
      <c r="A14" s="343" t="s">
        <v>58</v>
      </c>
      <c r="B14" s="343"/>
      <c r="C14" s="343"/>
      <c r="D14" s="343"/>
      <c r="E14" s="9"/>
      <c r="F14" s="9"/>
      <c r="G14" s="9"/>
      <c r="H14" s="14" t="s">
        <v>20</v>
      </c>
      <c r="I14" s="8"/>
    </row>
    <row r="15" spans="1:9" ht="30" customHeight="1" x14ac:dyDescent="0.15">
      <c r="A15" s="337" t="s">
        <v>21</v>
      </c>
      <c r="B15" s="338"/>
      <c r="C15" s="338"/>
      <c r="D15" s="339"/>
      <c r="E15" s="12" t="s">
        <v>27</v>
      </c>
      <c r="F15" s="12" t="s">
        <v>28</v>
      </c>
      <c r="G15" s="12" t="s">
        <v>23</v>
      </c>
      <c r="H15" s="12" t="s">
        <v>24</v>
      </c>
      <c r="I15" s="8"/>
    </row>
    <row r="16" spans="1:9" ht="30" customHeight="1" x14ac:dyDescent="0.15">
      <c r="A16" s="40" t="s">
        <v>25</v>
      </c>
      <c r="B16" s="24">
        <v>1</v>
      </c>
      <c r="C16" s="8" t="s">
        <v>114</v>
      </c>
      <c r="D16" s="15" t="s">
        <v>536</v>
      </c>
      <c r="E16" s="18" t="s">
        <v>537</v>
      </c>
      <c r="F16" s="18" t="s">
        <v>538</v>
      </c>
      <c r="G16" s="26">
        <v>494890</v>
      </c>
      <c r="H16" s="279">
        <v>1</v>
      </c>
      <c r="I16" s="8"/>
    </row>
    <row r="17" spans="1:9" ht="30" hidden="1" customHeight="1" x14ac:dyDescent="0.15">
      <c r="A17" s="16"/>
      <c r="B17" s="9"/>
      <c r="C17" s="9"/>
      <c r="D17" s="15"/>
      <c r="E17" s="18"/>
      <c r="F17" s="18"/>
      <c r="G17" s="26">
        <v>0</v>
      </c>
      <c r="H17" s="18"/>
      <c r="I17" s="8"/>
    </row>
    <row r="18" spans="1:9" ht="30" hidden="1" customHeight="1" x14ac:dyDescent="0.15">
      <c r="A18" s="16"/>
      <c r="B18" s="9"/>
      <c r="C18" s="9"/>
      <c r="D18" s="15"/>
      <c r="E18" s="18"/>
      <c r="F18" s="15"/>
      <c r="G18" s="37">
        <v>0</v>
      </c>
      <c r="H18" s="18"/>
      <c r="I18" s="8"/>
    </row>
    <row r="19" spans="1:9" ht="30" customHeight="1" x14ac:dyDescent="0.15">
      <c r="A19" s="17"/>
      <c r="B19" s="23"/>
      <c r="C19" s="23"/>
      <c r="D19" s="18"/>
      <c r="E19" s="23"/>
      <c r="F19" s="33" t="s">
        <v>29</v>
      </c>
      <c r="G19" s="41">
        <f>SUM(G16:G18)</f>
        <v>494890</v>
      </c>
      <c r="H19" s="18"/>
      <c r="I19" s="8"/>
    </row>
    <row r="20" spans="1:9" ht="30" customHeight="1" x14ac:dyDescent="0.15">
      <c r="A20" s="40" t="s">
        <v>25</v>
      </c>
      <c r="B20" s="24">
        <v>2</v>
      </c>
      <c r="C20" s="8" t="s">
        <v>114</v>
      </c>
      <c r="D20" s="15" t="s">
        <v>539</v>
      </c>
      <c r="E20" s="18" t="s">
        <v>540</v>
      </c>
      <c r="F20" s="18" t="s">
        <v>541</v>
      </c>
      <c r="G20" s="26">
        <v>50000</v>
      </c>
      <c r="H20" s="18"/>
      <c r="I20" s="8"/>
    </row>
    <row r="21" spans="1:9" ht="30" customHeight="1" x14ac:dyDescent="0.15">
      <c r="A21" s="16"/>
      <c r="B21" s="9"/>
      <c r="C21" s="9"/>
      <c r="D21" s="15"/>
      <c r="E21" s="18" t="s">
        <v>540</v>
      </c>
      <c r="F21" s="18" t="s">
        <v>544</v>
      </c>
      <c r="G21" s="26">
        <v>64460</v>
      </c>
      <c r="H21" s="18"/>
      <c r="I21" s="8"/>
    </row>
    <row r="22" spans="1:9" ht="30" customHeight="1" x14ac:dyDescent="0.15">
      <c r="A22" s="16"/>
      <c r="B22" s="278"/>
      <c r="C22" s="278"/>
      <c r="D22" s="15"/>
      <c r="E22" s="18" t="s">
        <v>540</v>
      </c>
      <c r="F22" s="18" t="s">
        <v>543</v>
      </c>
      <c r="G22" s="26">
        <v>15642</v>
      </c>
      <c r="H22" s="279">
        <v>2</v>
      </c>
      <c r="I22" s="8"/>
    </row>
    <row r="23" spans="1:9" ht="30" customHeight="1" x14ac:dyDescent="0.15">
      <c r="A23" s="16"/>
      <c r="B23" s="9"/>
      <c r="C23" s="9"/>
      <c r="D23" s="15"/>
      <c r="E23" s="18" t="s">
        <v>540</v>
      </c>
      <c r="F23" s="18" t="s">
        <v>542</v>
      </c>
      <c r="G23" s="26">
        <v>30000</v>
      </c>
      <c r="H23" s="18"/>
      <c r="I23" s="8"/>
    </row>
    <row r="24" spans="1:9" ht="30" customHeight="1" x14ac:dyDescent="0.15">
      <c r="A24" s="17"/>
      <c r="B24" s="23"/>
      <c r="C24" s="23"/>
      <c r="D24" s="18"/>
      <c r="E24" s="23"/>
      <c r="F24" s="18" t="s">
        <v>30</v>
      </c>
      <c r="G24" s="26">
        <f>SUM(G20:G23)</f>
        <v>160102</v>
      </c>
      <c r="H24" s="18"/>
      <c r="I24" s="8"/>
    </row>
    <row r="25" spans="1:9" ht="30" hidden="1" customHeight="1" x14ac:dyDescent="0.15">
      <c r="A25" s="40" t="s">
        <v>25</v>
      </c>
      <c r="B25" s="24"/>
      <c r="C25" s="8" t="s">
        <v>114</v>
      </c>
      <c r="D25" s="15"/>
      <c r="E25" s="18"/>
      <c r="F25" s="18"/>
      <c r="G25" s="26">
        <v>0</v>
      </c>
      <c r="H25" s="18"/>
      <c r="I25" s="8"/>
    </row>
    <row r="26" spans="1:9" ht="30" hidden="1" customHeight="1" x14ac:dyDescent="0.15">
      <c r="A26" s="16"/>
      <c r="B26" s="9"/>
      <c r="C26" s="9"/>
      <c r="D26" s="15"/>
      <c r="E26" s="18"/>
      <c r="F26" s="18"/>
      <c r="G26" s="26">
        <v>0</v>
      </c>
      <c r="H26" s="18"/>
      <c r="I26" s="8"/>
    </row>
    <row r="27" spans="1:9" ht="30" hidden="1" customHeight="1" x14ac:dyDescent="0.15">
      <c r="A27" s="16"/>
      <c r="B27" s="9"/>
      <c r="C27" s="9"/>
      <c r="D27" s="15"/>
      <c r="E27" s="18"/>
      <c r="F27" s="18"/>
      <c r="G27" s="26">
        <v>0</v>
      </c>
      <c r="H27" s="18"/>
      <c r="I27" s="8"/>
    </row>
    <row r="28" spans="1:9" ht="30" hidden="1" customHeight="1" x14ac:dyDescent="0.15">
      <c r="A28" s="17"/>
      <c r="B28" s="23"/>
      <c r="C28" s="23"/>
      <c r="D28" s="18"/>
      <c r="E28" s="23"/>
      <c r="F28" s="18" t="s">
        <v>29</v>
      </c>
      <c r="G28" s="26">
        <f>SUM(G25:G27)</f>
        <v>0</v>
      </c>
      <c r="H28" s="18"/>
      <c r="I28" s="8"/>
    </row>
    <row r="29" spans="1:9" ht="30" hidden="1" customHeight="1" x14ac:dyDescent="0.15">
      <c r="A29" s="40" t="s">
        <v>25</v>
      </c>
      <c r="B29" s="24"/>
      <c r="C29" s="8" t="s">
        <v>114</v>
      </c>
      <c r="D29" s="15"/>
      <c r="E29" s="18"/>
      <c r="F29" s="18"/>
      <c r="G29" s="26">
        <v>0</v>
      </c>
      <c r="H29" s="18"/>
      <c r="I29" s="8"/>
    </row>
    <row r="30" spans="1:9" ht="30" hidden="1" customHeight="1" x14ac:dyDescent="0.15">
      <c r="A30" s="16"/>
      <c r="B30" s="274"/>
      <c r="C30" s="274"/>
      <c r="D30" s="15"/>
      <c r="E30" s="18"/>
      <c r="F30" s="18"/>
      <c r="G30" s="26">
        <v>0</v>
      </c>
      <c r="H30" s="18"/>
      <c r="I30" s="8"/>
    </row>
    <row r="31" spans="1:9" ht="30" hidden="1" customHeight="1" x14ac:dyDescent="0.15">
      <c r="A31" s="16"/>
      <c r="B31" s="274"/>
      <c r="C31" s="274"/>
      <c r="D31" s="15"/>
      <c r="E31" s="18"/>
      <c r="F31" s="18"/>
      <c r="G31" s="26">
        <v>0</v>
      </c>
      <c r="H31" s="18"/>
      <c r="I31" s="8"/>
    </row>
    <row r="32" spans="1:9" ht="30" hidden="1" customHeight="1" x14ac:dyDescent="0.15">
      <c r="A32" s="17"/>
      <c r="B32" s="23"/>
      <c r="C32" s="23"/>
      <c r="D32" s="18"/>
      <c r="E32" s="23"/>
      <c r="F32" s="18" t="s">
        <v>29</v>
      </c>
      <c r="G32" s="26">
        <f>SUM(G29:G31)</f>
        <v>0</v>
      </c>
      <c r="H32" s="18"/>
      <c r="I32" s="8"/>
    </row>
    <row r="33" spans="1:9" ht="30" customHeight="1" x14ac:dyDescent="0.15">
      <c r="A33" s="40" t="s">
        <v>25</v>
      </c>
      <c r="B33" s="24">
        <v>14</v>
      </c>
      <c r="C33" s="8" t="s">
        <v>114</v>
      </c>
      <c r="D33" s="15" t="s">
        <v>17</v>
      </c>
      <c r="E33" s="18"/>
      <c r="F33" s="270">
        <f>IFERROR(G33/G35, "")</f>
        <v>0.18634534161490685</v>
      </c>
      <c r="G33" s="26">
        <v>150008</v>
      </c>
      <c r="H33" s="18"/>
      <c r="I33" s="8"/>
    </row>
    <row r="34" spans="1:9" ht="30" customHeight="1" x14ac:dyDescent="0.15">
      <c r="A34" s="17"/>
      <c r="B34" s="23"/>
      <c r="C34" s="23"/>
      <c r="D34" s="18"/>
      <c r="E34" s="23"/>
      <c r="F34" s="18" t="s">
        <v>29</v>
      </c>
      <c r="G34" s="26">
        <f>SUM(G33:G33)</f>
        <v>150008</v>
      </c>
      <c r="H34" s="18"/>
      <c r="I34" s="8"/>
    </row>
    <row r="35" spans="1:9" ht="30" customHeight="1" x14ac:dyDescent="0.15">
      <c r="A35" s="17"/>
      <c r="B35" s="23"/>
      <c r="C35" s="23"/>
      <c r="D35" s="23"/>
      <c r="E35" s="23"/>
      <c r="F35" s="18" t="s">
        <v>31</v>
      </c>
      <c r="G35" s="26">
        <f>SUM(G34,G32,G28,G24,G19)</f>
        <v>805000</v>
      </c>
      <c r="H35" s="18"/>
      <c r="I35" s="8"/>
    </row>
    <row r="36" spans="1:9" ht="19.5" customHeight="1" x14ac:dyDescent="0.15">
      <c r="A36" s="9"/>
      <c r="B36" s="9"/>
      <c r="C36" s="9"/>
      <c r="D36" s="9"/>
      <c r="E36" s="9"/>
      <c r="F36" s="9"/>
      <c r="G36" s="280">
        <f>G10-G35</f>
        <v>0</v>
      </c>
      <c r="H36" s="9"/>
      <c r="I36" s="9"/>
    </row>
    <row r="37" spans="1:9" ht="19.5" customHeight="1" x14ac:dyDescent="0.15">
      <c r="A37" s="9"/>
      <c r="B37" s="9"/>
      <c r="C37" s="9"/>
      <c r="D37" s="9"/>
      <c r="E37" s="9"/>
      <c r="F37" s="9"/>
      <c r="G37" s="9"/>
      <c r="H37" s="9"/>
      <c r="I37" s="9"/>
    </row>
    <row r="38" spans="1:9" ht="19.5" customHeight="1" x14ac:dyDescent="0.15">
      <c r="A38" s="9"/>
      <c r="B38" s="9"/>
      <c r="C38" s="9"/>
      <c r="D38" s="9"/>
      <c r="E38" s="9"/>
      <c r="F38" s="9"/>
      <c r="G38" s="9"/>
      <c r="H38" s="9"/>
      <c r="I38" s="9"/>
    </row>
    <row r="39" spans="1:9" ht="19.5" customHeight="1" x14ac:dyDescent="0.15">
      <c r="A39" s="9"/>
      <c r="B39" s="9"/>
      <c r="C39" s="9"/>
      <c r="D39" s="9"/>
      <c r="E39" s="9"/>
      <c r="F39" s="9"/>
      <c r="G39" s="9"/>
      <c r="H39" s="9"/>
      <c r="I39" s="9"/>
    </row>
    <row r="40" spans="1:9" ht="19.5" customHeight="1" x14ac:dyDescent="0.15">
      <c r="A40" s="9"/>
      <c r="B40" s="9"/>
      <c r="C40" s="9"/>
      <c r="D40" s="9"/>
      <c r="E40" s="9"/>
      <c r="F40" s="9"/>
      <c r="G40" s="9"/>
      <c r="H40" s="9"/>
      <c r="I40" s="9"/>
    </row>
    <row r="41" spans="1:9" ht="19.5" customHeight="1" x14ac:dyDescent="0.15">
      <c r="A41" s="9"/>
      <c r="B41" s="9"/>
      <c r="C41" s="9"/>
      <c r="D41" s="9"/>
      <c r="E41" s="9"/>
      <c r="F41" s="9"/>
      <c r="G41" s="9"/>
      <c r="H41" s="9"/>
      <c r="I41" s="9"/>
    </row>
    <row r="42" spans="1:9" ht="19.5" customHeight="1" x14ac:dyDescent="0.15">
      <c r="A42" s="9"/>
      <c r="B42" s="9"/>
      <c r="C42" s="9"/>
      <c r="D42" s="9"/>
      <c r="E42" s="9"/>
      <c r="F42" s="9"/>
      <c r="G42" s="9"/>
      <c r="H42" s="9"/>
      <c r="I42" s="9"/>
    </row>
  </sheetData>
  <mergeCells count="13">
    <mergeCell ref="B2:G2"/>
    <mergeCell ref="D1:H1"/>
    <mergeCell ref="A4:D4"/>
    <mergeCell ref="A5:D5"/>
    <mergeCell ref="E5:F5"/>
    <mergeCell ref="A15:D15"/>
    <mergeCell ref="E6:F6"/>
    <mergeCell ref="E7:F7"/>
    <mergeCell ref="E8:F8"/>
    <mergeCell ref="E9:F9"/>
    <mergeCell ref="A10:F10"/>
    <mergeCell ref="D13:H13"/>
    <mergeCell ref="A14:D14"/>
  </mergeCells>
  <phoneticPr fontId="2"/>
  <hyperlinks>
    <hyperlink ref="H16" r:id="rId1" display="..\siryoh\mitumori\grandhole.pdf" xr:uid="{9031CBA4-BC7A-45CE-AFE0-0C730746B21F}"/>
    <hyperlink ref="H22" r:id="rId2" display="../siryoh/mitumori/gaku.pdf" xr:uid="{AE49908A-06CC-4F72-9A05-118AE5BD4741}"/>
  </hyperlinks>
  <printOptions horizontalCentered="1"/>
  <pageMargins left="0.78740157480314965" right="0.78740157480314965" top="0.98425196850393704" bottom="0.55118110236220474" header="0.51181102362204722" footer="0.51181102362204722"/>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5"/>
  <sheetViews>
    <sheetView tabSelected="1" view="pageBreakPreview" zoomScaleNormal="100" zoomScaleSheetLayoutView="100" workbookViewId="0">
      <selection activeCell="A7" sqref="A7"/>
    </sheetView>
  </sheetViews>
  <sheetFormatPr defaultColWidth="9" defaultRowHeight="13.5" x14ac:dyDescent="0.15"/>
  <cols>
    <col min="1" max="1" width="5.625" style="101" customWidth="1"/>
    <col min="2" max="2" width="27.625" style="101" bestFit="1" customWidth="1"/>
    <col min="3" max="3" width="20.625" style="101" customWidth="1"/>
    <col min="4" max="4" width="14.625" style="101" customWidth="1"/>
    <col min="5" max="5" width="10.625" style="101" customWidth="1"/>
    <col min="6" max="6" width="6.5" style="101" customWidth="1"/>
    <col min="7" max="7" width="22.625" style="101" customWidth="1"/>
    <col min="8" max="8" width="13.75" style="101" customWidth="1"/>
    <col min="9" max="16384" width="9" style="101"/>
  </cols>
  <sheetData>
    <row r="1" spans="1:8" ht="21" x14ac:dyDescent="0.2">
      <c r="A1" s="141"/>
      <c r="B1" s="142"/>
      <c r="C1" s="142"/>
      <c r="D1" s="142"/>
      <c r="E1" s="142"/>
      <c r="F1" s="142"/>
      <c r="G1" s="142"/>
      <c r="H1" s="142" t="s">
        <v>373</v>
      </c>
    </row>
    <row r="2" spans="1:8" ht="17.25" x14ac:dyDescent="0.2">
      <c r="A2" s="348" t="s">
        <v>317</v>
      </c>
      <c r="B2" s="348"/>
      <c r="C2" s="348"/>
      <c r="D2" s="348"/>
      <c r="E2" s="348"/>
      <c r="F2" s="348"/>
      <c r="G2" s="348"/>
      <c r="H2" s="348"/>
    </row>
    <row r="3" spans="1:8" s="160" customFormat="1" x14ac:dyDescent="0.15">
      <c r="A3" s="349" t="s">
        <v>549</v>
      </c>
      <c r="B3" s="349"/>
      <c r="C3" s="349"/>
      <c r="D3" s="349"/>
      <c r="E3" s="349"/>
      <c r="F3" s="349"/>
      <c r="G3" s="349"/>
      <c r="H3" s="349"/>
    </row>
    <row r="4" spans="1:8" x14ac:dyDescent="0.15">
      <c r="A4" s="143"/>
      <c r="B4" s="143"/>
      <c r="C4" s="143"/>
      <c r="D4" s="143"/>
      <c r="E4" s="143"/>
      <c r="F4" s="143"/>
      <c r="G4" s="143"/>
      <c r="H4" s="143"/>
    </row>
    <row r="5" spans="1:8" x14ac:dyDescent="0.15">
      <c r="A5" s="352" t="s">
        <v>346</v>
      </c>
      <c r="B5" s="353"/>
      <c r="C5" s="353"/>
      <c r="D5" s="353"/>
      <c r="E5" s="354"/>
      <c r="F5" s="355" t="s">
        <v>32</v>
      </c>
      <c r="G5" s="353"/>
      <c r="H5" s="356"/>
    </row>
    <row r="6" spans="1:8" ht="21.75" thickBot="1" x14ac:dyDescent="0.2">
      <c r="A6" s="139" t="s">
        <v>345</v>
      </c>
      <c r="B6" s="42" t="s">
        <v>34</v>
      </c>
      <c r="C6" s="42" t="s">
        <v>107</v>
      </c>
      <c r="D6" s="42" t="s">
        <v>35</v>
      </c>
      <c r="E6" s="43" t="s">
        <v>278</v>
      </c>
      <c r="F6" s="44" t="s">
        <v>33</v>
      </c>
      <c r="G6" s="42" t="s">
        <v>34</v>
      </c>
      <c r="H6" s="42" t="s">
        <v>108</v>
      </c>
    </row>
    <row r="7" spans="1:8" ht="20.100000000000001" customHeight="1" thickTop="1" x14ac:dyDescent="0.15">
      <c r="A7" s="281">
        <v>1</v>
      </c>
      <c r="B7" s="144" t="s">
        <v>546</v>
      </c>
      <c r="C7" s="282" t="s">
        <v>547</v>
      </c>
      <c r="D7" s="155">
        <v>494890</v>
      </c>
      <c r="E7" s="146"/>
      <c r="F7" s="45"/>
      <c r="G7" s="144"/>
      <c r="H7" s="145"/>
    </row>
    <row r="8" spans="1:8" ht="20.100000000000001" customHeight="1" x14ac:dyDescent="0.15">
      <c r="A8" s="281">
        <v>2</v>
      </c>
      <c r="B8" s="144" t="s">
        <v>545</v>
      </c>
      <c r="C8" s="144" t="s">
        <v>548</v>
      </c>
      <c r="D8" s="155">
        <v>15642</v>
      </c>
      <c r="E8" s="146"/>
      <c r="F8" s="147"/>
      <c r="G8" s="144"/>
      <c r="H8" s="145"/>
    </row>
    <row r="9" spans="1:8" ht="20.100000000000001" customHeight="1" x14ac:dyDescent="0.15">
      <c r="A9" s="147"/>
      <c r="B9" s="144"/>
      <c r="C9" s="144"/>
      <c r="D9" s="155"/>
      <c r="E9" s="148"/>
      <c r="F9" s="147"/>
      <c r="G9" s="144"/>
      <c r="H9" s="145"/>
    </row>
    <row r="10" spans="1:8" ht="20.100000000000001" customHeight="1" x14ac:dyDescent="0.15">
      <c r="A10" s="147"/>
      <c r="B10" s="144"/>
      <c r="C10" s="144"/>
      <c r="D10" s="155"/>
      <c r="E10" s="148"/>
      <c r="F10" s="147"/>
      <c r="G10" s="144"/>
      <c r="H10" s="145"/>
    </row>
    <row r="11" spans="1:8" ht="20.100000000000001" customHeight="1" x14ac:dyDescent="0.15">
      <c r="A11" s="147"/>
      <c r="B11" s="144"/>
      <c r="C11" s="144"/>
      <c r="D11" s="155"/>
      <c r="E11" s="148"/>
      <c r="F11" s="147"/>
      <c r="G11" s="144"/>
      <c r="H11" s="145"/>
    </row>
    <row r="12" spans="1:8" ht="20.100000000000001" customHeight="1" x14ac:dyDescent="0.15">
      <c r="A12" s="147"/>
      <c r="B12" s="144"/>
      <c r="C12" s="144"/>
      <c r="D12" s="155"/>
      <c r="E12" s="148"/>
      <c r="F12" s="147"/>
      <c r="G12" s="144"/>
      <c r="H12" s="145"/>
    </row>
    <row r="13" spans="1:8" ht="20.100000000000001" customHeight="1" x14ac:dyDescent="0.15">
      <c r="A13" s="147"/>
      <c r="B13" s="144"/>
      <c r="C13" s="144"/>
      <c r="D13" s="155"/>
      <c r="E13" s="148"/>
      <c r="F13" s="147"/>
      <c r="G13" s="144"/>
      <c r="H13" s="145"/>
    </row>
    <row r="14" spans="1:8" ht="20.100000000000001" customHeight="1" x14ac:dyDescent="0.15">
      <c r="A14" s="147"/>
      <c r="B14" s="144"/>
      <c r="C14" s="144"/>
      <c r="D14" s="155"/>
      <c r="E14" s="148"/>
      <c r="F14" s="147"/>
      <c r="G14" s="144"/>
      <c r="H14" s="145"/>
    </row>
    <row r="15" spans="1:8" ht="20.100000000000001" customHeight="1" x14ac:dyDescent="0.15">
      <c r="A15" s="147"/>
      <c r="B15" s="144"/>
      <c r="C15" s="144"/>
      <c r="D15" s="155"/>
      <c r="E15" s="148"/>
      <c r="F15" s="147"/>
      <c r="G15" s="144"/>
      <c r="H15" s="145"/>
    </row>
    <row r="16" spans="1:8" ht="20.100000000000001" customHeight="1" x14ac:dyDescent="0.15">
      <c r="A16" s="147"/>
      <c r="B16" s="144"/>
      <c r="C16" s="144"/>
      <c r="D16" s="155"/>
      <c r="E16" s="148"/>
      <c r="F16" s="147"/>
      <c r="G16" s="144"/>
      <c r="H16" s="145"/>
    </row>
    <row r="17" spans="1:8" ht="20.100000000000001" customHeight="1" x14ac:dyDescent="0.15">
      <c r="A17" s="147"/>
      <c r="B17" s="144"/>
      <c r="C17" s="144"/>
      <c r="D17" s="155"/>
      <c r="E17" s="148"/>
      <c r="F17" s="147"/>
      <c r="G17" s="144"/>
      <c r="H17" s="145"/>
    </row>
    <row r="18" spans="1:8" ht="20.100000000000001" customHeight="1" x14ac:dyDescent="0.15">
      <c r="A18" s="147"/>
      <c r="B18" s="144"/>
      <c r="C18" s="144"/>
      <c r="D18" s="155"/>
      <c r="E18" s="148"/>
      <c r="F18" s="147"/>
      <c r="G18" s="144"/>
      <c r="H18" s="145"/>
    </row>
    <row r="19" spans="1:8" ht="20.100000000000001" customHeight="1" x14ac:dyDescent="0.15">
      <c r="A19" s="147"/>
      <c r="B19" s="144"/>
      <c r="C19" s="144"/>
      <c r="D19" s="155"/>
      <c r="E19" s="148"/>
      <c r="F19" s="147"/>
      <c r="G19" s="144"/>
      <c r="H19" s="145"/>
    </row>
    <row r="20" spans="1:8" ht="20.100000000000001" customHeight="1" x14ac:dyDescent="0.15">
      <c r="A20" s="147"/>
      <c r="B20" s="144"/>
      <c r="C20" s="144"/>
      <c r="D20" s="155"/>
      <c r="E20" s="148"/>
      <c r="F20" s="147"/>
      <c r="G20" s="144"/>
      <c r="H20" s="145"/>
    </row>
    <row r="21" spans="1:8" ht="20.100000000000001" customHeight="1" x14ac:dyDescent="0.15">
      <c r="A21" s="147"/>
      <c r="B21" s="144"/>
      <c r="C21" s="144"/>
      <c r="D21" s="155"/>
      <c r="E21" s="148"/>
      <c r="F21" s="147"/>
      <c r="G21" s="144"/>
      <c r="H21" s="145"/>
    </row>
    <row r="22" spans="1:8" ht="20.100000000000001" customHeight="1" x14ac:dyDescent="0.15">
      <c r="A22" s="147"/>
      <c r="B22" s="144"/>
      <c r="C22" s="144"/>
      <c r="D22" s="155"/>
      <c r="E22" s="148"/>
      <c r="F22" s="147"/>
      <c r="G22" s="144"/>
      <c r="H22" s="145"/>
    </row>
    <row r="23" spans="1:8" ht="20.100000000000001" customHeight="1" x14ac:dyDescent="0.15">
      <c r="A23" s="147"/>
      <c r="B23" s="144"/>
      <c r="C23" s="144"/>
      <c r="D23" s="155"/>
      <c r="E23" s="148"/>
      <c r="F23" s="147"/>
      <c r="G23" s="144"/>
      <c r="H23" s="145"/>
    </row>
    <row r="24" spans="1:8" ht="20.100000000000001" customHeight="1" x14ac:dyDescent="0.15">
      <c r="A24" s="147"/>
      <c r="B24" s="144"/>
      <c r="C24" s="144"/>
      <c r="D24" s="155"/>
      <c r="E24" s="148"/>
      <c r="F24" s="147"/>
      <c r="G24" s="144"/>
      <c r="H24" s="145"/>
    </row>
    <row r="25" spans="1:8" ht="20.100000000000001" customHeight="1" x14ac:dyDescent="0.15">
      <c r="A25" s="147"/>
      <c r="B25" s="144"/>
      <c r="C25" s="144"/>
      <c r="D25" s="156"/>
      <c r="E25" s="148"/>
      <c r="F25" s="147"/>
      <c r="G25" s="144"/>
      <c r="H25" s="145"/>
    </row>
    <row r="26" spans="1:8" ht="20.100000000000001" customHeight="1" x14ac:dyDescent="0.15">
      <c r="A26" s="349"/>
      <c r="B26" s="349"/>
      <c r="C26" s="137" t="s">
        <v>36</v>
      </c>
      <c r="D26" s="138">
        <f>SUM(D7:D25)</f>
        <v>510532</v>
      </c>
      <c r="E26" s="143"/>
      <c r="F26" s="143"/>
      <c r="G26" s="143"/>
      <c r="H26" s="149"/>
    </row>
    <row r="27" spans="1:8" ht="20.100000000000001" customHeight="1" x14ac:dyDescent="0.15">
      <c r="A27" s="347" t="s">
        <v>528</v>
      </c>
      <c r="B27" s="347"/>
      <c r="C27" s="347"/>
      <c r="D27" s="275"/>
      <c r="E27" s="272"/>
      <c r="F27" s="272"/>
      <c r="G27" s="272"/>
      <c r="H27" s="149"/>
    </row>
    <row r="28" spans="1:8" ht="21" customHeight="1" x14ac:dyDescent="0.15">
      <c r="A28" s="347" t="s">
        <v>347</v>
      </c>
      <c r="B28" s="347"/>
      <c r="C28" s="347"/>
      <c r="D28" s="347"/>
      <c r="E28" s="347"/>
      <c r="F28" s="347"/>
      <c r="G28" s="347"/>
      <c r="H28" s="347"/>
    </row>
    <row r="29" spans="1:8" s="151" customFormat="1" ht="17.25" customHeight="1" x14ac:dyDescent="0.15">
      <c r="A29" s="273" t="s">
        <v>348</v>
      </c>
      <c r="B29" s="150"/>
      <c r="C29" s="150"/>
      <c r="D29" s="150"/>
      <c r="E29" s="150"/>
      <c r="F29" s="150"/>
      <c r="G29" s="150"/>
      <c r="H29" s="150"/>
    </row>
    <row r="30" spans="1:8" s="151" customFormat="1" ht="17.25" customHeight="1" x14ac:dyDescent="0.15">
      <c r="A30" s="357"/>
      <c r="B30" s="357"/>
      <c r="C30" s="357"/>
      <c r="D30" s="150"/>
      <c r="E30" s="150"/>
      <c r="F30" s="150"/>
      <c r="G30" s="150"/>
      <c r="H30" s="150"/>
    </row>
    <row r="31" spans="1:8" ht="17.25" customHeight="1" x14ac:dyDescent="0.15">
      <c r="A31" s="350" t="s">
        <v>273</v>
      </c>
      <c r="B31" s="351"/>
      <c r="C31" s="351"/>
      <c r="D31" s="351"/>
      <c r="E31" s="351"/>
      <c r="F31" s="351"/>
      <c r="G31" s="351"/>
      <c r="H31" s="351"/>
    </row>
    <row r="32" spans="1:8" ht="21" customHeight="1" x14ac:dyDescent="0.15">
      <c r="A32" s="152"/>
      <c r="B32" s="153"/>
      <c r="C32" s="153"/>
      <c r="D32" s="153"/>
      <c r="E32" s="153"/>
      <c r="F32" s="153"/>
      <c r="G32" s="153"/>
      <c r="H32" s="153"/>
    </row>
    <row r="33" spans="1:8" x14ac:dyDescent="0.15">
      <c r="A33" s="143"/>
      <c r="B33" s="143"/>
      <c r="C33" s="143"/>
      <c r="D33" s="143"/>
      <c r="E33" s="143"/>
      <c r="F33" s="143"/>
      <c r="G33" s="143"/>
      <c r="H33" s="143"/>
    </row>
    <row r="34" spans="1:8" ht="21.75" thickBot="1" x14ac:dyDescent="0.2">
      <c r="A34" s="140" t="s">
        <v>345</v>
      </c>
      <c r="B34" s="134" t="s">
        <v>37</v>
      </c>
      <c r="C34" s="134" t="s">
        <v>38</v>
      </c>
      <c r="D34" s="135" t="s">
        <v>113</v>
      </c>
      <c r="E34" s="136" t="s">
        <v>39</v>
      </c>
      <c r="F34" s="24"/>
      <c r="G34" s="142"/>
      <c r="H34" s="24"/>
    </row>
    <row r="35" spans="1:8" ht="20.100000000000001" customHeight="1" thickTop="1" x14ac:dyDescent="0.15">
      <c r="A35" s="20"/>
      <c r="B35" s="46"/>
      <c r="C35" s="46"/>
      <c r="D35" s="21" t="s">
        <v>40</v>
      </c>
      <c r="E35" s="157"/>
      <c r="F35" s="24"/>
      <c r="G35" s="142"/>
      <c r="H35" s="154"/>
    </row>
    <row r="36" spans="1:8" ht="20.100000000000001" customHeight="1" x14ac:dyDescent="0.15">
      <c r="A36" s="20"/>
      <c r="B36" s="46"/>
      <c r="C36" s="46"/>
      <c r="D36" s="21" t="s">
        <v>40</v>
      </c>
      <c r="E36" s="157"/>
      <c r="F36" s="24"/>
      <c r="G36" s="142"/>
      <c r="H36" s="154"/>
    </row>
    <row r="37" spans="1:8" ht="20.100000000000001" customHeight="1" x14ac:dyDescent="0.15">
      <c r="A37" s="20"/>
      <c r="B37" s="46"/>
      <c r="C37" s="46"/>
      <c r="D37" s="21" t="s">
        <v>40</v>
      </c>
      <c r="E37" s="157"/>
      <c r="F37" s="24"/>
      <c r="G37" s="142"/>
      <c r="H37" s="154"/>
    </row>
    <row r="38" spans="1:8" ht="20.100000000000001" customHeight="1" x14ac:dyDescent="0.15">
      <c r="A38" s="20"/>
      <c r="B38" s="46"/>
      <c r="C38" s="46"/>
      <c r="D38" s="21" t="s">
        <v>40</v>
      </c>
      <c r="E38" s="157"/>
      <c r="F38" s="24"/>
      <c r="G38" s="142"/>
      <c r="H38" s="154"/>
    </row>
    <row r="39" spans="1:8" ht="20.100000000000001" customHeight="1" x14ac:dyDescent="0.15">
      <c r="A39" s="20"/>
      <c r="B39" s="46"/>
      <c r="C39" s="46"/>
      <c r="D39" s="21" t="s">
        <v>40</v>
      </c>
      <c r="E39" s="157"/>
      <c r="F39" s="24"/>
      <c r="G39" s="142"/>
      <c r="H39" s="154"/>
    </row>
    <row r="40" spans="1:8" ht="20.100000000000001" customHeight="1" x14ac:dyDescent="0.15">
      <c r="A40" s="20"/>
      <c r="B40" s="46"/>
      <c r="C40" s="46"/>
      <c r="D40" s="21" t="s">
        <v>40</v>
      </c>
      <c r="E40" s="157"/>
      <c r="F40" s="24"/>
      <c r="G40" s="142"/>
      <c r="H40" s="154"/>
    </row>
    <row r="41" spans="1:8" ht="20.100000000000001" customHeight="1" x14ac:dyDescent="0.15">
      <c r="A41" s="20"/>
      <c r="B41" s="46"/>
      <c r="C41" s="19"/>
      <c r="D41" s="21" t="s">
        <v>40</v>
      </c>
      <c r="E41" s="158"/>
      <c r="F41" s="24"/>
      <c r="G41" s="142"/>
      <c r="H41" s="154"/>
    </row>
    <row r="42" spans="1:8" ht="20.100000000000001" customHeight="1" x14ac:dyDescent="0.15">
      <c r="A42" s="272"/>
      <c r="B42" s="272"/>
      <c r="C42" s="272"/>
      <c r="D42" s="137" t="s">
        <v>41</v>
      </c>
      <c r="E42" s="159">
        <f>SUM(E35:E41)</f>
        <v>0</v>
      </c>
      <c r="F42" s="272"/>
      <c r="G42" s="272"/>
      <c r="H42" s="272"/>
    </row>
    <row r="43" spans="1:8" ht="20.100000000000001" customHeight="1" x14ac:dyDescent="0.15">
      <c r="A43" s="347" t="s">
        <v>528</v>
      </c>
      <c r="B43" s="347"/>
      <c r="C43" s="347"/>
      <c r="D43" s="275"/>
      <c r="E43" s="272"/>
      <c r="F43" s="272"/>
      <c r="G43" s="272"/>
      <c r="H43" s="149"/>
    </row>
    <row r="44" spans="1:8" ht="20.100000000000001" customHeight="1" x14ac:dyDescent="0.15">
      <c r="A44" s="143"/>
      <c r="B44" s="143"/>
      <c r="C44" s="272"/>
      <c r="D44" s="272"/>
      <c r="E44" s="277"/>
      <c r="F44" s="143"/>
      <c r="G44" s="143"/>
      <c r="H44" s="143"/>
    </row>
    <row r="45" spans="1:8" x14ac:dyDescent="0.15">
      <c r="D45" s="276"/>
      <c r="E45" s="276"/>
    </row>
  </sheetData>
  <mergeCells count="10">
    <mergeCell ref="A43:C43"/>
    <mergeCell ref="A2:H2"/>
    <mergeCell ref="A3:H3"/>
    <mergeCell ref="A31:H31"/>
    <mergeCell ref="A5:E5"/>
    <mergeCell ref="F5:H5"/>
    <mergeCell ref="A26:B26"/>
    <mergeCell ref="A28:H28"/>
    <mergeCell ref="A30:C30"/>
    <mergeCell ref="A27:C27"/>
  </mergeCells>
  <phoneticPr fontId="2"/>
  <hyperlinks>
    <hyperlink ref="A8" r:id="rId1" display="../siryoh/mitumori/gaku.pdf" xr:uid="{24EEF7C0-FED0-421C-B7A6-DAC1EC039903}"/>
    <hyperlink ref="A7" r:id="rId2" display="../siryoh/mitumori/grandhole.pdf" xr:uid="{165DF652-70FC-42B4-8607-82D4144DC165}"/>
  </hyperlinks>
  <printOptions horizontalCentered="1"/>
  <pageMargins left="0.6692913385826772" right="0.6692913385826772" top="0.98425196850393704" bottom="0.98425196850393704" header="0.51181102362204722" footer="0.51181102362204722"/>
  <pageSetup paperSize="9" scale="70"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zoomScaleNormal="100" zoomScaleSheetLayoutView="100" workbookViewId="0">
      <selection activeCell="G90" sqref="G90"/>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113"/>
      <c r="C1" s="187"/>
      <c r="D1" s="187"/>
      <c r="E1" s="187"/>
      <c r="F1" s="187"/>
      <c r="G1" s="187"/>
      <c r="H1" s="187"/>
      <c r="I1" s="188" t="s">
        <v>374</v>
      </c>
      <c r="J1" s="189"/>
      <c r="O1" s="190" t="s">
        <v>111</v>
      </c>
    </row>
    <row r="2" spans="1:15" ht="14.25" x14ac:dyDescent="0.15">
      <c r="I2" s="190" t="s">
        <v>229</v>
      </c>
      <c r="K2" s="74" t="s">
        <v>230</v>
      </c>
    </row>
    <row r="3" spans="1:15" x14ac:dyDescent="0.15">
      <c r="J3" s="188"/>
      <c r="K3" s="191" t="s">
        <v>231</v>
      </c>
      <c r="L3" s="192"/>
      <c r="M3" s="192"/>
      <c r="N3" s="193"/>
    </row>
    <row r="4" spans="1:15" ht="14.25" thickBot="1" x14ac:dyDescent="0.2">
      <c r="A4" s="194" t="s">
        <v>332</v>
      </c>
      <c r="B4" s="194"/>
      <c r="C4" s="194"/>
      <c r="D4" s="194"/>
      <c r="E4" s="187"/>
      <c r="F4" s="187"/>
      <c r="G4" s="187"/>
      <c r="H4" s="359" t="s">
        <v>141</v>
      </c>
      <c r="I4" s="359"/>
      <c r="J4" s="188"/>
      <c r="K4" s="195" t="s">
        <v>232</v>
      </c>
      <c r="N4" s="196"/>
    </row>
    <row r="5" spans="1:15" ht="14.25" thickBot="1" x14ac:dyDescent="0.2">
      <c r="A5" s="360" t="s">
        <v>77</v>
      </c>
      <c r="B5" s="360"/>
      <c r="C5" s="360"/>
      <c r="D5" s="360"/>
      <c r="E5" s="187"/>
      <c r="F5" s="187"/>
      <c r="G5" s="187"/>
      <c r="H5" s="187"/>
      <c r="I5" s="187"/>
      <c r="J5" s="187"/>
      <c r="K5" s="197" t="s">
        <v>154</v>
      </c>
      <c r="L5" s="198" t="s">
        <v>150</v>
      </c>
      <c r="M5" s="199" t="s">
        <v>151</v>
      </c>
      <c r="N5" s="196"/>
    </row>
    <row r="6" spans="1:15" ht="14.25" thickBot="1" x14ac:dyDescent="0.2">
      <c r="A6" s="187"/>
      <c r="B6" s="187"/>
      <c r="C6" s="187"/>
      <c r="D6" s="187"/>
      <c r="E6" s="187"/>
      <c r="F6" s="187"/>
      <c r="G6" s="187"/>
      <c r="H6" s="187"/>
      <c r="I6" s="200" t="s">
        <v>149</v>
      </c>
      <c r="J6" s="187"/>
      <c r="K6" s="201"/>
      <c r="L6" s="202" t="str">
        <f>IF(K6="","",IF(K6&lt;897900,ROUNDDOWN(K6/89.79%,0),ROUNDDOWN((K6-102100)/79.58%,0)))</f>
        <v/>
      </c>
      <c r="M6" s="202" t="str">
        <f>IF(K6="","",L6-K6)</f>
        <v/>
      </c>
      <c r="N6" s="196"/>
    </row>
    <row r="7" spans="1:15" ht="21" customHeight="1" x14ac:dyDescent="0.15">
      <c r="A7" s="361" t="s">
        <v>148</v>
      </c>
      <c r="B7" s="361"/>
      <c r="C7" s="361"/>
      <c r="D7" s="361"/>
      <c r="E7" s="361"/>
      <c r="F7" s="361"/>
      <c r="G7" s="361"/>
      <c r="H7" s="361"/>
      <c r="I7" s="362"/>
      <c r="J7" s="203"/>
      <c r="K7" s="204"/>
      <c r="M7" s="205"/>
      <c r="N7" s="196"/>
      <c r="O7" s="206"/>
    </row>
    <row r="8" spans="1:15" ht="14.25" customHeight="1" thickBot="1" x14ac:dyDescent="0.2">
      <c r="A8" s="203"/>
      <c r="B8" s="203"/>
      <c r="C8" s="203"/>
      <c r="D8" s="203"/>
      <c r="E8" s="187"/>
      <c r="F8" s="187"/>
      <c r="G8" s="187"/>
      <c r="H8" s="187"/>
      <c r="I8" s="363"/>
      <c r="J8" s="187"/>
      <c r="K8" s="195" t="s">
        <v>233</v>
      </c>
      <c r="N8" s="196"/>
    </row>
    <row r="9" spans="1:15" ht="13.5" customHeight="1" thickBot="1" x14ac:dyDescent="0.2">
      <c r="A9" s="365" t="s">
        <v>388</v>
      </c>
      <c r="B9" s="365"/>
      <c r="C9" s="365"/>
      <c r="D9" s="365"/>
      <c r="E9" s="365"/>
      <c r="F9" s="365"/>
      <c r="G9" s="365"/>
      <c r="H9" s="365"/>
      <c r="I9" s="363"/>
      <c r="J9" s="207"/>
      <c r="K9" s="198" t="s">
        <v>150</v>
      </c>
      <c r="L9" s="197" t="s">
        <v>154</v>
      </c>
      <c r="M9" s="199" t="s">
        <v>151</v>
      </c>
      <c r="N9" s="196"/>
    </row>
    <row r="10" spans="1:15" ht="13.5" customHeight="1" thickBot="1" x14ac:dyDescent="0.2">
      <c r="A10" s="365"/>
      <c r="B10" s="365"/>
      <c r="C10" s="365"/>
      <c r="D10" s="365"/>
      <c r="E10" s="365"/>
      <c r="F10" s="365"/>
      <c r="G10" s="365"/>
      <c r="H10" s="365"/>
      <c r="I10" s="363"/>
      <c r="J10" s="207"/>
      <c r="K10" s="208"/>
      <c r="L10" s="202" t="str">
        <f>IF(K10="","",IF(K10&lt;1000000,ROUNDUP(K10*89.79%,0),ROUNDUP(K10*79.58%+102100,0)))</f>
        <v/>
      </c>
      <c r="M10" s="202" t="str">
        <f>IF(K10="","",K10-L10)</f>
        <v/>
      </c>
      <c r="N10" s="209"/>
    </row>
    <row r="11" spans="1:15" ht="13.5" customHeight="1" x14ac:dyDescent="0.15">
      <c r="A11" s="207"/>
      <c r="B11" s="207"/>
      <c r="C11" s="207"/>
      <c r="D11" s="207"/>
      <c r="E11" s="207"/>
      <c r="F11" s="207"/>
      <c r="G11" s="207"/>
      <c r="H11" s="207"/>
      <c r="I11" s="364"/>
      <c r="J11" s="207"/>
    </row>
    <row r="12" spans="1:15" ht="14.25" thickBot="1" x14ac:dyDescent="0.2">
      <c r="A12" s="358" t="s">
        <v>109</v>
      </c>
      <c r="B12" s="358"/>
      <c r="C12" s="358"/>
      <c r="D12" s="358"/>
      <c r="E12" s="358"/>
      <c r="F12" s="358"/>
      <c r="G12" s="358"/>
      <c r="H12" s="358"/>
      <c r="I12" s="358"/>
      <c r="J12" s="189"/>
      <c r="K12" s="210" t="s">
        <v>234</v>
      </c>
      <c r="L12" s="206"/>
      <c r="M12" s="206"/>
    </row>
    <row r="13" spans="1:15" ht="14.25" thickBot="1" x14ac:dyDescent="0.2">
      <c r="A13" s="187" t="s">
        <v>331</v>
      </c>
      <c r="B13" s="187"/>
      <c r="C13" s="368"/>
      <c r="D13" s="368"/>
      <c r="E13" s="368"/>
      <c r="F13" s="368"/>
      <c r="G13" s="187"/>
      <c r="H13" s="187"/>
      <c r="I13" s="187"/>
      <c r="J13" s="187"/>
      <c r="K13" s="198" t="s">
        <v>150</v>
      </c>
      <c r="L13" s="206"/>
      <c r="M13" s="206"/>
    </row>
    <row r="14" spans="1:15" ht="14.25" thickBot="1" x14ac:dyDescent="0.2">
      <c r="A14" s="187" t="s">
        <v>78</v>
      </c>
      <c r="B14" s="187"/>
      <c r="C14" s="369" t="s">
        <v>407</v>
      </c>
      <c r="D14" s="369"/>
      <c r="E14" s="369"/>
      <c r="F14" s="369"/>
      <c r="G14" s="187"/>
      <c r="H14" s="187"/>
      <c r="I14" s="187"/>
      <c r="J14" s="187"/>
      <c r="K14" s="201"/>
      <c r="L14" s="206"/>
      <c r="M14" s="206"/>
    </row>
    <row r="15" spans="1:15" x14ac:dyDescent="0.15">
      <c r="A15" s="187" t="s">
        <v>79</v>
      </c>
      <c r="B15" s="187"/>
      <c r="C15" s="358" t="s">
        <v>235</v>
      </c>
      <c r="D15" s="358"/>
      <c r="E15" s="358"/>
      <c r="F15" s="358"/>
      <c r="G15" s="187"/>
      <c r="H15" s="187"/>
      <c r="I15" s="187"/>
      <c r="J15" s="187"/>
    </row>
    <row r="16" spans="1:15" ht="14.25" thickBot="1" x14ac:dyDescent="0.2">
      <c r="A16" s="187" t="s">
        <v>80</v>
      </c>
      <c r="B16" s="187"/>
      <c r="C16" s="187"/>
      <c r="D16" s="187"/>
      <c r="E16" s="187"/>
      <c r="F16" s="187"/>
      <c r="G16" s="187"/>
      <c r="H16" s="187"/>
      <c r="I16" s="187"/>
      <c r="J16" s="187"/>
      <c r="K16" t="s">
        <v>153</v>
      </c>
    </row>
    <row r="17" spans="1:17" ht="14.25" thickBot="1" x14ac:dyDescent="0.2">
      <c r="A17" s="211" t="s">
        <v>383</v>
      </c>
      <c r="B17" s="187"/>
      <c r="C17" s="358"/>
      <c r="D17" s="358"/>
      <c r="E17" s="358"/>
      <c r="F17" s="358"/>
      <c r="G17" s="370" t="s">
        <v>236</v>
      </c>
      <c r="H17" s="370"/>
      <c r="I17" s="370"/>
      <c r="J17" s="187"/>
      <c r="K17" s="212"/>
      <c r="L17" t="s">
        <v>237</v>
      </c>
    </row>
    <row r="18" spans="1:17" x14ac:dyDescent="0.15">
      <c r="A18" s="187" t="s">
        <v>238</v>
      </c>
      <c r="B18" s="187"/>
      <c r="C18" s="187"/>
      <c r="D18" s="187"/>
      <c r="E18" s="187"/>
      <c r="F18" s="187"/>
      <c r="G18" s="187"/>
      <c r="H18" s="187"/>
      <c r="I18" s="187"/>
      <c r="J18" s="213"/>
      <c r="L18" t="s">
        <v>156</v>
      </c>
    </row>
    <row r="19" spans="1:17" x14ac:dyDescent="0.15">
      <c r="J19" s="187"/>
    </row>
    <row r="20" spans="1:17" ht="14.25" thickBot="1" x14ac:dyDescent="0.2">
      <c r="A20" s="187" t="s">
        <v>316</v>
      </c>
      <c r="B20" s="187"/>
      <c r="D20" s="187" t="s">
        <v>81</v>
      </c>
      <c r="E20" s="187" t="s">
        <v>82</v>
      </c>
      <c r="F20" s="214" t="s">
        <v>83</v>
      </c>
      <c r="H20" s="187" t="s">
        <v>315</v>
      </c>
      <c r="I20" s="187"/>
      <c r="J20" s="187"/>
      <c r="K20" s="73" t="s">
        <v>152</v>
      </c>
    </row>
    <row r="21" spans="1:17" ht="14.25" thickBot="1" x14ac:dyDescent="0.2">
      <c r="A21" s="187" t="s">
        <v>314</v>
      </c>
      <c r="B21" s="187"/>
      <c r="C21" s="187"/>
      <c r="D21" s="369" t="s">
        <v>145</v>
      </c>
      <c r="E21" s="369"/>
      <c r="F21" s="187"/>
      <c r="G21" s="187"/>
      <c r="H21" s="187"/>
      <c r="I21" s="187"/>
      <c r="J21" s="187"/>
      <c r="K21" s="161" t="s">
        <v>161</v>
      </c>
      <c r="L21" s="371" t="s">
        <v>239</v>
      </c>
      <c r="M21" s="372"/>
    </row>
    <row r="22" spans="1:17" ht="14.25" thickBot="1" x14ac:dyDescent="0.2">
      <c r="A22" s="187"/>
      <c r="B22" s="187"/>
      <c r="C22" s="187"/>
      <c r="D22" s="187"/>
      <c r="E22" s="187"/>
      <c r="F22" s="187"/>
      <c r="G22" s="187"/>
      <c r="H22" s="187"/>
      <c r="I22" s="187"/>
      <c r="J22" s="187"/>
      <c r="K22" s="162">
        <v>0</v>
      </c>
      <c r="L22" s="215" t="s">
        <v>157</v>
      </c>
      <c r="M22" s="216" t="s">
        <v>313</v>
      </c>
    </row>
    <row r="23" spans="1:17" ht="14.25" thickBot="1" x14ac:dyDescent="0.2">
      <c r="A23" s="187"/>
      <c r="B23" s="187" t="s">
        <v>84</v>
      </c>
      <c r="C23" s="187"/>
      <c r="D23" s="187"/>
      <c r="E23" s="187"/>
      <c r="F23" s="187"/>
      <c r="G23" s="187"/>
      <c r="H23" s="187"/>
      <c r="I23" s="187"/>
      <c r="J23" s="187"/>
      <c r="K23" s="162">
        <v>1</v>
      </c>
      <c r="L23" s="215" t="s">
        <v>240</v>
      </c>
      <c r="M23" s="216" t="s">
        <v>241</v>
      </c>
    </row>
    <row r="24" spans="1:17" ht="14.25" thickBot="1" x14ac:dyDescent="0.2">
      <c r="A24" s="187"/>
      <c r="B24" s="187"/>
      <c r="C24" s="187" t="s">
        <v>155</v>
      </c>
      <c r="D24" s="187"/>
      <c r="E24" s="217"/>
      <c r="F24" s="373" t="str">
        <f>IF(AND(K14="",L6="",K10=""),"",IF(OR(D21="１．個人契約",D21="３．その他(任意団体等）"),IF(K6="",K10,L6),K14))</f>
        <v/>
      </c>
      <c r="G24" s="373"/>
      <c r="H24" s="217" t="s">
        <v>312</v>
      </c>
      <c r="I24" s="187"/>
      <c r="J24" s="187"/>
      <c r="K24" s="162">
        <v>10000</v>
      </c>
      <c r="L24" s="215" t="s">
        <v>157</v>
      </c>
      <c r="M24" s="216" t="s">
        <v>242</v>
      </c>
      <c r="P24" s="205"/>
      <c r="Q24" s="205"/>
    </row>
    <row r="25" spans="1:17" ht="14.25" thickBot="1" x14ac:dyDescent="0.2">
      <c r="A25" s="218"/>
      <c r="B25" s="218"/>
      <c r="D25" s="219"/>
      <c r="E25" s="220" t="s">
        <v>311</v>
      </c>
      <c r="F25" s="374" t="str">
        <f>IF(F24="","",ROUNDDOWN(F24/1.1*0.1,0))</f>
        <v/>
      </c>
      <c r="G25" s="374"/>
      <c r="H25" s="220" t="s">
        <v>243</v>
      </c>
      <c r="I25" s="218"/>
      <c r="J25" s="218"/>
      <c r="K25" s="162">
        <v>1000000</v>
      </c>
      <c r="L25" s="215" t="s">
        <v>157</v>
      </c>
      <c r="M25" s="216" t="s">
        <v>244</v>
      </c>
    </row>
    <row r="26" spans="1:17" ht="14.25" thickBot="1" x14ac:dyDescent="0.2">
      <c r="A26" s="218"/>
      <c r="B26" s="218"/>
      <c r="D26" s="219"/>
      <c r="E26" s="220" t="s">
        <v>245</v>
      </c>
      <c r="F26" s="374" t="str">
        <f>IF(F24="","",IF(OR(D21="１．個人契約",D21="３．その他(任意団体等）"),IF(K6="",M10,M6),""))</f>
        <v/>
      </c>
      <c r="G26" s="374"/>
      <c r="H26" s="220" t="s">
        <v>310</v>
      </c>
      <c r="I26" s="218"/>
      <c r="J26" s="218"/>
      <c r="K26" s="162">
        <v>1000001</v>
      </c>
      <c r="L26" s="215" t="s">
        <v>158</v>
      </c>
      <c r="M26" s="216" t="s">
        <v>246</v>
      </c>
    </row>
    <row r="27" spans="1:17" ht="14.25" thickBot="1" x14ac:dyDescent="0.2">
      <c r="A27" s="218"/>
      <c r="B27" s="218"/>
      <c r="C27" s="218" t="s">
        <v>247</v>
      </c>
      <c r="D27" s="218"/>
      <c r="E27" s="374" t="str">
        <f>IF(F26="",F24,F24-F26)</f>
        <v/>
      </c>
      <c r="F27" s="375"/>
      <c r="G27" s="375"/>
      <c r="H27" s="217" t="s">
        <v>85</v>
      </c>
      <c r="I27" s="218"/>
      <c r="J27" s="218"/>
      <c r="K27" s="162">
        <v>2000000</v>
      </c>
      <c r="L27" s="215" t="s">
        <v>158</v>
      </c>
      <c r="M27" s="216" t="s">
        <v>248</v>
      </c>
    </row>
    <row r="28" spans="1:17" ht="14.25" thickBot="1" x14ac:dyDescent="0.2">
      <c r="A28" s="218"/>
      <c r="B28" s="218"/>
      <c r="C28" s="218"/>
      <c r="D28" s="218"/>
      <c r="E28" s="218"/>
      <c r="F28" s="218"/>
      <c r="G28" s="218"/>
      <c r="H28" s="218"/>
      <c r="I28" s="218"/>
      <c r="J28" s="218"/>
      <c r="K28" s="162">
        <v>2000001</v>
      </c>
      <c r="L28" s="221" t="s">
        <v>159</v>
      </c>
      <c r="M28" s="216" t="s">
        <v>249</v>
      </c>
    </row>
    <row r="29" spans="1:17" ht="14.25" thickBot="1" x14ac:dyDescent="0.2">
      <c r="A29" s="187"/>
      <c r="B29" s="187"/>
      <c r="C29" s="187" t="s">
        <v>328</v>
      </c>
      <c r="D29" s="188"/>
      <c r="E29" s="187" t="s">
        <v>86</v>
      </c>
      <c r="F29" s="187"/>
      <c r="G29" s="187" t="s">
        <v>389</v>
      </c>
      <c r="H29" s="187"/>
      <c r="I29" s="187" t="s">
        <v>329</v>
      </c>
      <c r="J29" s="187"/>
      <c r="K29" s="162">
        <v>3000000</v>
      </c>
      <c r="L29" s="221" t="s">
        <v>159</v>
      </c>
      <c r="M29" s="216" t="s">
        <v>250</v>
      </c>
    </row>
    <row r="30" spans="1:17" ht="14.25" thickBot="1" x14ac:dyDescent="0.2">
      <c r="A30" s="222"/>
      <c r="B30" s="222"/>
      <c r="C30" s="222"/>
      <c r="G30" s="222"/>
      <c r="H30" s="222"/>
      <c r="I30" s="222"/>
      <c r="J30" s="222"/>
      <c r="K30" s="162">
        <v>3000001</v>
      </c>
      <c r="L30" s="221" t="s">
        <v>160</v>
      </c>
      <c r="M30" s="216" t="s">
        <v>251</v>
      </c>
    </row>
    <row r="31" spans="1:17" ht="14.25" thickBot="1" x14ac:dyDescent="0.2">
      <c r="A31" s="218"/>
      <c r="B31" s="218"/>
      <c r="C31" s="187" t="s">
        <v>309</v>
      </c>
      <c r="D31" s="188"/>
      <c r="E31" s="187" t="s">
        <v>86</v>
      </c>
      <c r="F31" s="187"/>
      <c r="G31" s="187" t="s">
        <v>252</v>
      </c>
      <c r="H31" s="187"/>
      <c r="I31" s="187" t="s">
        <v>329</v>
      </c>
      <c r="J31" s="218"/>
      <c r="K31" s="162">
        <v>5000000</v>
      </c>
      <c r="L31" s="221" t="s">
        <v>160</v>
      </c>
      <c r="M31" s="216" t="s">
        <v>253</v>
      </c>
    </row>
    <row r="32" spans="1:17" x14ac:dyDescent="0.15">
      <c r="A32" s="187"/>
      <c r="B32" s="187"/>
      <c r="I32" s="187"/>
      <c r="J32" s="187"/>
      <c r="K32" t="s">
        <v>327</v>
      </c>
    </row>
    <row r="33" spans="1:18" x14ac:dyDescent="0.15">
      <c r="A33" s="222"/>
      <c r="B33" s="222"/>
      <c r="C33" s="223" t="s">
        <v>415</v>
      </c>
      <c r="D33" s="223"/>
      <c r="E33" s="223"/>
      <c r="F33" s="223"/>
      <c r="G33" s="223"/>
      <c r="H33" s="223"/>
      <c r="I33" s="187"/>
      <c r="J33" s="222"/>
      <c r="K33" s="73" t="s">
        <v>326</v>
      </c>
    </row>
    <row r="34" spans="1:18" x14ac:dyDescent="0.15">
      <c r="A34" s="187"/>
      <c r="B34" s="187"/>
      <c r="C34" s="366" t="s">
        <v>254</v>
      </c>
      <c r="D34" s="367"/>
      <c r="E34" s="367"/>
      <c r="F34" s="367"/>
      <c r="G34" s="367"/>
      <c r="H34" s="367"/>
      <c r="I34" s="224"/>
      <c r="J34" s="187"/>
      <c r="K34" s="73" t="s">
        <v>325</v>
      </c>
    </row>
    <row r="35" spans="1:18" ht="13.5" customHeight="1" x14ac:dyDescent="0.15">
      <c r="A35" s="187"/>
      <c r="B35" s="187"/>
      <c r="C35" s="367"/>
      <c r="D35" s="367"/>
      <c r="E35" s="367"/>
      <c r="F35" s="367"/>
      <c r="G35" s="367"/>
      <c r="H35" s="367"/>
      <c r="I35" s="223"/>
      <c r="J35" s="222"/>
      <c r="K35" s="73" t="s">
        <v>342</v>
      </c>
    </row>
    <row r="36" spans="1:18" x14ac:dyDescent="0.15">
      <c r="A36" s="187"/>
      <c r="B36" s="187"/>
      <c r="C36" s="367"/>
      <c r="D36" s="367"/>
      <c r="E36" s="367"/>
      <c r="F36" s="367"/>
      <c r="G36" s="367"/>
      <c r="H36" s="367"/>
      <c r="I36" s="187"/>
      <c r="J36" s="187"/>
      <c r="K36" s="73" t="s">
        <v>343</v>
      </c>
    </row>
    <row r="37" spans="1:18" ht="14.25" x14ac:dyDescent="0.15">
      <c r="A37" s="187"/>
      <c r="B37" s="187"/>
      <c r="C37" s="222"/>
      <c r="D37" s="222"/>
      <c r="E37" s="222"/>
      <c r="F37" s="222"/>
      <c r="G37" s="222"/>
      <c r="H37" s="222"/>
      <c r="J37" s="187"/>
      <c r="K37" s="73" t="s">
        <v>339</v>
      </c>
      <c r="L37" s="225"/>
      <c r="M37" s="225"/>
    </row>
    <row r="38" spans="1:18" ht="14.25" x14ac:dyDescent="0.15">
      <c r="A38" s="187"/>
      <c r="B38" s="187"/>
      <c r="C38" s="222"/>
      <c r="D38" s="222"/>
      <c r="E38" s="187"/>
      <c r="F38" s="187"/>
      <c r="G38" s="187"/>
      <c r="H38" s="187"/>
      <c r="I38" s="187"/>
      <c r="J38" s="187"/>
      <c r="K38" s="226" t="s">
        <v>340</v>
      </c>
      <c r="N38" s="225"/>
      <c r="R38" s="206"/>
    </row>
    <row r="39" spans="1:18" ht="14.25" x14ac:dyDescent="0.15">
      <c r="A39" s="187"/>
      <c r="B39" s="187"/>
      <c r="C39" s="187" t="s">
        <v>308</v>
      </c>
      <c r="D39" s="187"/>
      <c r="E39" s="187"/>
      <c r="F39" s="187"/>
      <c r="G39" s="187"/>
      <c r="H39" s="187"/>
      <c r="I39" s="187"/>
      <c r="J39" s="187"/>
      <c r="K39" s="73" t="s">
        <v>341</v>
      </c>
      <c r="O39" s="225"/>
    </row>
    <row r="40" spans="1:18" x14ac:dyDescent="0.15">
      <c r="A40" s="187"/>
      <c r="B40" s="187"/>
      <c r="C40" s="187"/>
      <c r="D40" s="373" t="str">
        <f>E27</f>
        <v/>
      </c>
      <c r="E40" s="377"/>
      <c r="F40" s="377"/>
      <c r="G40" s="217" t="s">
        <v>307</v>
      </c>
      <c r="H40" s="187"/>
      <c r="I40" s="187"/>
      <c r="J40" s="187"/>
    </row>
    <row r="41" spans="1:18" x14ac:dyDescent="0.15">
      <c r="A41" s="187"/>
      <c r="B41" s="187"/>
      <c r="C41" s="222"/>
      <c r="D41" s="222"/>
      <c r="E41" s="187"/>
      <c r="F41" s="187"/>
      <c r="G41" s="187"/>
      <c r="H41" s="187"/>
      <c r="I41" s="187"/>
      <c r="J41" s="187"/>
    </row>
    <row r="42" spans="1:18" x14ac:dyDescent="0.15">
      <c r="A42" s="187"/>
      <c r="B42" s="187"/>
      <c r="C42" s="358" t="s">
        <v>87</v>
      </c>
      <c r="D42" s="358"/>
      <c r="E42" s="187"/>
      <c r="F42" s="187"/>
      <c r="G42" s="214"/>
      <c r="H42" s="214"/>
      <c r="I42" s="187"/>
      <c r="J42" s="187"/>
    </row>
    <row r="43" spans="1:18" x14ac:dyDescent="0.15">
      <c r="A43" s="187"/>
      <c r="B43" s="187"/>
      <c r="C43" s="217" t="s">
        <v>88</v>
      </c>
      <c r="D43" s="217"/>
      <c r="E43" s="217"/>
      <c r="F43" s="217"/>
      <c r="G43" s="217"/>
      <c r="H43" s="187"/>
      <c r="I43" s="187"/>
      <c r="J43" s="187"/>
    </row>
    <row r="44" spans="1:18" x14ac:dyDescent="0.15">
      <c r="A44" s="187"/>
      <c r="B44" s="187"/>
      <c r="C44" s="227" t="s">
        <v>89</v>
      </c>
      <c r="D44" s="227"/>
      <c r="E44" s="217"/>
      <c r="F44" s="217"/>
      <c r="G44" s="217"/>
      <c r="H44" s="187"/>
      <c r="I44" s="187"/>
      <c r="J44" s="187"/>
    </row>
    <row r="45" spans="1:18" x14ac:dyDescent="0.15">
      <c r="A45" s="187"/>
      <c r="B45" s="187"/>
      <c r="C45" s="227" t="s">
        <v>306</v>
      </c>
      <c r="D45" s="227"/>
      <c r="E45" s="227" t="s">
        <v>305</v>
      </c>
      <c r="F45" s="378"/>
      <c r="G45" s="378"/>
      <c r="H45" s="187"/>
      <c r="I45" s="187"/>
      <c r="J45" s="187"/>
    </row>
    <row r="46" spans="1:18" x14ac:dyDescent="0.15">
      <c r="A46" s="218"/>
      <c r="B46" s="218"/>
      <c r="C46" s="227" t="s">
        <v>90</v>
      </c>
      <c r="D46" s="227"/>
      <c r="E46" s="379"/>
      <c r="F46" s="379"/>
      <c r="G46" s="379"/>
      <c r="H46" s="218"/>
      <c r="I46" s="218"/>
      <c r="J46" s="218"/>
    </row>
    <row r="47" spans="1:18" x14ac:dyDescent="0.15">
      <c r="A47" s="218"/>
      <c r="B47" s="218"/>
      <c r="C47" s="228" t="s">
        <v>360</v>
      </c>
      <c r="D47" s="229"/>
      <c r="E47" s="230"/>
      <c r="F47" s="230"/>
      <c r="G47" s="230"/>
      <c r="H47" s="218"/>
      <c r="I47" s="218"/>
      <c r="J47" s="218"/>
    </row>
    <row r="48" spans="1:18" x14ac:dyDescent="0.15">
      <c r="A48" s="187"/>
      <c r="B48" s="187"/>
      <c r="C48" s="187"/>
      <c r="D48" s="187"/>
      <c r="E48" s="187"/>
      <c r="F48" s="187"/>
      <c r="G48" s="187"/>
      <c r="H48" s="187"/>
      <c r="I48" s="187"/>
      <c r="J48" s="187"/>
    </row>
    <row r="49" spans="1:18" x14ac:dyDescent="0.15">
      <c r="A49" s="187"/>
      <c r="B49" s="187" t="s">
        <v>91</v>
      </c>
      <c r="C49" s="187"/>
      <c r="D49" s="187"/>
      <c r="E49" s="187" t="s">
        <v>408</v>
      </c>
      <c r="F49" s="187"/>
      <c r="G49" s="187"/>
      <c r="H49" s="187"/>
      <c r="I49" s="187"/>
      <c r="J49" s="187"/>
    </row>
    <row r="50" spans="1:18" x14ac:dyDescent="0.15">
      <c r="A50" s="187"/>
      <c r="B50" s="187"/>
      <c r="C50" s="187"/>
      <c r="D50" s="187"/>
      <c r="E50" s="187"/>
      <c r="F50" s="187"/>
      <c r="G50" s="187"/>
      <c r="H50" s="187"/>
      <c r="I50" s="187"/>
      <c r="J50" s="187"/>
    </row>
    <row r="51" spans="1:18" ht="14.25" x14ac:dyDescent="0.15">
      <c r="A51" s="187"/>
      <c r="B51" s="218"/>
      <c r="C51" s="218"/>
      <c r="D51" s="218"/>
      <c r="E51" s="218"/>
      <c r="F51" s="218"/>
      <c r="G51" s="218"/>
      <c r="H51" s="218"/>
      <c r="I51" s="218"/>
      <c r="J51" s="218"/>
      <c r="P51" s="225"/>
      <c r="Q51" s="225"/>
    </row>
    <row r="52" spans="1:18" ht="13.5" customHeight="1" x14ac:dyDescent="0.15">
      <c r="A52" s="187"/>
      <c r="B52" s="231" t="s">
        <v>304</v>
      </c>
      <c r="C52" s="376" t="s">
        <v>349</v>
      </c>
      <c r="D52" s="376"/>
      <c r="E52" s="376"/>
      <c r="F52" s="376"/>
      <c r="G52" s="376"/>
      <c r="H52" s="376"/>
      <c r="I52" s="376"/>
      <c r="J52" s="232"/>
    </row>
    <row r="53" spans="1:18" x14ac:dyDescent="0.15">
      <c r="A53" s="187"/>
      <c r="B53" s="233"/>
      <c r="C53" s="376"/>
      <c r="D53" s="376"/>
      <c r="E53" s="376"/>
      <c r="F53" s="376"/>
      <c r="G53" s="376"/>
      <c r="H53" s="376"/>
      <c r="I53" s="376"/>
      <c r="J53" s="232"/>
    </row>
    <row r="54" spans="1:18" ht="14.25" customHeight="1" x14ac:dyDescent="0.15">
      <c r="A54" s="187"/>
      <c r="B54" s="234" t="s">
        <v>303</v>
      </c>
      <c r="C54" s="380" t="s">
        <v>350</v>
      </c>
      <c r="D54" s="380"/>
      <c r="E54" s="380"/>
      <c r="F54" s="380"/>
      <c r="G54" s="380"/>
      <c r="H54" s="380"/>
      <c r="I54" s="380"/>
      <c r="J54" s="235"/>
    </row>
    <row r="55" spans="1:18" x14ac:dyDescent="0.15">
      <c r="A55" s="187"/>
      <c r="B55" s="234"/>
      <c r="C55" s="380"/>
      <c r="D55" s="380"/>
      <c r="E55" s="380"/>
      <c r="F55" s="380"/>
      <c r="G55" s="380"/>
      <c r="H55" s="380"/>
      <c r="I55" s="380"/>
      <c r="J55" s="235"/>
    </row>
    <row r="56" spans="1:18" x14ac:dyDescent="0.15">
      <c r="A56" s="187"/>
      <c r="B56" s="234"/>
      <c r="C56" s="380"/>
      <c r="D56" s="380"/>
      <c r="E56" s="380"/>
      <c r="F56" s="380"/>
      <c r="G56" s="380"/>
      <c r="H56" s="380"/>
      <c r="I56" s="380"/>
      <c r="J56" s="235"/>
    </row>
    <row r="57" spans="1:18" x14ac:dyDescent="0.15">
      <c r="A57" s="187"/>
      <c r="B57" s="236" t="s">
        <v>302</v>
      </c>
      <c r="C57" s="381" t="s">
        <v>301</v>
      </c>
      <c r="D57" s="381"/>
      <c r="E57" s="381"/>
      <c r="F57" s="381"/>
      <c r="G57" s="381"/>
      <c r="H57" s="381"/>
      <c r="I57" s="381"/>
      <c r="J57" s="232"/>
    </row>
    <row r="58" spans="1:18" x14ac:dyDescent="0.15">
      <c r="A58" s="187"/>
      <c r="B58" s="236"/>
      <c r="C58" s="237"/>
      <c r="D58" s="237"/>
      <c r="E58" s="237"/>
      <c r="F58" s="237"/>
      <c r="G58" s="237"/>
      <c r="H58" s="237"/>
      <c r="I58" s="237" t="s">
        <v>390</v>
      </c>
      <c r="J58" s="232"/>
    </row>
    <row r="59" spans="1:18" x14ac:dyDescent="0.15">
      <c r="A59" s="187"/>
      <c r="B59" s="238"/>
      <c r="C59" s="232"/>
      <c r="D59" s="232"/>
      <c r="E59" s="232"/>
      <c r="F59" s="232"/>
      <c r="G59" s="232"/>
      <c r="H59" s="232"/>
      <c r="I59" s="232"/>
      <c r="J59" s="232"/>
    </row>
    <row r="60" spans="1:18" x14ac:dyDescent="0.15">
      <c r="A60" s="187"/>
      <c r="B60" s="238"/>
      <c r="C60" s="232"/>
      <c r="D60" s="232"/>
      <c r="E60" s="232"/>
      <c r="F60" s="232"/>
      <c r="G60" s="232"/>
      <c r="H60" s="232"/>
      <c r="I60" s="239" t="s">
        <v>374</v>
      </c>
      <c r="J60" s="232"/>
    </row>
    <row r="61" spans="1:18" x14ac:dyDescent="0.15">
      <c r="A61" s="240"/>
      <c r="B61" s="241"/>
      <c r="C61" s="382" t="s">
        <v>300</v>
      </c>
      <c r="D61" s="382"/>
      <c r="E61" s="382"/>
      <c r="F61" s="382"/>
      <c r="G61" s="382"/>
      <c r="H61" s="382"/>
      <c r="I61" s="190" t="s">
        <v>229</v>
      </c>
      <c r="J61" s="241"/>
    </row>
    <row r="62" spans="1:18" x14ac:dyDescent="0.15">
      <c r="A62" s="232"/>
      <c r="B62" s="238"/>
      <c r="C62" s="232"/>
      <c r="D62" s="232"/>
      <c r="E62" s="232"/>
      <c r="F62" s="232"/>
      <c r="G62" s="232"/>
      <c r="H62" s="232"/>
      <c r="I62" s="232"/>
      <c r="J62" s="232"/>
    </row>
    <row r="63" spans="1:18" ht="14.25" customHeight="1" x14ac:dyDescent="0.15">
      <c r="A63" s="242"/>
      <c r="B63" s="234" t="s">
        <v>299</v>
      </c>
      <c r="C63" s="380" t="s">
        <v>351</v>
      </c>
      <c r="D63" s="380"/>
      <c r="E63" s="380"/>
      <c r="F63" s="380"/>
      <c r="G63" s="380"/>
      <c r="H63" s="380"/>
      <c r="I63" s="380"/>
      <c r="J63" s="235"/>
      <c r="R63" s="225"/>
    </row>
    <row r="64" spans="1:18" x14ac:dyDescent="0.15">
      <c r="A64" s="242"/>
      <c r="B64" s="234"/>
      <c r="C64" s="380"/>
      <c r="D64" s="380"/>
      <c r="E64" s="380"/>
      <c r="F64" s="380"/>
      <c r="G64" s="380"/>
      <c r="H64" s="380"/>
      <c r="I64" s="380"/>
      <c r="J64" s="235"/>
    </row>
    <row r="65" spans="1:10" x14ac:dyDescent="0.15">
      <c r="A65" s="242"/>
      <c r="B65" s="234"/>
      <c r="C65" s="380"/>
      <c r="D65" s="380"/>
      <c r="E65" s="380"/>
      <c r="F65" s="380"/>
      <c r="G65" s="380"/>
      <c r="H65" s="380"/>
      <c r="I65" s="380"/>
      <c r="J65" s="235"/>
    </row>
    <row r="66" spans="1:10" x14ac:dyDescent="0.15">
      <c r="B66" s="236" t="s">
        <v>298</v>
      </c>
      <c r="C66" s="381" t="s">
        <v>297</v>
      </c>
      <c r="D66" s="381"/>
      <c r="E66" s="381"/>
      <c r="F66" s="381"/>
      <c r="G66" s="381"/>
      <c r="H66" s="381"/>
      <c r="I66" s="381"/>
      <c r="J66" s="232"/>
    </row>
    <row r="67" spans="1:10" ht="13.5" customHeight="1" x14ac:dyDescent="0.15">
      <c r="B67" s="234" t="s">
        <v>296</v>
      </c>
      <c r="C67" s="376" t="s">
        <v>333</v>
      </c>
      <c r="D67" s="376"/>
      <c r="E67" s="376"/>
      <c r="F67" s="376"/>
      <c r="G67" s="376"/>
      <c r="H67" s="376"/>
      <c r="I67" s="376"/>
      <c r="J67" s="235"/>
    </row>
    <row r="68" spans="1:10" x14ac:dyDescent="0.15">
      <c r="A68" s="242"/>
      <c r="B68" s="234"/>
      <c r="C68" s="376"/>
      <c r="D68" s="376"/>
      <c r="E68" s="376"/>
      <c r="F68" s="376"/>
      <c r="G68" s="376"/>
      <c r="H68" s="376"/>
      <c r="I68" s="376"/>
      <c r="J68" s="235"/>
    </row>
    <row r="69" spans="1:10" ht="13.5" customHeight="1" x14ac:dyDescent="0.15">
      <c r="B69" s="234" t="s">
        <v>295</v>
      </c>
      <c r="C69" s="376" t="s">
        <v>352</v>
      </c>
      <c r="D69" s="376"/>
      <c r="E69" s="376"/>
      <c r="F69" s="376"/>
      <c r="G69" s="376"/>
      <c r="H69" s="376"/>
      <c r="I69" s="376"/>
      <c r="J69" s="235"/>
    </row>
    <row r="70" spans="1:10" x14ac:dyDescent="0.15">
      <c r="A70" s="242"/>
      <c r="B70" s="234"/>
      <c r="C70" s="376"/>
      <c r="D70" s="376"/>
      <c r="E70" s="376"/>
      <c r="F70" s="376"/>
      <c r="G70" s="376"/>
      <c r="H70" s="376"/>
      <c r="I70" s="376"/>
      <c r="J70" s="235"/>
    </row>
    <row r="71" spans="1:10" ht="13.5" customHeight="1" x14ac:dyDescent="0.15">
      <c r="B71" s="234" t="s">
        <v>294</v>
      </c>
      <c r="C71" s="376" t="s">
        <v>353</v>
      </c>
      <c r="D71" s="376"/>
      <c r="E71" s="376"/>
      <c r="F71" s="376"/>
      <c r="G71" s="376"/>
      <c r="H71" s="376"/>
      <c r="I71" s="376"/>
      <c r="J71" s="235"/>
    </row>
    <row r="72" spans="1:10" x14ac:dyDescent="0.15">
      <c r="A72" s="242"/>
      <c r="B72" s="234"/>
      <c r="C72" s="376"/>
      <c r="D72" s="376"/>
      <c r="E72" s="376"/>
      <c r="F72" s="376"/>
      <c r="G72" s="376"/>
      <c r="H72" s="376"/>
      <c r="I72" s="376"/>
      <c r="J72" s="235"/>
    </row>
    <row r="73" spans="1:10" x14ac:dyDescent="0.15">
      <c r="B73" s="234" t="s">
        <v>293</v>
      </c>
      <c r="C73" s="381" t="s">
        <v>292</v>
      </c>
      <c r="D73" s="381"/>
      <c r="E73" s="381"/>
      <c r="F73" s="381"/>
      <c r="G73" s="381"/>
      <c r="H73" s="381"/>
      <c r="I73" s="381"/>
      <c r="J73" s="232"/>
    </row>
    <row r="74" spans="1:10" ht="13.5" customHeight="1" x14ac:dyDescent="0.15">
      <c r="B74" s="234" t="s">
        <v>291</v>
      </c>
      <c r="C74" s="376" t="s">
        <v>354</v>
      </c>
      <c r="D74" s="376"/>
      <c r="E74" s="376"/>
      <c r="F74" s="376"/>
      <c r="G74" s="376"/>
      <c r="H74" s="376"/>
      <c r="I74" s="376"/>
      <c r="J74" s="235"/>
    </row>
    <row r="75" spans="1:10" x14ac:dyDescent="0.15">
      <c r="A75" s="242"/>
      <c r="B75" s="234"/>
      <c r="C75" s="376"/>
      <c r="D75" s="376"/>
      <c r="E75" s="376"/>
      <c r="F75" s="376"/>
      <c r="G75" s="376"/>
      <c r="H75" s="376"/>
      <c r="I75" s="376"/>
      <c r="J75" s="235"/>
    </row>
    <row r="76" spans="1:10" x14ac:dyDescent="0.15">
      <c r="A76" s="242"/>
      <c r="B76" s="234"/>
      <c r="C76" s="376"/>
      <c r="D76" s="376"/>
      <c r="E76" s="376"/>
      <c r="F76" s="376"/>
      <c r="G76" s="376"/>
      <c r="H76" s="376"/>
      <c r="I76" s="376"/>
      <c r="J76" s="235"/>
    </row>
    <row r="77" spans="1:10" ht="13.5" customHeight="1" x14ac:dyDescent="0.15">
      <c r="B77" s="243" t="s">
        <v>290</v>
      </c>
      <c r="C77" s="380" t="s">
        <v>355</v>
      </c>
      <c r="D77" s="380"/>
      <c r="E77" s="380"/>
      <c r="F77" s="380"/>
      <c r="G77" s="380"/>
      <c r="H77" s="380"/>
      <c r="I77" s="380"/>
      <c r="J77" s="235"/>
    </row>
    <row r="78" spans="1:10" x14ac:dyDescent="0.15">
      <c r="A78" s="242"/>
      <c r="B78" s="244"/>
      <c r="C78" s="380"/>
      <c r="D78" s="380"/>
      <c r="E78" s="380"/>
      <c r="F78" s="380"/>
      <c r="G78" s="380"/>
      <c r="H78" s="380"/>
      <c r="I78" s="380"/>
      <c r="J78" s="235"/>
    </row>
    <row r="79" spans="1:10" ht="21.75" customHeight="1" x14ac:dyDescent="0.15">
      <c r="A79" s="242"/>
      <c r="B79" s="244"/>
      <c r="C79" s="380"/>
      <c r="D79" s="380"/>
      <c r="E79" s="380"/>
      <c r="F79" s="380"/>
      <c r="G79" s="380"/>
      <c r="H79" s="380"/>
      <c r="I79" s="380"/>
      <c r="J79" s="235"/>
    </row>
    <row r="80" spans="1:10" x14ac:dyDescent="0.15">
      <c r="A80" s="383"/>
      <c r="B80" s="383"/>
      <c r="C80" s="383"/>
      <c r="D80" s="383"/>
      <c r="E80" s="383"/>
      <c r="F80" s="383"/>
      <c r="G80" s="383"/>
      <c r="H80" s="383"/>
      <c r="I80" s="232"/>
      <c r="J80" s="232"/>
    </row>
    <row r="81" spans="1:10" ht="13.5" customHeight="1" x14ac:dyDescent="0.15">
      <c r="B81" s="242" t="s">
        <v>289</v>
      </c>
      <c r="C81" s="376" t="s">
        <v>288</v>
      </c>
      <c r="D81" s="376"/>
      <c r="E81" s="376"/>
      <c r="F81" s="376"/>
      <c r="G81" s="376"/>
      <c r="H81" s="376"/>
      <c r="I81" s="376"/>
      <c r="J81" s="235"/>
    </row>
    <row r="82" spans="1:10" x14ac:dyDescent="0.15">
      <c r="A82" s="242"/>
      <c r="B82" s="242"/>
      <c r="C82" s="376"/>
      <c r="D82" s="376"/>
      <c r="E82" s="376"/>
      <c r="F82" s="376"/>
      <c r="G82" s="376"/>
      <c r="H82" s="376"/>
      <c r="I82" s="376"/>
      <c r="J82" s="235"/>
    </row>
    <row r="83" spans="1:10" x14ac:dyDescent="0.15">
      <c r="A83" s="242"/>
      <c r="B83" s="242"/>
      <c r="C83" s="376"/>
      <c r="D83" s="376"/>
      <c r="E83" s="376"/>
      <c r="F83" s="376"/>
      <c r="G83" s="376"/>
      <c r="H83" s="376"/>
      <c r="I83" s="376"/>
      <c r="J83" s="235"/>
    </row>
    <row r="84" spans="1:10" x14ac:dyDescent="0.15">
      <c r="A84" s="242"/>
      <c r="B84" s="242"/>
      <c r="C84" s="242"/>
      <c r="D84" s="242"/>
      <c r="E84" s="242"/>
      <c r="F84" s="242"/>
      <c r="G84" s="242"/>
      <c r="H84" s="242"/>
      <c r="I84" s="242"/>
      <c r="J84" s="242"/>
    </row>
    <row r="85" spans="1:10" ht="13.5" customHeight="1" x14ac:dyDescent="0.15">
      <c r="B85" s="242" t="s">
        <v>287</v>
      </c>
      <c r="C85" s="376" t="s">
        <v>356</v>
      </c>
      <c r="D85" s="376"/>
      <c r="E85" s="376"/>
      <c r="F85" s="376"/>
      <c r="G85" s="376"/>
      <c r="H85" s="376"/>
      <c r="I85" s="376"/>
      <c r="J85" s="235"/>
    </row>
    <row r="86" spans="1:10" x14ac:dyDescent="0.15">
      <c r="A86" s="242"/>
      <c r="B86" s="242"/>
      <c r="C86" s="376"/>
      <c r="D86" s="376"/>
      <c r="E86" s="376"/>
      <c r="F86" s="376"/>
      <c r="G86" s="376"/>
      <c r="H86" s="376"/>
      <c r="I86" s="376"/>
      <c r="J86" s="235"/>
    </row>
    <row r="87" spans="1:10" x14ac:dyDescent="0.15">
      <c r="A87" s="242"/>
      <c r="B87" s="242"/>
      <c r="C87" s="376"/>
      <c r="D87" s="376"/>
      <c r="E87" s="376"/>
      <c r="F87" s="376"/>
      <c r="G87" s="376"/>
      <c r="H87" s="376"/>
      <c r="I87" s="376"/>
      <c r="J87" s="235"/>
    </row>
    <row r="88" spans="1:10" x14ac:dyDescent="0.15">
      <c r="A88" s="218" t="s">
        <v>286</v>
      </c>
      <c r="B88" s="218" t="s">
        <v>286</v>
      </c>
      <c r="C88" s="232"/>
      <c r="D88" s="232"/>
      <c r="E88" s="232"/>
      <c r="F88" s="232"/>
      <c r="G88" s="218" t="s">
        <v>285</v>
      </c>
      <c r="H88" s="232"/>
      <c r="I88" s="232"/>
      <c r="J88" s="232"/>
    </row>
    <row r="89" spans="1:10" x14ac:dyDescent="0.15">
      <c r="A89" s="218" t="s">
        <v>284</v>
      </c>
      <c r="B89" s="218" t="s">
        <v>284</v>
      </c>
      <c r="C89" s="232"/>
      <c r="D89" s="232"/>
      <c r="E89" s="232"/>
      <c r="F89" s="232"/>
      <c r="G89" s="218" t="s">
        <v>283</v>
      </c>
      <c r="H89" s="232"/>
      <c r="I89" s="232"/>
      <c r="J89" s="232"/>
    </row>
    <row r="90" spans="1:10" x14ac:dyDescent="0.15">
      <c r="A90" s="218" t="s">
        <v>282</v>
      </c>
      <c r="B90" s="218" t="s">
        <v>282</v>
      </c>
      <c r="C90" s="232"/>
      <c r="D90" s="232"/>
      <c r="E90" s="232"/>
      <c r="F90" s="232"/>
      <c r="G90" s="218" t="s">
        <v>255</v>
      </c>
      <c r="H90" s="232"/>
      <c r="I90" s="232"/>
      <c r="J90" s="232"/>
    </row>
    <row r="91" spans="1:10" x14ac:dyDescent="0.15">
      <c r="A91" s="218" t="s">
        <v>281</v>
      </c>
      <c r="B91" s="218" t="s">
        <v>281</v>
      </c>
      <c r="E91" s="232"/>
      <c r="F91" s="232"/>
      <c r="G91" s="218" t="s">
        <v>391</v>
      </c>
      <c r="H91" s="232"/>
      <c r="I91" s="232"/>
      <c r="J91" s="232"/>
    </row>
    <row r="92" spans="1:10" x14ac:dyDescent="0.15">
      <c r="A92" s="232"/>
      <c r="B92" s="232"/>
      <c r="C92" s="232"/>
      <c r="D92" s="232"/>
      <c r="E92" s="232"/>
      <c r="F92" s="232"/>
      <c r="G92" s="232"/>
      <c r="H92" s="232"/>
      <c r="I92" s="232"/>
      <c r="J92" s="232"/>
    </row>
    <row r="93" spans="1:10" ht="13.5" customHeight="1" x14ac:dyDescent="0.15">
      <c r="B93" s="242" t="s">
        <v>280</v>
      </c>
      <c r="C93" s="376" t="s">
        <v>279</v>
      </c>
      <c r="D93" s="376"/>
      <c r="E93" s="376"/>
      <c r="F93" s="376"/>
      <c r="G93" s="376"/>
      <c r="H93" s="376"/>
      <c r="I93" s="376"/>
      <c r="J93" s="235"/>
    </row>
    <row r="94" spans="1:10" x14ac:dyDescent="0.15">
      <c r="A94" s="242"/>
      <c r="B94" s="242"/>
      <c r="C94" s="376"/>
      <c r="D94" s="376"/>
      <c r="E94" s="376"/>
      <c r="F94" s="376"/>
      <c r="G94" s="376"/>
      <c r="H94" s="376"/>
      <c r="I94" s="376"/>
      <c r="J94" s="235"/>
    </row>
    <row r="95" spans="1:10" x14ac:dyDescent="0.15">
      <c r="A95" s="242"/>
      <c r="B95" s="242"/>
      <c r="C95" s="376"/>
      <c r="D95" s="376"/>
      <c r="E95" s="376"/>
      <c r="F95" s="376"/>
      <c r="G95" s="376"/>
      <c r="H95" s="376"/>
      <c r="I95" s="376"/>
      <c r="J95" s="235"/>
    </row>
    <row r="96" spans="1:10" x14ac:dyDescent="0.15">
      <c r="A96" s="383"/>
      <c r="B96" s="383"/>
      <c r="C96" s="383"/>
      <c r="D96" s="383"/>
      <c r="E96" s="383"/>
      <c r="F96" s="383"/>
      <c r="G96" s="383"/>
      <c r="H96" s="383"/>
      <c r="I96" s="232"/>
      <c r="J96" s="232"/>
    </row>
    <row r="97" spans="1:10" ht="13.5" customHeight="1" x14ac:dyDescent="0.15">
      <c r="B97" s="242" t="s">
        <v>357</v>
      </c>
      <c r="C97" s="384" t="s">
        <v>358</v>
      </c>
      <c r="D97" s="384"/>
      <c r="E97" s="384"/>
      <c r="F97" s="384"/>
      <c r="G97" s="384"/>
      <c r="H97" s="384"/>
      <c r="I97" s="384"/>
    </row>
    <row r="98" spans="1:10" x14ac:dyDescent="0.15">
      <c r="B98" s="245"/>
      <c r="C98" s="384"/>
      <c r="D98" s="384"/>
      <c r="E98" s="384"/>
      <c r="F98" s="384"/>
      <c r="G98" s="384"/>
      <c r="H98" s="384"/>
      <c r="I98" s="384"/>
    </row>
    <row r="99" spans="1:10" ht="24" customHeight="1" x14ac:dyDescent="0.15">
      <c r="B99" s="245"/>
      <c r="C99" s="384"/>
      <c r="D99" s="384"/>
      <c r="E99" s="384"/>
      <c r="F99" s="384"/>
      <c r="G99" s="384"/>
      <c r="H99" s="384"/>
      <c r="I99" s="384"/>
    </row>
    <row r="100" spans="1:10" x14ac:dyDescent="0.15">
      <c r="A100" s="232"/>
      <c r="B100" s="238"/>
      <c r="C100" s="232"/>
      <c r="D100" s="232"/>
      <c r="E100" s="232"/>
      <c r="F100" s="232"/>
      <c r="G100" s="232"/>
      <c r="H100" s="232"/>
      <c r="I100" s="232"/>
      <c r="J100" s="232"/>
    </row>
    <row r="101" spans="1:10" ht="13.5" customHeight="1" x14ac:dyDescent="0.15">
      <c r="B101" s="242" t="s">
        <v>334</v>
      </c>
      <c r="C101" s="380" t="s">
        <v>359</v>
      </c>
      <c r="D101" s="380"/>
      <c r="E101" s="380"/>
      <c r="F101" s="380"/>
      <c r="G101" s="380"/>
      <c r="H101" s="380"/>
      <c r="I101" s="380"/>
      <c r="J101" s="235"/>
    </row>
    <row r="102" spans="1:10" x14ac:dyDescent="0.15">
      <c r="A102" s="242"/>
      <c r="B102" s="242"/>
      <c r="C102" s="380"/>
      <c r="D102" s="380"/>
      <c r="E102" s="380"/>
      <c r="F102" s="380"/>
      <c r="G102" s="380"/>
      <c r="H102" s="380"/>
      <c r="I102" s="380"/>
      <c r="J102" s="235"/>
    </row>
    <row r="103" spans="1:10" x14ac:dyDescent="0.15">
      <c r="A103" s="218"/>
      <c r="B103" s="218"/>
      <c r="C103" s="218"/>
      <c r="D103" s="218"/>
      <c r="E103" s="218"/>
      <c r="F103" s="218"/>
      <c r="G103" s="218"/>
      <c r="H103" s="218"/>
      <c r="I103" s="218"/>
      <c r="J103" s="218"/>
    </row>
    <row r="104" spans="1:10" ht="13.5" customHeight="1" x14ac:dyDescent="0.15">
      <c r="B104" s="246" t="s">
        <v>336</v>
      </c>
      <c r="C104" s="387" t="s">
        <v>335</v>
      </c>
      <c r="D104" s="387"/>
      <c r="E104" s="387"/>
      <c r="F104" s="387"/>
      <c r="G104" s="387"/>
      <c r="H104" s="387"/>
      <c r="I104" s="387"/>
      <c r="J104" s="247"/>
    </row>
    <row r="105" spans="1:10" x14ac:dyDescent="0.15">
      <c r="A105" s="246"/>
      <c r="B105" s="246"/>
      <c r="C105" s="387"/>
      <c r="D105" s="387"/>
      <c r="E105" s="387"/>
      <c r="F105" s="387"/>
      <c r="G105" s="387"/>
      <c r="H105" s="387"/>
      <c r="I105" s="387"/>
      <c r="J105" s="247"/>
    </row>
    <row r="106" spans="1:10" x14ac:dyDescent="0.15">
      <c r="A106" s="246"/>
      <c r="B106" s="246"/>
      <c r="C106" s="247"/>
      <c r="D106" s="247"/>
      <c r="E106" s="247"/>
      <c r="F106" s="247"/>
      <c r="G106" s="247"/>
      <c r="H106" s="247"/>
      <c r="I106" s="247"/>
      <c r="J106" s="247"/>
    </row>
    <row r="107" spans="1:10" ht="13.5" customHeight="1" x14ac:dyDescent="0.15">
      <c r="A107" s="246"/>
      <c r="B107" s="246" t="s">
        <v>392</v>
      </c>
      <c r="C107" s="387" t="s">
        <v>393</v>
      </c>
      <c r="D107" s="387"/>
      <c r="E107" s="387"/>
      <c r="F107" s="387"/>
      <c r="G107" s="387"/>
      <c r="H107" s="387"/>
      <c r="I107" s="387"/>
      <c r="J107" s="247"/>
    </row>
    <row r="108" spans="1:10" x14ac:dyDescent="0.15">
      <c r="A108" s="246"/>
      <c r="B108" s="246"/>
      <c r="C108" s="387"/>
      <c r="D108" s="387"/>
      <c r="E108" s="387"/>
      <c r="F108" s="387"/>
      <c r="G108" s="387"/>
      <c r="H108" s="387"/>
      <c r="I108" s="387"/>
      <c r="J108" s="247"/>
    </row>
    <row r="109" spans="1:10" ht="32.25" customHeight="1" x14ac:dyDescent="0.15">
      <c r="A109" s="248"/>
      <c r="B109" s="218"/>
      <c r="C109" s="387"/>
      <c r="D109" s="387"/>
      <c r="E109" s="387"/>
      <c r="F109" s="387"/>
      <c r="G109" s="387"/>
      <c r="H109" s="387"/>
      <c r="I109" s="387"/>
      <c r="J109" s="218"/>
    </row>
    <row r="110" spans="1:10" x14ac:dyDescent="0.15">
      <c r="A110" s="248"/>
      <c r="B110" s="218"/>
      <c r="C110" s="249" t="s">
        <v>303</v>
      </c>
      <c r="D110" s="218" t="s">
        <v>394</v>
      </c>
      <c r="E110" s="218"/>
      <c r="F110" s="218"/>
      <c r="G110" s="218" t="s">
        <v>395</v>
      </c>
      <c r="H110" s="218"/>
      <c r="I110" s="218"/>
      <c r="J110" s="218"/>
    </row>
    <row r="111" spans="1:10" x14ac:dyDescent="0.15">
      <c r="A111" s="248"/>
      <c r="B111" s="218"/>
      <c r="C111" s="249" t="s">
        <v>396</v>
      </c>
      <c r="D111" s="218" t="s">
        <v>397</v>
      </c>
      <c r="E111" s="218"/>
      <c r="F111" s="218"/>
      <c r="G111" s="218" t="s">
        <v>398</v>
      </c>
      <c r="H111" s="218"/>
      <c r="I111" s="218"/>
      <c r="J111" s="218"/>
    </row>
    <row r="112" spans="1:10" x14ac:dyDescent="0.15">
      <c r="A112" s="248"/>
      <c r="B112" s="218"/>
      <c r="C112" s="249" t="s">
        <v>399</v>
      </c>
      <c r="D112" s="218" t="s">
        <v>400</v>
      </c>
      <c r="E112" s="218"/>
      <c r="F112" s="218"/>
      <c r="G112" s="218" t="s">
        <v>401</v>
      </c>
      <c r="H112" s="218"/>
      <c r="I112" s="218"/>
      <c r="J112" s="218"/>
    </row>
    <row r="113" spans="1:10" x14ac:dyDescent="0.15">
      <c r="A113" s="248"/>
      <c r="B113" s="218"/>
      <c r="C113" s="249" t="s">
        <v>402</v>
      </c>
      <c r="D113" s="218" t="s">
        <v>403</v>
      </c>
      <c r="E113" s="218"/>
      <c r="F113" s="218"/>
      <c r="G113" s="218" t="s">
        <v>404</v>
      </c>
      <c r="H113" s="218"/>
      <c r="I113" s="218"/>
      <c r="J113" s="218"/>
    </row>
    <row r="114" spans="1:10" x14ac:dyDescent="0.15">
      <c r="A114" s="248"/>
      <c r="B114" s="218"/>
      <c r="C114" s="218"/>
      <c r="D114" s="218"/>
      <c r="E114" s="218"/>
      <c r="F114" s="218"/>
      <c r="G114" s="218"/>
      <c r="H114" s="218"/>
      <c r="I114" s="218"/>
      <c r="J114" s="218"/>
    </row>
    <row r="115" spans="1:10" x14ac:dyDescent="0.15">
      <c r="B115" s="218" t="s">
        <v>405</v>
      </c>
      <c r="C115" s="388" t="s">
        <v>337</v>
      </c>
      <c r="D115" s="388"/>
      <c r="E115" s="388"/>
      <c r="F115" s="388"/>
      <c r="G115" s="388"/>
      <c r="H115" s="388"/>
      <c r="I115" s="388"/>
      <c r="J115" s="218"/>
    </row>
    <row r="116" spans="1:10" x14ac:dyDescent="0.15">
      <c r="A116" s="248"/>
      <c r="B116" s="218"/>
      <c r="C116" s="218"/>
      <c r="D116" s="218"/>
      <c r="E116" s="218"/>
      <c r="F116" s="218"/>
      <c r="G116" s="218"/>
      <c r="H116" s="218"/>
      <c r="I116" s="218"/>
      <c r="J116" s="218"/>
    </row>
    <row r="117" spans="1:10" x14ac:dyDescent="0.15">
      <c r="A117" s="218"/>
      <c r="B117" s="248" t="s">
        <v>406</v>
      </c>
      <c r="C117" s="389" t="s">
        <v>338</v>
      </c>
      <c r="D117" s="389"/>
      <c r="E117" s="389"/>
      <c r="F117" s="389"/>
      <c r="G117" s="389"/>
      <c r="H117" s="389"/>
      <c r="I117" s="389"/>
      <c r="J117" s="218"/>
    </row>
    <row r="118" spans="1:10" x14ac:dyDescent="0.15">
      <c r="A118" s="218"/>
      <c r="B118" s="218"/>
      <c r="C118" s="218"/>
      <c r="D118" s="218"/>
      <c r="E118" s="218"/>
      <c r="F118" s="218"/>
      <c r="G118" s="218"/>
      <c r="H118" s="218"/>
      <c r="I118" s="218"/>
      <c r="J118" s="218"/>
    </row>
    <row r="119" spans="1:10" x14ac:dyDescent="0.15">
      <c r="A119" s="211" t="s">
        <v>382</v>
      </c>
      <c r="B119" s="218"/>
      <c r="C119" s="218"/>
      <c r="D119" s="218"/>
      <c r="E119" s="218"/>
      <c r="F119" s="218"/>
      <c r="G119" s="218"/>
      <c r="H119" s="218"/>
      <c r="I119" s="218"/>
      <c r="J119" s="187"/>
    </row>
    <row r="120" spans="1:10" x14ac:dyDescent="0.15">
      <c r="A120" s="187" t="s">
        <v>92</v>
      </c>
      <c r="B120" s="358" t="s">
        <v>146</v>
      </c>
      <c r="C120" s="358"/>
      <c r="D120" s="369"/>
      <c r="E120" s="369"/>
      <c r="F120" s="369"/>
      <c r="G120" s="369"/>
      <c r="H120" s="187"/>
      <c r="I120" s="187"/>
      <c r="J120" s="187"/>
    </row>
    <row r="121" spans="1:10" x14ac:dyDescent="0.15">
      <c r="A121" s="187"/>
      <c r="B121" s="386"/>
      <c r="C121" s="386"/>
      <c r="D121" s="390"/>
      <c r="E121" s="390"/>
      <c r="F121" s="390"/>
      <c r="G121" s="390"/>
      <c r="H121" s="187"/>
      <c r="I121" s="187"/>
      <c r="J121" s="187"/>
    </row>
    <row r="122" spans="1:10" x14ac:dyDescent="0.15">
      <c r="B122" s="385" t="s">
        <v>147</v>
      </c>
      <c r="C122" s="385"/>
      <c r="D122" s="385"/>
      <c r="E122" s="385"/>
      <c r="F122" s="385"/>
      <c r="G122" s="385" t="s">
        <v>100</v>
      </c>
      <c r="H122" s="187"/>
      <c r="J122" s="187"/>
    </row>
    <row r="123" spans="1:10" x14ac:dyDescent="0.15">
      <c r="A123" s="187" t="s">
        <v>93</v>
      </c>
      <c r="B123" s="386"/>
      <c r="C123" s="386"/>
      <c r="D123" s="386"/>
      <c r="E123" s="386"/>
      <c r="F123" s="386"/>
      <c r="G123" s="386"/>
      <c r="H123" s="187"/>
      <c r="I123" s="187"/>
    </row>
    <row r="124" spans="1:10" x14ac:dyDescent="0.15">
      <c r="A124" s="187"/>
      <c r="B124" s="245"/>
      <c r="C124" s="245"/>
      <c r="D124" s="245"/>
      <c r="E124" s="245"/>
      <c r="F124" s="245"/>
      <c r="G124" s="245"/>
      <c r="H124" s="245"/>
      <c r="I124" s="245"/>
      <c r="J124" s="187"/>
    </row>
    <row r="128" spans="1:10" ht="13.5" customHeight="1" x14ac:dyDescent="0.15"/>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3:F13"/>
    <mergeCell ref="C14:F14"/>
    <mergeCell ref="C15:F15"/>
    <mergeCell ref="C17:F17"/>
    <mergeCell ref="G17:I17"/>
    <mergeCell ref="D21:E21"/>
    <mergeCell ref="A12:I12"/>
    <mergeCell ref="H4:I4"/>
    <mergeCell ref="A5:D5"/>
    <mergeCell ref="A7:H7"/>
    <mergeCell ref="I7:I11"/>
    <mergeCell ref="A9:H10"/>
  </mergeCells>
  <phoneticPr fontId="2"/>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'委員会年間事業予算管理表(様式1)'!Print_Area</vt:lpstr>
      <vt:lpstr>'講師等出演依頼承諾書(様式5)10％対応 '!Print_Area</vt:lpstr>
      <vt:lpstr>財審様式!Print_Area</vt:lpstr>
      <vt:lpstr>'収益・費用明細書(様式3)'!Print_Area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2022-08-26T22:11:14Z</dcterms:modified>
</cp:coreProperties>
</file>