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showInkAnnotation="0" autoCompressPictures="0"/>
  <xr:revisionPtr revIDLastSave="0" documentId="13_ncr:1_{84DBB4F6-A4AE-4677-B6EA-23CF7879E231}" xr6:coauthVersionLast="47" xr6:coauthVersionMax="47" xr10:uidLastSave="{00000000-0000-0000-0000-000000000000}"/>
  <bookViews>
    <workbookView xWindow="-120" yWindow="-120" windowWidth="29040" windowHeight="15720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り金明細書（様式41）" sheetId="73" r:id="rId10"/>
    <sheet name="預り金明細書_見本（様式41)" sheetId="78" r:id="rId11"/>
    <sheet name="現金出納帳_見本（様式42）" sheetId="77" r:id="rId12"/>
    <sheet name="現金出納帳（様式53）" sheetId="93" r:id="rId13"/>
  </sheets>
  <definedNames>
    <definedName name="_xlnm.Print_Area" localSheetId="2">'委員会年間事業予算管理表(様式1)'!$A$1:$I$37</definedName>
    <definedName name="_xlnm.Print_Area" localSheetId="8">'差異発生理由書(様式12)'!$A$1:$G$37</definedName>
    <definedName name="_xlnm.Print_Area" localSheetId="0">財審様式!$A$1:$Q$53</definedName>
    <definedName name="_xlnm.Print_Area" localSheetId="4">'収益・費用明細書(様式3)'!$A$1:$H$36</definedName>
    <definedName name="_xlnm.Print_Area" localSheetId="6">'収支決算報告書(様式10)'!$A$1:$F$36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7" l="1"/>
  <c r="G30" i="17"/>
  <c r="G26" i="17"/>
  <c r="E16" i="16"/>
  <c r="I40" i="21"/>
  <c r="I38" i="21"/>
  <c r="H41" i="21"/>
  <c r="H42" i="21" s="1"/>
  <c r="G41" i="21"/>
  <c r="I41" i="21" s="1"/>
  <c r="G39" i="21"/>
  <c r="G35" i="21"/>
  <c r="E37" i="19"/>
  <c r="E8" i="20"/>
  <c r="C16" i="20"/>
  <c r="G17" i="17"/>
  <c r="G15" i="17"/>
  <c r="C16" i="16"/>
  <c r="D16" i="16"/>
  <c r="D21" i="19"/>
  <c r="G15" i="4"/>
  <c r="H15" i="4"/>
  <c r="I13" i="4"/>
  <c r="I14" i="4"/>
  <c r="I12" i="4"/>
  <c r="G72" i="78"/>
  <c r="H72" i="78"/>
  <c r="I72" i="78"/>
  <c r="J72" i="78"/>
  <c r="K72" i="78"/>
  <c r="L72" i="78"/>
  <c r="M72" i="78"/>
  <c r="N72" i="78"/>
  <c r="O72" i="78"/>
  <c r="P72" i="78"/>
  <c r="Q72" i="78"/>
  <c r="R72" i="78"/>
  <c r="S72" i="78"/>
  <c r="T72" i="78"/>
  <c r="U72" i="78"/>
  <c r="V72" i="78"/>
  <c r="W7" i="78"/>
  <c r="W72" i="78" s="1"/>
  <c r="W8" i="78"/>
  <c r="W9" i="78"/>
  <c r="W10" i="78"/>
  <c r="W11" i="78"/>
  <c r="W12" i="78"/>
  <c r="W13" i="78"/>
  <c r="W14" i="78"/>
  <c r="W15" i="78"/>
  <c r="W16" i="78"/>
  <c r="W17" i="78"/>
  <c r="W18" i="78"/>
  <c r="W19" i="78"/>
  <c r="W20" i="78"/>
  <c r="W21" i="78"/>
  <c r="W22" i="78"/>
  <c r="W23" i="78"/>
  <c r="W24" i="78"/>
  <c r="W25" i="78"/>
  <c r="W26" i="78"/>
  <c r="W27" i="78"/>
  <c r="W28" i="78"/>
  <c r="W29" i="78"/>
  <c r="W30" i="78"/>
  <c r="W31" i="78"/>
  <c r="W32" i="78"/>
  <c r="W33" i="78"/>
  <c r="W34" i="78"/>
  <c r="W35" i="78"/>
  <c r="W36" i="78"/>
  <c r="W37" i="78"/>
  <c r="W38" i="78"/>
  <c r="W39" i="78"/>
  <c r="W40" i="78"/>
  <c r="W41" i="78"/>
  <c r="W42" i="78"/>
  <c r="W43" i="78"/>
  <c r="W44" i="78"/>
  <c r="W45" i="78"/>
  <c r="W46" i="78"/>
  <c r="W47" i="78"/>
  <c r="W48" i="78"/>
  <c r="W49" i="78"/>
  <c r="W50" i="78"/>
  <c r="W51" i="78"/>
  <c r="W52" i="78"/>
  <c r="W53" i="78"/>
  <c r="W54" i="78"/>
  <c r="W55" i="78"/>
  <c r="W56" i="78"/>
  <c r="W57" i="78"/>
  <c r="W58" i="78"/>
  <c r="W59" i="78"/>
  <c r="W60" i="78"/>
  <c r="W61" i="78"/>
  <c r="W62" i="78"/>
  <c r="W63" i="78"/>
  <c r="F72" i="78"/>
  <c r="E72" i="78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7" i="77"/>
  <c r="F8" i="77"/>
  <c r="F9" i="77" s="1"/>
  <c r="F10" i="77" s="1"/>
  <c r="F11" i="77" s="1"/>
  <c r="F12" i="77" s="1"/>
  <c r="F13" i="77" s="1"/>
  <c r="F14" i="77" s="1"/>
  <c r="F15" i="77" s="1"/>
  <c r="F16" i="77" s="1"/>
  <c r="F17" i="77" s="1"/>
  <c r="F18" i="77" s="1"/>
  <c r="F19" i="77" s="1"/>
  <c r="F20" i="77" s="1"/>
  <c r="F21" i="77" s="1"/>
  <c r="F22" i="77" s="1"/>
  <c r="F23" i="77" s="1"/>
  <c r="F24" i="77" s="1"/>
  <c r="F25" i="77" s="1"/>
  <c r="F26" i="77" s="1"/>
  <c r="F27" i="77" s="1"/>
  <c r="F28" i="77" s="1"/>
  <c r="F29" i="77" s="1"/>
  <c r="F30" i="77" s="1"/>
  <c r="F31" i="77" s="1"/>
  <c r="F32" i="77" s="1"/>
  <c r="F33" i="77" s="1"/>
  <c r="F34" i="77" s="1"/>
  <c r="F35" i="77" s="1"/>
  <c r="F36" i="77" s="1"/>
  <c r="F37" i="77" s="1"/>
  <c r="F38" i="77" s="1"/>
  <c r="F39" i="77" s="1"/>
  <c r="F40" i="77" s="1"/>
  <c r="F41" i="77" s="1"/>
  <c r="E41" i="77"/>
  <c r="D41" i="77"/>
  <c r="Y7" i="73"/>
  <c r="Y8" i="73"/>
  <c r="Y9" i="73"/>
  <c r="Y10" i="73"/>
  <c r="Y67" i="73" s="1"/>
  <c r="Y11" i="73"/>
  <c r="Y12" i="73"/>
  <c r="Y13" i="73"/>
  <c r="Y14" i="73"/>
  <c r="Y15" i="73"/>
  <c r="Y16" i="73"/>
  <c r="Y17" i="73"/>
  <c r="Y18" i="73"/>
  <c r="Y19" i="73"/>
  <c r="Y20" i="73"/>
  <c r="Y21" i="73"/>
  <c r="Y22" i="73"/>
  <c r="Y23" i="73"/>
  <c r="Y24" i="73"/>
  <c r="Y25" i="73"/>
  <c r="Y26" i="73"/>
  <c r="Y27" i="73"/>
  <c r="Y28" i="73"/>
  <c r="Y29" i="73"/>
  <c r="Y30" i="73"/>
  <c r="Y31" i="73"/>
  <c r="Y32" i="73"/>
  <c r="Y33" i="73"/>
  <c r="Y34" i="73"/>
  <c r="Y35" i="73"/>
  <c r="Y36" i="73"/>
  <c r="Y37" i="73"/>
  <c r="Y38" i="73"/>
  <c r="Y39" i="73"/>
  <c r="Y40" i="73"/>
  <c r="Y41" i="73"/>
  <c r="Y42" i="73"/>
  <c r="Y43" i="73"/>
  <c r="Y44" i="73"/>
  <c r="Y45" i="73"/>
  <c r="Y46" i="73"/>
  <c r="Y47" i="73"/>
  <c r="Y48" i="73"/>
  <c r="Y49" i="73"/>
  <c r="Y50" i="73"/>
  <c r="Y51" i="73"/>
  <c r="Y52" i="73"/>
  <c r="Y53" i="73"/>
  <c r="Y54" i="73"/>
  <c r="Y55" i="73"/>
  <c r="Y56" i="73"/>
  <c r="Y57" i="73"/>
  <c r="Y58" i="73"/>
  <c r="Y59" i="73"/>
  <c r="Y60" i="73"/>
  <c r="Y61" i="73"/>
  <c r="Y62" i="73"/>
  <c r="Y63" i="73"/>
  <c r="Y64" i="73"/>
  <c r="Y65" i="73"/>
  <c r="Y66" i="73"/>
  <c r="X67" i="73"/>
  <c r="W67" i="73"/>
  <c r="V67" i="73"/>
  <c r="U67" i="73"/>
  <c r="T67" i="73"/>
  <c r="S67" i="73"/>
  <c r="R67" i="73"/>
  <c r="Q67" i="73"/>
  <c r="P67" i="73"/>
  <c r="O67" i="73"/>
  <c r="N67" i="73"/>
  <c r="M67" i="73"/>
  <c r="L67" i="73"/>
  <c r="K67" i="73"/>
  <c r="J67" i="73"/>
  <c r="I67" i="73"/>
  <c r="H67" i="73"/>
  <c r="G67" i="73"/>
  <c r="F67" i="73"/>
  <c r="E67" i="7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E9" i="20"/>
  <c r="E10" i="20"/>
  <c r="E11" i="20"/>
  <c r="E12" i="20"/>
  <c r="E13" i="20"/>
  <c r="E14" i="20"/>
  <c r="E15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G9" i="17"/>
  <c r="G23" i="17"/>
  <c r="C32" i="16"/>
  <c r="F31" i="16" s="1"/>
  <c r="D32" i="16"/>
  <c r="E32" i="16"/>
  <c r="G41" i="17" l="1"/>
  <c r="G42" i="17" s="1"/>
  <c r="G35" i="17" s="1"/>
  <c r="G36" i="17" s="1"/>
  <c r="G37" i="17" s="1"/>
  <c r="C33" i="16"/>
  <c r="E33" i="16"/>
  <c r="D33" i="16"/>
  <c r="I15" i="4"/>
  <c r="F8" i="4" s="1"/>
  <c r="G42" i="21"/>
  <c r="I27" i="21"/>
  <c r="I23" i="21"/>
  <c r="I39" i="21"/>
  <c r="I42" i="21" s="1"/>
  <c r="I35" i="21"/>
  <c r="F40" i="21"/>
  <c r="I31" i="21"/>
  <c r="I19" i="21"/>
  <c r="I10" i="21"/>
  <c r="D33" i="20"/>
  <c r="E32" i="20"/>
  <c r="E16" i="20"/>
  <c r="F35" i="17" l="1"/>
</calcChain>
</file>

<file path=xl/sharedStrings.xml><?xml version="1.0" encoding="utf-8"?>
<sst xmlns="http://schemas.openxmlformats.org/spreadsheetml/2006/main" count="1243" uniqueCount="614">
  <si>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</si>
  <si>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</si>
  <si>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</si>
  <si>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</si>
  <si>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</si>
  <si>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</si>
  <si>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</si>
  <si>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</si>
  <si>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</si>
  <si>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</si>
  <si>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</si>
  <si>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</si>
  <si>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</si>
  <si>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</si>
  <si>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</si>
  <si>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</si>
  <si>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</si>
  <si>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</si>
  <si>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</si>
  <si>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</si>
  <si>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</si>
  <si>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</si>
  <si>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</si>
  <si>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</si>
  <si>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</si>
  <si>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</si>
  <si>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</si>
  <si>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</si>
  <si>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</si>
  <si>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</si>
  <si>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</si>
  <si>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</si>
  <si>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</si>
  <si>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</si>
  <si>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</si>
  <si>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</si>
  <si>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</si>
  <si>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</si>
  <si>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</si>
  <si>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</si>
  <si>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</si>
  <si>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</si>
  <si>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</si>
  <si>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</si>
  <si>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</si>
  <si>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</si>
  <si>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</si>
  <si>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</si>
  <si>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</si>
  <si>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</si>
  <si>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</si>
  <si>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</si>
  <si>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</si>
  <si>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</si>
  <si>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</si>
  <si>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</si>
  <si>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</si>
  <si>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</si>
  <si>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</si>
  <si>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</si>
  <si>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</si>
  <si>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</si>
  <si>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</si>
  <si>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</si>
  <si>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</si>
  <si>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</si>
  <si>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</si>
  <si>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</si>
  <si>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</si>
  <si>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　り　金　明　細　書</t>
    <rPh sb="0" eb="1">
      <t>アズカ</t>
    </rPh>
    <rPh sb="4" eb="5">
      <t>キン</t>
    </rPh>
    <rPh sb="6" eb="7">
      <t>メイ</t>
    </rPh>
    <rPh sb="8" eb="9">
      <t>ホソ</t>
    </rPh>
    <rPh sb="10" eb="11">
      <t>ショ</t>
    </rPh>
    <phoneticPr fontId="2" alignment="distributed"/>
  </si>
  <si>
    <t>日　付</t>
    <rPh sb="0" eb="1">
      <t>ヒ</t>
    </rPh>
    <rPh sb="2" eb="3">
      <t>ヅケ</t>
    </rPh>
    <phoneticPr fontId="2" alignment="distributed"/>
  </si>
  <si>
    <t>預　り　金　使　用　の　内　容</t>
    <rPh sb="0" eb="1">
      <t>アズカ</t>
    </rPh>
    <rPh sb="4" eb="5">
      <t>キン</t>
    </rPh>
    <rPh sb="6" eb="7">
      <t>シ</t>
    </rPh>
    <rPh sb="8" eb="9">
      <t>ヨウ</t>
    </rPh>
    <rPh sb="12" eb="13">
      <t>ナイ</t>
    </rPh>
    <rPh sb="14" eb="15">
      <t>カタチ</t>
    </rPh>
    <phoneticPr fontId="2" alignment="distributed"/>
  </si>
  <si>
    <t>残　高</t>
    <rPh sb="0" eb="1">
      <t>ザン</t>
    </rPh>
    <rPh sb="2" eb="3">
      <t>タカ</t>
    </rPh>
    <phoneticPr fontId="2"/>
  </si>
  <si>
    <t>合　　計</t>
    <rPh sb="0" eb="1">
      <t>ゴウ</t>
    </rPh>
    <rPh sb="3" eb="4">
      <t>ケイ</t>
    </rPh>
    <phoneticPr fontId="2" alignment="distributed"/>
  </si>
  <si>
    <t>預り金　　　　　　（前ページ残高）</t>
    <rPh sb="0" eb="1">
      <t>アズカ</t>
    </rPh>
    <rPh sb="2" eb="3">
      <t>キン</t>
    </rPh>
    <rPh sb="10" eb="11">
      <t>ゼン</t>
    </rPh>
    <rPh sb="14" eb="16">
      <t>ザンダカ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</si>
  <si>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</si>
  <si>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</si>
  <si>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</si>
  <si>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</si>
  <si>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</si>
  <si>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</si>
  <si>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</si>
  <si>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</si>
  <si>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</si>
  <si>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</si>
  <si>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</si>
  <si>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</si>
  <si>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</si>
  <si>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</si>
  <si>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</si>
  <si>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</si>
  <si>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</si>
  <si>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</si>
  <si>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</si>
  <si>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</si>
  <si>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</si>
  <si>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氏　名</t>
    <rPh sb="0" eb="1">
      <t>シ</t>
    </rPh>
    <rPh sb="2" eb="3">
      <t>メイ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</si>
  <si>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</si>
  <si>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</si>
  <si>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</si>
  <si>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</si>
  <si>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</si>
  <si>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</si>
  <si>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</si>
  <si>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</si>
  <si>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</si>
  <si>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</si>
  <si>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</si>
  <si>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</si>
  <si>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</si>
  <si>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</si>
  <si>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</si>
  <si>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</si>
  <si>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</si>
  <si>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</si>
  <si>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</si>
  <si>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</si>
  <si>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</si>
  <si>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</si>
  <si>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</si>
  <si>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</si>
  <si>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</si>
  <si>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</si>
  <si>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</si>
  <si>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</si>
  <si>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</si>
  <si>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</si>
  <si>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</si>
  <si>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</si>
  <si>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</si>
  <si>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</si>
  <si>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</si>
  <si>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</si>
  <si>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</si>
  <si>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</si>
  <si>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</si>
  <si>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</si>
  <si>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</si>
  <si>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</si>
  <si>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</si>
  <si>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</si>
  <si>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</si>
  <si>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</si>
  <si>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</si>
  <si>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</si>
  <si>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</si>
  <si>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</si>
  <si>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</si>
  <si>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</si>
  <si>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</si>
  <si>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</si>
  <si>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</si>
  <si>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</si>
  <si>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</si>
  <si>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</si>
  <si>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</si>
  <si>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</si>
  <si>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</si>
  <si>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ページ：2</t>
    <phoneticPr fontId="2"/>
  </si>
  <si>
    <t xml:space="preserve">                財政審査会議  </t>
    <rPh sb="16" eb="22">
      <t>ザイセ</t>
    </rPh>
    <phoneticPr fontId="2"/>
  </si>
  <si>
    <t>日南開発</t>
  </si>
  <si>
    <t>普通預金利息</t>
  </si>
  <si>
    <t>東洋印刷</t>
  </si>
  <si>
    <t>振込手数料</t>
  </si>
  <si>
    <t>会議・委員会名：</t>
    <rPh sb="0" eb="2">
      <t>カイギ</t>
    </rPh>
    <rPh sb="3" eb="6">
      <t>イインカイ</t>
    </rPh>
    <rPh sb="6" eb="7">
      <t>メイ</t>
    </rPh>
    <phoneticPr fontId="2" alignment="distributed"/>
  </si>
  <si>
    <t>ページ：（　　/　　）</t>
    <phoneticPr fontId="2" alignment="distributed"/>
  </si>
  <si>
    <t>NO</t>
    <phoneticPr fontId="2"/>
  </si>
  <si>
    <t>　月　日</t>
    <rPh sb="1" eb="2">
      <t>ガツ</t>
    </rPh>
    <rPh sb="3" eb="4">
      <t>ヒ</t>
    </rPh>
    <phoneticPr fontId="2" alignment="distributed"/>
  </si>
  <si>
    <t>　月　日</t>
  </si>
  <si>
    <t>　月　日</t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</si>
  <si>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</si>
  <si>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</si>
  <si>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</si>
  <si>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財政審査会議</t>
    <rPh sb="0" eb="4">
      <t>ザイセイシンサ</t>
    </rPh>
    <rPh sb="4" eb="6">
      <t>カイギ</t>
    </rPh>
    <phoneticPr fontId="2" alignment="distributed"/>
  </si>
  <si>
    <t>　2月　7日</t>
    <rPh sb="2" eb="3">
      <t>ガツ</t>
    </rPh>
    <rPh sb="5" eb="6">
      <t>ヒ</t>
    </rPh>
    <phoneticPr fontId="2" alignment="distributed"/>
  </si>
  <si>
    <t>京都会議ブース出展費用</t>
  </si>
  <si>
    <t>京都会議振込手数料</t>
  </si>
  <si>
    <t>東洋印刷振込手数料</t>
  </si>
  <si>
    <t>京都会議立替分</t>
    <rPh sb="0" eb="7">
      <t>キョウトカイギ</t>
    </rPh>
    <phoneticPr fontId="2"/>
  </si>
  <si>
    <t>さくらインターネット立替分</t>
    <rPh sb="12" eb="13">
      <t>ブン</t>
    </rPh>
    <phoneticPr fontId="2"/>
  </si>
  <si>
    <t>京都会議登録料返金</t>
  </si>
  <si>
    <t>ページ：（　1　/1　）</t>
    <phoneticPr fontId="2" alignment="distributed"/>
  </si>
  <si>
    <t>NO</t>
    <phoneticPr fontId="2"/>
  </si>
  <si>
    <t>　2月　7日</t>
    <phoneticPr fontId="2"/>
  </si>
  <si>
    <t>　2月　20日</t>
    <phoneticPr fontId="2"/>
  </si>
  <si>
    <t>　3月　3日</t>
    <phoneticPr fontId="2"/>
  </si>
  <si>
    <t>　6月　17日</t>
    <phoneticPr fontId="2"/>
  </si>
  <si>
    <t>　6月　17日</t>
    <phoneticPr fontId="2"/>
  </si>
  <si>
    <t>7月　7日</t>
    <phoneticPr fontId="2"/>
  </si>
  <si>
    <t>　8月　8日</t>
    <phoneticPr fontId="2"/>
  </si>
  <si>
    <t>　9月　22日</t>
    <phoneticPr fontId="2"/>
  </si>
  <si>
    <t>京都会議会場設営費</t>
    <phoneticPr fontId="2"/>
  </si>
  <si>
    <t>京都会議資料費</t>
    <phoneticPr fontId="2"/>
  </si>
  <si>
    <t>京都会議立替分</t>
    <phoneticPr fontId="2"/>
  </si>
  <si>
    <t>東洋印刷</t>
    <phoneticPr fontId="2"/>
  </si>
  <si>
    <t>京都会議登録料返金</t>
    <phoneticPr fontId="2"/>
  </si>
  <si>
    <t>さくらインターネット立替分</t>
  </si>
  <si>
    <t>さくらインターネット</t>
  </si>
  <si>
    <t>会務運営費相殺</t>
    <rPh sb="0" eb="5">
      <t>カイムウンエイヒ</t>
    </rPh>
    <rPh sb="5" eb="7">
      <t>ソウサイ</t>
    </rPh>
    <phoneticPr fontId="2"/>
  </si>
  <si>
    <t xml:space="preserve">                会議・委員会</t>
    <rPh sb="19" eb="22">
      <t>イインカイ</t>
    </rPh>
    <phoneticPr fontId="2"/>
  </si>
  <si>
    <t>科　　目</t>
    <rPh sb="0" eb="1">
      <t>カ</t>
    </rPh>
    <rPh sb="3" eb="4">
      <t>メ</t>
    </rPh>
    <phoneticPr fontId="2"/>
  </si>
  <si>
    <t>上程　花子</t>
    <rPh sb="0" eb="2">
      <t>ジョウテイ</t>
    </rPh>
    <rPh sb="3" eb="5">
      <t>ハナコ</t>
    </rPh>
    <phoneticPr fontId="2"/>
  </si>
  <si>
    <t>相澤明弘</t>
    <rPh sb="0" eb="2">
      <t>アイザワ</t>
    </rPh>
    <rPh sb="2" eb="4">
      <t>アキヒロ</t>
    </rPh>
    <phoneticPr fontId="2"/>
  </si>
  <si>
    <t>五十嵐勝博</t>
    <rPh sb="0" eb="3">
      <t>イガラシ</t>
    </rPh>
    <rPh sb="3" eb="5">
      <t>カツヒロ</t>
    </rPh>
    <phoneticPr fontId="2"/>
  </si>
  <si>
    <t>草野繁登</t>
    <rPh sb="0" eb="2">
      <t>クサノ</t>
    </rPh>
    <rPh sb="2" eb="3">
      <t>シゲル</t>
    </rPh>
    <rPh sb="3" eb="4">
      <t>ノボル</t>
    </rPh>
    <phoneticPr fontId="2"/>
  </si>
  <si>
    <t>湖山和秀</t>
    <rPh sb="0" eb="2">
      <t>コヤマ</t>
    </rPh>
    <rPh sb="2" eb="4">
      <t>カズヒデ</t>
    </rPh>
    <phoneticPr fontId="2"/>
  </si>
  <si>
    <t>岡部祥司に返金</t>
    <rPh sb="0" eb="2">
      <t>オカベ</t>
    </rPh>
    <rPh sb="2" eb="4">
      <t>ショウジ</t>
    </rPh>
    <phoneticPr fontId="2"/>
  </si>
  <si>
    <t>加藤宗兵衛に返金</t>
    <rPh sb="0" eb="2">
      <t>カトウ</t>
    </rPh>
    <rPh sb="2" eb="5">
      <t>ソウベイ</t>
    </rPh>
    <phoneticPr fontId="2"/>
  </si>
  <si>
    <t>足立浩に返金</t>
    <rPh sb="0" eb="2">
      <t>アダチ</t>
    </rPh>
    <rPh sb="2" eb="3">
      <t>ヒロシ</t>
    </rPh>
    <phoneticPr fontId="2"/>
  </si>
  <si>
    <t>清水康裕に返金</t>
    <rPh sb="0" eb="2">
      <t>シミズ</t>
    </rPh>
    <rPh sb="2" eb="4">
      <t>ヤスヒロ</t>
    </rPh>
    <phoneticPr fontId="2"/>
  </si>
  <si>
    <t>坪井潤一に返金</t>
    <rPh sb="0" eb="2">
      <t>ツボイ</t>
    </rPh>
    <rPh sb="2" eb="4">
      <t>ジュンイチ</t>
    </rPh>
    <phoneticPr fontId="2"/>
  </si>
  <si>
    <t>眞鍋大介に返金</t>
    <rPh sb="0" eb="2">
      <t>マナベ</t>
    </rPh>
    <rPh sb="2" eb="4">
      <t>ダイスケ</t>
    </rPh>
    <rPh sb="5" eb="7">
      <t>ヘンキン</t>
    </rPh>
    <phoneticPr fontId="2"/>
  </si>
  <si>
    <t>水野雅美に返金</t>
    <rPh sb="0" eb="2">
      <t>ミズノ</t>
    </rPh>
    <rPh sb="2" eb="4">
      <t>マサミ</t>
    </rPh>
    <phoneticPr fontId="2"/>
  </si>
  <si>
    <t>鈴木あかりに返金</t>
    <rPh sb="0" eb="2">
      <t>スズキ</t>
    </rPh>
    <phoneticPr fontId="2"/>
  </si>
  <si>
    <t>齋藤慎也に返金</t>
    <rPh sb="0" eb="2">
      <t>サイトウ</t>
    </rPh>
    <rPh sb="2" eb="4">
      <t>シンヤ</t>
    </rPh>
    <phoneticPr fontId="2"/>
  </si>
  <si>
    <t>八巻有芝に返金</t>
    <rPh sb="0" eb="2">
      <t>ヤマキ</t>
    </rPh>
    <rPh sb="2" eb="3">
      <t>ア</t>
    </rPh>
    <rPh sb="3" eb="4">
      <t>シバ</t>
    </rPh>
    <rPh sb="5" eb="7">
      <t>ヘンキン</t>
    </rPh>
    <phoneticPr fontId="2"/>
  </si>
  <si>
    <t>津久井盛夫に返金</t>
    <rPh sb="0" eb="3">
      <t>ツクイ</t>
    </rPh>
    <rPh sb="3" eb="5">
      <t>モリオ</t>
    </rPh>
    <rPh sb="6" eb="8">
      <t>ヘンキン</t>
    </rPh>
    <phoneticPr fontId="2"/>
  </si>
  <si>
    <t>松下延樹に返金</t>
    <rPh sb="0" eb="2">
      <t>マツシタ</t>
    </rPh>
    <rPh sb="2" eb="3">
      <t>ノブ</t>
    </rPh>
    <rPh sb="3" eb="4">
      <t>キ</t>
    </rPh>
    <rPh sb="5" eb="7">
      <t>ヘンキン</t>
    </rPh>
    <phoneticPr fontId="2"/>
  </si>
  <si>
    <t>林洋一に返金</t>
    <rPh sb="0" eb="1">
      <t>ハヤシ</t>
    </rPh>
    <rPh sb="1" eb="3">
      <t>ヨウイチ</t>
    </rPh>
    <rPh sb="4" eb="6">
      <t>ヘンキン</t>
    </rPh>
    <phoneticPr fontId="2"/>
  </si>
  <si>
    <t>長村みさおに返金</t>
    <rPh sb="0" eb="2">
      <t>ナガムラ</t>
    </rPh>
    <rPh sb="6" eb="8">
      <t>ヘンキン</t>
    </rPh>
    <phoneticPr fontId="2"/>
  </si>
  <si>
    <t>原仁志に返金</t>
    <rPh sb="0" eb="1">
      <t>ハラ</t>
    </rPh>
    <rPh sb="1" eb="3">
      <t>ヒトシ</t>
    </rPh>
    <rPh sb="4" eb="6">
      <t>ヘンキン</t>
    </rPh>
    <phoneticPr fontId="2"/>
  </si>
  <si>
    <t>八木淳に返金</t>
    <rPh sb="0" eb="2">
      <t>ヤギ</t>
    </rPh>
    <rPh sb="2" eb="3">
      <t>ジュン</t>
    </rPh>
    <rPh sb="4" eb="6">
      <t>ヘンキン</t>
    </rPh>
    <phoneticPr fontId="2"/>
  </si>
  <si>
    <t>濱田竜一に返金</t>
    <rPh sb="0" eb="2">
      <t>ハマダ</t>
    </rPh>
    <rPh sb="2" eb="4">
      <t>リュウイチ</t>
    </rPh>
    <rPh sb="5" eb="7">
      <t>ヘンキン</t>
    </rPh>
    <phoneticPr fontId="2"/>
  </si>
  <si>
    <t>西表晋作に返金</t>
    <rPh sb="0" eb="2">
      <t>イリオモテ</t>
    </rPh>
    <rPh sb="2" eb="4">
      <t>シンサク</t>
    </rPh>
    <rPh sb="5" eb="7">
      <t>ヘンキン</t>
    </rPh>
    <phoneticPr fontId="2"/>
  </si>
  <si>
    <t>高橋正英に返金</t>
    <rPh sb="2" eb="4">
      <t>マサヒデ</t>
    </rPh>
    <rPh sb="5" eb="7">
      <t>ヘンキン</t>
    </rPh>
    <phoneticPr fontId="2"/>
  </si>
  <si>
    <t>田中太郎に返金</t>
    <rPh sb="0" eb="2">
      <t>タナカ</t>
    </rPh>
    <rPh sb="2" eb="4">
      <t>タロウ</t>
    </rPh>
    <rPh sb="5" eb="7">
      <t>ヘンキン</t>
    </rPh>
    <phoneticPr fontId="2"/>
  </si>
  <si>
    <t>財審太郎</t>
    <rPh sb="0" eb="1">
      <t>ザイ</t>
    </rPh>
    <rPh sb="1" eb="2">
      <t>シン</t>
    </rPh>
    <rPh sb="2" eb="4">
      <t>タロウ</t>
    </rPh>
    <phoneticPr fontId="2"/>
  </si>
  <si>
    <t>青木孝幸に返金</t>
    <rPh sb="0" eb="2">
      <t>アオキ</t>
    </rPh>
    <rPh sb="2" eb="4">
      <t>タカユキ</t>
    </rPh>
    <rPh sb="5" eb="7">
      <t>ヘンキン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</si>
  <si>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</si>
  <si>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</si>
  <si>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</si>
  <si>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</si>
  <si>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</si>
  <si>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</si>
  <si>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</si>
  <si>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</si>
  <si>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</si>
  <si>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</si>
  <si>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</si>
  <si>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</si>
  <si>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</si>
  <si>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7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</si>
  <si>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</si>
  <si>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</si>
  <si>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</si>
  <si>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</si>
  <si>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</si>
  <si>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</si>
  <si>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</si>
  <si>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</si>
  <si>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</si>
  <si>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</si>
  <si>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</si>
  <si>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7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</si>
  <si>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</si>
  <si>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</si>
  <si>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</si>
  <si>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</si>
  <si>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</si>
  <si>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</si>
  <si>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</si>
  <si>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</si>
  <si>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</si>
  <si>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[様式41]</t>
    <rPh sb="1" eb="3">
      <t>ヨウシキ</t>
    </rPh>
    <phoneticPr fontId="2" alignment="distributed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</si>
  <si>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</si>
  <si>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8"/>
  </si>
  <si>
    <t>見積NO。から見積書にリンクさせてください。
※その他注意事項については（５）「見積書の取得について」を参照してください。</t>
    <phoneticPr fontId="28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</si>
  <si>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</si>
  <si>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</si>
  <si>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</si>
  <si>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</si>
  <si>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</si>
  <si>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</si>
  <si>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8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</si>
  <si>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</si>
  <si>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8"/>
  </si>
  <si>
    <t>請求書・領収書</t>
    <rPh sb="0" eb="3">
      <t>セイキュウショ</t>
    </rPh>
    <rPh sb="4" eb="7">
      <t>リョウシュウショ</t>
    </rPh>
    <phoneticPr fontId="28"/>
  </si>
  <si>
    <t>※事務局に申請し、発行してもらって下さい。</t>
    <phoneticPr fontId="28"/>
  </si>
  <si>
    <t>登録料領収書控</t>
    <rPh sb="0" eb="3">
      <t>トウロクリョウ</t>
    </rPh>
    <rPh sb="3" eb="6">
      <t>リョウシュウショ</t>
    </rPh>
    <rPh sb="6" eb="7">
      <t>ヒカ</t>
    </rPh>
    <phoneticPr fontId="28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</si>
  <si>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</si>
  <si>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</si>
  <si>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8"/>
  </si>
  <si>
    <t>現金出納帳</t>
    <rPh sb="0" eb="2">
      <t>ゲンキン</t>
    </rPh>
    <rPh sb="2" eb="5">
      <t>スイトウチョウ</t>
    </rPh>
    <phoneticPr fontId="2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</si>
  <si>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</si>
  <si>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</si>
  <si>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</si>
  <si>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</si>
  <si>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</si>
  <si>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</si>
  <si>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</si>
  <si>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</si>
  <si>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</si>
  <si>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</si>
  <si>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</si>
  <si>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</si>
  <si>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預　り　金　明　細　書　（見本）</t>
    <rPh sb="0" eb="1">
      <t>アズカ</t>
    </rPh>
    <rPh sb="4" eb="5">
      <t>キン</t>
    </rPh>
    <rPh sb="6" eb="7">
      <t>メイ</t>
    </rPh>
    <rPh sb="8" eb="9">
      <t>ホソ</t>
    </rPh>
    <rPh sb="10" eb="11">
      <t>ショ</t>
    </rPh>
    <rPh sb="13" eb="15">
      <t>ミホン</t>
    </rPh>
    <phoneticPr fontId="2" alignment="distributed"/>
  </si>
  <si>
    <t>現　　金　　出　　納　　帳 　　(見本)</t>
    <rPh sb="17" eb="19">
      <t>ミホン</t>
    </rPh>
    <phoneticPr fontId="2"/>
  </si>
  <si>
    <t>現　　金　　出　　納　　帳</t>
    <rPh sb="0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</si>
  <si>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</si>
  <si>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岡部祥司</t>
    <rPh sb="0" eb="2">
      <t>オカベ</t>
    </rPh>
    <rPh sb="2" eb="4">
      <t>ショウジ</t>
    </rPh>
    <phoneticPr fontId="32"/>
  </si>
  <si>
    <t>加藤宗兵衛</t>
    <rPh sb="0" eb="2">
      <t>カトウ</t>
    </rPh>
    <rPh sb="2" eb="5">
      <t>ソウベエ</t>
    </rPh>
    <phoneticPr fontId="32"/>
  </si>
  <si>
    <t>足立　浩</t>
  </si>
  <si>
    <t>清水康裕</t>
    <rPh sb="0" eb="2">
      <t>シミズ</t>
    </rPh>
    <rPh sb="2" eb="4">
      <t>ヤスヒロ</t>
    </rPh>
    <phoneticPr fontId="32"/>
  </si>
  <si>
    <t>坪井潤一</t>
    <rPh sb="0" eb="2">
      <t>ツボイ</t>
    </rPh>
    <rPh sb="2" eb="4">
      <t>ジュンイチ</t>
    </rPh>
    <phoneticPr fontId="32"/>
  </si>
  <si>
    <t>水野雅美</t>
    <rPh sb="0" eb="2">
      <t>ミズノ</t>
    </rPh>
    <rPh sb="2" eb="4">
      <t>マサミ</t>
    </rPh>
    <phoneticPr fontId="32"/>
  </si>
  <si>
    <t>鈴木あかり</t>
    <rPh sb="0" eb="2">
      <t>スズキ</t>
    </rPh>
    <phoneticPr fontId="32"/>
  </si>
  <si>
    <t>斎藤　慎也</t>
    <rPh sb="0" eb="2">
      <t>サイトウ</t>
    </rPh>
    <rPh sb="3" eb="5">
      <t>シンヤ</t>
    </rPh>
    <phoneticPr fontId="32"/>
  </si>
  <si>
    <t>八巻　有芝</t>
    <rPh sb="0" eb="2">
      <t>ヤマキ</t>
    </rPh>
    <rPh sb="3" eb="4">
      <t>アリ</t>
    </rPh>
    <rPh sb="4" eb="5">
      <t>シバ</t>
    </rPh>
    <phoneticPr fontId="32"/>
  </si>
  <si>
    <t>津久井  盛夫</t>
  </si>
  <si>
    <t>松下  延樹</t>
  </si>
  <si>
    <t>林　洋一</t>
    <rPh sb="0" eb="1">
      <t>ハヤシ</t>
    </rPh>
    <rPh sb="2" eb="4">
      <t>ヨウイチ</t>
    </rPh>
    <phoneticPr fontId="32"/>
  </si>
  <si>
    <t>長村  みさお</t>
    <rPh sb="0" eb="2">
      <t>オサムラ</t>
    </rPh>
    <phoneticPr fontId="32"/>
  </si>
  <si>
    <t>原　仁志</t>
    <rPh sb="0" eb="1">
      <t>ハラ</t>
    </rPh>
    <rPh sb="2" eb="4">
      <t>ヒトシ</t>
    </rPh>
    <phoneticPr fontId="2"/>
  </si>
  <si>
    <t>八木  淳</t>
    <rPh sb="0" eb="2">
      <t>ヤギ</t>
    </rPh>
    <rPh sb="4" eb="5">
      <t>ジュン</t>
    </rPh>
    <phoneticPr fontId="32"/>
  </si>
  <si>
    <t>濱田　竜一</t>
  </si>
  <si>
    <t>西表　晋作</t>
    <rPh sb="0" eb="2">
      <t>イリオモテ</t>
    </rPh>
    <rPh sb="3" eb="5">
      <t>シンサク</t>
    </rPh>
    <phoneticPr fontId="32"/>
  </si>
  <si>
    <t>髙橋正英</t>
  </si>
  <si>
    <t>田中太郎</t>
    <rPh sb="0" eb="2">
      <t>タナカ</t>
    </rPh>
    <rPh sb="2" eb="4">
      <t>タロウ</t>
    </rPh>
    <phoneticPr fontId="32"/>
  </si>
  <si>
    <t>青木孝幸</t>
    <rPh sb="0" eb="2">
      <t>アオキ</t>
    </rPh>
    <rPh sb="2" eb="4">
      <t>タカユキ</t>
    </rPh>
    <phoneticPr fontId="32"/>
  </si>
  <si>
    <t>足利有美</t>
    <rPh sb="0" eb="2">
      <t>アシカラズ</t>
    </rPh>
    <rPh sb="2" eb="4">
      <t>アリミ</t>
    </rPh>
    <phoneticPr fontId="32"/>
  </si>
  <si>
    <t>岩崎諭史</t>
  </si>
  <si>
    <t>大越誠之</t>
  </si>
  <si>
    <t>杉山直希</t>
    <rPh sb="0" eb="2">
      <t>スギヤマ</t>
    </rPh>
    <rPh sb="2" eb="4">
      <t>ナオキ</t>
    </rPh>
    <phoneticPr fontId="32"/>
  </si>
  <si>
    <t>田中　奈央子</t>
    <rPh sb="0" eb="2">
      <t>タナカ</t>
    </rPh>
    <rPh sb="3" eb="6">
      <t>ナオコ</t>
    </rPh>
    <phoneticPr fontId="32"/>
  </si>
  <si>
    <t>丹生茂希</t>
  </si>
  <si>
    <t>齋藤　洋邦</t>
    <rPh sb="0" eb="2">
      <t>サイトウ</t>
    </rPh>
    <rPh sb="3" eb="5">
      <t>ヒロクニ</t>
    </rPh>
    <phoneticPr fontId="32"/>
  </si>
  <si>
    <t>齊藤　誠</t>
  </si>
  <si>
    <t>清水　幹久</t>
    <rPh sb="3" eb="4">
      <t>ミキ</t>
    </rPh>
    <rPh sb="4" eb="5">
      <t>ヒサ</t>
    </rPh>
    <phoneticPr fontId="32"/>
  </si>
  <si>
    <t>鈴木　圭史</t>
    <rPh sb="0" eb="2">
      <t>スズキ</t>
    </rPh>
    <rPh sb="3" eb="5">
      <t>ケイジ</t>
    </rPh>
    <phoneticPr fontId="32"/>
  </si>
  <si>
    <t>田中　宏昌</t>
    <rPh sb="0" eb="2">
      <t>タナカ</t>
    </rPh>
    <rPh sb="3" eb="5">
      <t>ヒロマサ</t>
    </rPh>
    <phoneticPr fontId="32"/>
  </si>
  <si>
    <t>南　嘉邦</t>
    <rPh sb="0" eb="1">
      <t>ミナミ</t>
    </rPh>
    <rPh sb="2" eb="4">
      <t>カホウ</t>
    </rPh>
    <phoneticPr fontId="32"/>
  </si>
  <si>
    <t>野口和範</t>
  </si>
  <si>
    <t>渡邊実輝宏</t>
  </si>
  <si>
    <t>安部　修司</t>
  </si>
  <si>
    <t>岡本友二郎</t>
  </si>
  <si>
    <t>小林邦章</t>
  </si>
  <si>
    <t>中島　渉</t>
    <rPh sb="0" eb="2">
      <t>ナカシマ</t>
    </rPh>
    <rPh sb="3" eb="4">
      <t>ワタル</t>
    </rPh>
    <phoneticPr fontId="32"/>
  </si>
  <si>
    <t>葉月雛丸</t>
    <rPh sb="0" eb="2">
      <t>ハヅキ</t>
    </rPh>
    <rPh sb="2" eb="3">
      <t>ヒナ</t>
    </rPh>
    <rPh sb="3" eb="4">
      <t>マル</t>
    </rPh>
    <phoneticPr fontId="32"/>
  </si>
  <si>
    <t>樋口陽平</t>
  </si>
  <si>
    <t>松村　一弘</t>
  </si>
  <si>
    <t>向井久雄</t>
    <rPh sb="0" eb="2">
      <t>ムカイ</t>
    </rPh>
    <rPh sb="2" eb="4">
      <t>ヒサオ</t>
    </rPh>
    <phoneticPr fontId="32"/>
  </si>
  <si>
    <t>猪瀬正幹</t>
    <rPh sb="0" eb="2">
      <t>イノセ</t>
    </rPh>
    <rPh sb="2" eb="3">
      <t>マサ</t>
    </rPh>
    <rPh sb="3" eb="4">
      <t>ミキ</t>
    </rPh>
    <phoneticPr fontId="32"/>
  </si>
  <si>
    <t>佐藤ぱうろ</t>
    <rPh sb="0" eb="2">
      <t>サトウ</t>
    </rPh>
    <phoneticPr fontId="32"/>
  </si>
  <si>
    <t>飯野　光長</t>
    <phoneticPr fontId="32"/>
  </si>
  <si>
    <t>大屋　仁志</t>
  </si>
  <si>
    <t>小笠原信隆</t>
  </si>
  <si>
    <t>齊藤喬</t>
  </si>
  <si>
    <t>佐藤賛</t>
    <rPh sb="0" eb="2">
      <t>サトウ</t>
    </rPh>
    <rPh sb="2" eb="3">
      <t>タスク</t>
    </rPh>
    <phoneticPr fontId="32"/>
  </si>
  <si>
    <t>本橋幸玄</t>
  </si>
  <si>
    <t>薮下　敏也</t>
  </si>
  <si>
    <t>山口和秀</t>
    <rPh sb="2" eb="4">
      <t>カズヒデ</t>
    </rPh>
    <phoneticPr fontId="32"/>
  </si>
  <si>
    <t>亀井　正智</t>
    <phoneticPr fontId="32"/>
  </si>
  <si>
    <t>小俣徹</t>
    <phoneticPr fontId="32"/>
  </si>
  <si>
    <t>湖山和英</t>
    <phoneticPr fontId="32"/>
  </si>
  <si>
    <t>後藤優太</t>
    <phoneticPr fontId="32"/>
  </si>
  <si>
    <t>三井史生</t>
    <phoneticPr fontId="32"/>
  </si>
  <si>
    <t>三宅智貴</t>
    <phoneticPr fontId="32"/>
  </si>
  <si>
    <t>松本和之</t>
    <phoneticPr fontId="32"/>
  </si>
  <si>
    <t>佐々木大輔</t>
    <phoneticPr fontId="32"/>
  </si>
  <si>
    <t>相澤　明弘　立替分</t>
    <rPh sb="0" eb="2">
      <t>アイザワ</t>
    </rPh>
    <rPh sb="3" eb="5">
      <t>アキヒロ</t>
    </rPh>
    <rPh sb="6" eb="9">
      <t>タテカエブン</t>
    </rPh>
    <phoneticPr fontId="32"/>
  </si>
  <si>
    <t>五十嵐　勝博立替分</t>
    <rPh sb="0" eb="3">
      <t>イガラシ</t>
    </rPh>
    <rPh sb="4" eb="6">
      <t>カツヒロ</t>
    </rPh>
    <rPh sb="6" eb="9">
      <t>タテカエブン</t>
    </rPh>
    <phoneticPr fontId="32"/>
  </si>
  <si>
    <t>草野　繁登　立替分</t>
    <rPh sb="0" eb="2">
      <t>クサノ</t>
    </rPh>
    <rPh sb="3" eb="4">
      <t>シゲ</t>
    </rPh>
    <rPh sb="4" eb="5">
      <t>ノボ</t>
    </rPh>
    <rPh sb="6" eb="9">
      <t>タテカエ</t>
    </rPh>
    <phoneticPr fontId="3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</si>
  <si>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8"/>
  </si>
  <si>
    <t>事業費の収支状況並びに余剰金等に関する証明書</t>
    <phoneticPr fontId="28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</si>
  <si>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</si>
  <si>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</si>
  <si>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</si>
  <si>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</si>
  <si>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</si>
  <si>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</si>
  <si>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</si>
  <si>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</si>
  <si>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</si>
  <si>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</si>
  <si>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</si>
  <si>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</si>
  <si>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</si>
  <si>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</si>
  <si>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</si>
  <si>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8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</si>
  <si>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</si>
  <si>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</si>
  <si>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</si>
  <si>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</si>
  <si>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</si>
  <si>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</si>
  <si>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</si>
  <si>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</si>
  <si>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</si>
  <si>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</si>
  <si>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</si>
  <si>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</si>
  <si>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</si>
  <si>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</si>
  <si>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8"/>
  </si>
  <si>
    <t>[様式53]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</si>
  <si>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</si>
  <si>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</si>
  <si>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</si>
  <si>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</si>
  <si>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</si>
  <si>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</si>
  <si>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</si>
  <si>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</si>
  <si>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</si>
  <si>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</si>
  <si>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</si>
  <si>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</si>
  <si>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</si>
  <si>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</si>
  <si>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</si>
  <si>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</si>
  <si>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</si>
  <si>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</si>
  <si>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</si>
  <si>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</si>
  <si>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</si>
  <si>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</si>
  <si>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</si>
  <si>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</si>
  <si>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</si>
  <si>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</si>
  <si>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8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</si>
  <si>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</si>
  <si>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</si>
  <si>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</si>
  <si>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</si>
  <si>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</si>
  <si>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</si>
  <si>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</si>
  <si>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</si>
  <si>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</si>
  <si>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</si>
  <si>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</si>
  <si>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7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</si>
  <si>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</si>
  <si>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8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</si>
  <si>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</si>
  <si>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</si>
  <si>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</si>
  <si>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</si>
  <si>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</si>
  <si>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</si>
  <si>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</si>
  <si>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</si>
  <si>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</si>
  <si>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</si>
  <si>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</si>
  <si>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</si>
  <si>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</si>
  <si>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</si>
  <si>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</si>
  <si>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</si>
  <si>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</si>
  <si>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</si>
  <si>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</si>
  <si>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</si>
  <si>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</si>
  <si>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</si>
  <si>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</si>
  <si>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</si>
  <si>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</si>
  <si>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</si>
  <si>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</si>
  <si>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</si>
  <si>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</si>
  <si>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</si>
  <si>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</si>
  <si>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</si>
  <si>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</si>
  <si>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</si>
  <si>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</si>
  <si>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</si>
  <si>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</si>
  <si>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</si>
  <si>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</si>
  <si>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</si>
  <si>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</si>
  <si>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</si>
  <si>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</si>
  <si>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</si>
  <si>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</si>
  <si>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</si>
  <si>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</si>
  <si>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</si>
  <si>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</si>
  <si>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</si>
  <si>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</si>
  <si>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</si>
  <si>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</si>
  <si>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</si>
  <si>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</si>
  <si>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</si>
  <si>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</si>
  <si>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</si>
  <si>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</si>
  <si>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</si>
  <si>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</si>
  <si>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</si>
  <si>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</si>
  <si>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</si>
  <si>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</si>
  <si>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</si>
  <si>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</si>
  <si>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</si>
  <si>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</si>
  <si>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</si>
  <si>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</si>
  <si>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</si>
  <si>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</si>
  <si>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</si>
  <si>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</si>
  <si>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</si>
  <si>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</si>
  <si>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</si>
  <si>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</si>
  <si>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</si>
  <si>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</si>
  <si>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</si>
  <si>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</si>
  <si>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</si>
  <si>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</si>
  <si>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</si>
  <si>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</si>
  <si>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</si>
  <si>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</si>
  <si>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</si>
  <si>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</si>
  <si>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</si>
  <si>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</si>
  <si>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</si>
  <si>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</si>
  <si>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</si>
  <si>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</si>
  <si>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</si>
  <si>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</si>
  <si>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</si>
  <si>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</si>
  <si>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</si>
  <si>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</si>
  <si>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</si>
  <si>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</si>
  <si>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</si>
  <si>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</si>
  <si>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8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</si>
  <si>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</si>
  <si>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</si>
  <si>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</si>
  <si>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</si>
  <si>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</si>
  <si>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</si>
  <si>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＊</t>
    <phoneticPr fontId="2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</si>
  <si>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</si>
  <si>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2"/>
  </si>
  <si>
    <t>6月</t>
    <rPh sb="1" eb="2">
      <t>ガツ</t>
    </rPh>
    <phoneticPr fontId="2"/>
  </si>
  <si>
    <t>12月</t>
    <rPh sb="2" eb="3">
      <t>ガツ</t>
    </rPh>
    <phoneticPr fontId="2"/>
  </si>
  <si>
    <t>620,000‐</t>
    <phoneticPr fontId="2"/>
  </si>
  <si>
    <t>事業名称：１月度定例会並びに新年互礼会</t>
    <rPh sb="0" eb="2">
      <t>ジギョウ</t>
    </rPh>
    <rPh sb="2" eb="4">
      <t>メイショウ</t>
    </rPh>
    <rPh sb="6" eb="8">
      <t>ガツド</t>
    </rPh>
    <rPh sb="8" eb="11">
      <t>テイレイカイ</t>
    </rPh>
    <rPh sb="11" eb="12">
      <t>ナラ</t>
    </rPh>
    <rPh sb="14" eb="19">
      <t>シンネンゴレイカイ</t>
    </rPh>
    <phoneticPr fontId="2"/>
  </si>
  <si>
    <t>１月度定例会並びに新年互礼会</t>
    <rPh sb="1" eb="3">
      <t>ガツド</t>
    </rPh>
    <rPh sb="3" eb="6">
      <t>テイレイカイ</t>
    </rPh>
    <rPh sb="6" eb="7">
      <t>ナラ</t>
    </rPh>
    <rPh sb="9" eb="14">
      <t>シンネンゴレイカイ</t>
    </rPh>
    <phoneticPr fontId="2"/>
  </si>
  <si>
    <t>６月度定例会並びに青経塾</t>
    <rPh sb="1" eb="3">
      <t>ガツド</t>
    </rPh>
    <rPh sb="3" eb="6">
      <t>テイレイカイ</t>
    </rPh>
    <rPh sb="6" eb="7">
      <t>ナラ</t>
    </rPh>
    <rPh sb="9" eb="12">
      <t>セイケイジュク</t>
    </rPh>
    <phoneticPr fontId="2"/>
  </si>
  <si>
    <t>１２月度定例会並びに卒業式</t>
    <rPh sb="2" eb="4">
      <t>ガツド</t>
    </rPh>
    <rPh sb="4" eb="7">
      <t>テイレイカイ</t>
    </rPh>
    <rPh sb="7" eb="8">
      <t>ナラ</t>
    </rPh>
    <rPh sb="10" eb="13">
      <t>ソツギョウシキ</t>
    </rPh>
    <phoneticPr fontId="2"/>
  </si>
  <si>
    <t>事業繰入金</t>
    <rPh sb="0" eb="2">
      <t>ジギョウ</t>
    </rPh>
    <rPh sb="2" eb="5">
      <t>クリイレキン</t>
    </rPh>
    <phoneticPr fontId="2"/>
  </si>
  <si>
    <t>登録料収入</t>
    <rPh sb="0" eb="3">
      <t>トウロクリョウ</t>
    </rPh>
    <rPh sb="3" eb="5">
      <t>シュウニュウ</t>
    </rPh>
    <phoneticPr fontId="2"/>
  </si>
  <si>
    <t>特定会費収入</t>
    <rPh sb="0" eb="2">
      <t>トクテイ</t>
    </rPh>
    <rPh sb="2" eb="4">
      <t>カイヒ</t>
    </rPh>
    <rPh sb="4" eb="6">
      <t>シュウニュウ</t>
    </rPh>
    <phoneticPr fontId="2"/>
  </si>
  <si>
    <t>来訪ＪＣ50名×＠6,000円</t>
    <rPh sb="0" eb="2">
      <t>ライホウ</t>
    </rPh>
    <rPh sb="6" eb="7">
      <t>メイ</t>
    </rPh>
    <rPh sb="14" eb="15">
      <t>エン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</si>
  <si>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</si>
  <si>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企画・演出費</t>
    <rPh sb="0" eb="2">
      <t>キカク</t>
    </rPh>
    <rPh sb="3" eb="6">
      <t>エンシュツヒ</t>
    </rPh>
    <phoneticPr fontId="2"/>
  </si>
  <si>
    <t>会場費</t>
    <rPh sb="0" eb="3">
      <t>カイジョウヒ</t>
    </rPh>
    <phoneticPr fontId="2"/>
  </si>
  <si>
    <t>演出費</t>
    <rPh sb="0" eb="3">
      <t>エンシュツヒ</t>
    </rPh>
    <phoneticPr fontId="2"/>
  </si>
  <si>
    <t>久米田高校ダンス部</t>
    <rPh sb="0" eb="3">
      <t>クメダ</t>
    </rPh>
    <rPh sb="3" eb="5">
      <t>コウコウ</t>
    </rPh>
    <rPh sb="8" eb="9">
      <t>ブ</t>
    </rPh>
    <phoneticPr fontId="2"/>
  </si>
  <si>
    <t>資料費</t>
    <rPh sb="0" eb="3">
      <t>シリョウヒ</t>
    </rPh>
    <phoneticPr fontId="2"/>
  </si>
  <si>
    <t>記念品代</t>
    <rPh sb="0" eb="4">
      <t>キネンヒンダイ</t>
    </rPh>
    <phoneticPr fontId="2"/>
  </si>
  <si>
    <t>井坂酒造場</t>
    <rPh sb="0" eb="2">
      <t>イサカ</t>
    </rPh>
    <rPh sb="2" eb="5">
      <t>シュゾウジョウ</t>
    </rPh>
    <phoneticPr fontId="2"/>
  </si>
  <si>
    <t>ニシムラ文具</t>
    <rPh sb="4" eb="6">
      <t>ブング</t>
    </rPh>
    <phoneticPr fontId="2"/>
  </si>
  <si>
    <t>日本郵便</t>
    <rPh sb="0" eb="2">
      <t>ニホン</t>
    </rPh>
    <rPh sb="2" eb="4">
      <t>ユウビン</t>
    </rPh>
    <phoneticPr fontId="2"/>
  </si>
  <si>
    <t>株式会社岸和田グランドホール</t>
    <rPh sb="0" eb="4">
      <t>カブシキカイシャ</t>
    </rPh>
    <rPh sb="4" eb="7">
      <t>キシワダ</t>
    </rPh>
    <phoneticPr fontId="2"/>
  </si>
  <si>
    <t>アスクル株式会社</t>
    <rPh sb="4" eb="8">
      <t>カブシキカイシャ</t>
    </rPh>
    <phoneticPr fontId="2"/>
  </si>
  <si>
    <t>御礼状用紙</t>
    <rPh sb="0" eb="3">
      <t>オレイジョウ</t>
    </rPh>
    <rPh sb="3" eb="5">
      <t>ヨウシ</t>
    </rPh>
    <phoneticPr fontId="2"/>
  </si>
  <si>
    <t>ラクスル株式会社</t>
    <rPh sb="4" eb="8">
      <t>カブシキカイシャ</t>
    </rPh>
    <phoneticPr fontId="2"/>
  </si>
  <si>
    <t>１２３トロフィー株式会社</t>
    <rPh sb="8" eb="12">
      <t>カブシキカイシャ</t>
    </rPh>
    <phoneticPr fontId="2"/>
  </si>
  <si>
    <t>役員渉外費</t>
    <rPh sb="0" eb="2">
      <t>ヤクイン</t>
    </rPh>
    <rPh sb="2" eb="5">
      <t>ショウガイヒ</t>
    </rPh>
    <phoneticPr fontId="2"/>
  </si>
  <si>
    <t>役員渉外費（リボン薔薇）</t>
    <rPh sb="0" eb="2">
      <t>ヤクイン</t>
    </rPh>
    <rPh sb="2" eb="5">
      <t>ショウガイヒ</t>
    </rPh>
    <rPh sb="9" eb="11">
      <t>バラ</t>
    </rPh>
    <phoneticPr fontId="2"/>
  </si>
  <si>
    <t>ⅰ</t>
    <phoneticPr fontId="2"/>
  </si>
  <si>
    <t>赤井トロフィー</t>
    <rPh sb="0" eb="2">
      <t>アカイ</t>
    </rPh>
    <phoneticPr fontId="2"/>
  </si>
  <si>
    <t>資料作成費（式次第印刷代）</t>
    <rPh sb="0" eb="5">
      <t>シリョウサクセイヒ</t>
    </rPh>
    <rPh sb="6" eb="9">
      <t>シキシダイ</t>
    </rPh>
    <rPh sb="9" eb="11">
      <t>インサツ</t>
    </rPh>
    <rPh sb="11" eb="12">
      <t>ダイ</t>
    </rPh>
    <phoneticPr fontId="2"/>
  </si>
  <si>
    <t>資料作成費（御礼状用紙）</t>
    <rPh sb="0" eb="2">
      <t>シリョウ</t>
    </rPh>
    <rPh sb="2" eb="5">
      <t>サクセイヒ</t>
    </rPh>
    <rPh sb="6" eb="9">
      <t>オレイジョウ</t>
    </rPh>
    <rPh sb="9" eb="11">
      <t>ヨウシ</t>
    </rPh>
    <phoneticPr fontId="2"/>
  </si>
  <si>
    <t>資料作成費（Ａ5カラー用紙）</t>
    <rPh sb="0" eb="2">
      <t>シリョウ</t>
    </rPh>
    <rPh sb="2" eb="5">
      <t>サクセイヒ</t>
    </rPh>
    <rPh sb="11" eb="13">
      <t>ヨウシ</t>
    </rPh>
    <phoneticPr fontId="2"/>
  </si>
  <si>
    <t>通信費（郵便料（出欠返信））</t>
    <rPh sb="0" eb="3">
      <t>ツウシンヒ</t>
    </rPh>
    <rPh sb="4" eb="7">
      <t>ユウビンリョウ</t>
    </rPh>
    <rPh sb="8" eb="10">
      <t>シュッケツ</t>
    </rPh>
    <rPh sb="10" eb="12">
      <t>ヘンシン</t>
    </rPh>
    <phoneticPr fontId="2"/>
  </si>
  <si>
    <t>通信費（郵便料（ご案内））</t>
    <rPh sb="0" eb="3">
      <t>ツウシンヒ</t>
    </rPh>
    <rPh sb="4" eb="7">
      <t>ユウビンリョウ</t>
    </rPh>
    <rPh sb="9" eb="11">
      <t>アンナイ</t>
    </rPh>
    <phoneticPr fontId="2"/>
  </si>
  <si>
    <t>通信費（郵便料（御礼状））</t>
    <rPh sb="0" eb="3">
      <t>ツウシンヒ</t>
    </rPh>
    <rPh sb="4" eb="7">
      <t>ユウビンリョウ</t>
    </rPh>
    <rPh sb="8" eb="11">
      <t>オレイジョウ</t>
    </rPh>
    <phoneticPr fontId="2"/>
  </si>
  <si>
    <t>定例会場及び新年互礼会場</t>
    <rPh sb="0" eb="3">
      <t>テイレイカイ</t>
    </rPh>
    <rPh sb="3" eb="4">
      <t>ジョウ</t>
    </rPh>
    <rPh sb="4" eb="5">
      <t>オヨ</t>
    </rPh>
    <rPh sb="6" eb="8">
      <t>シンネン</t>
    </rPh>
    <rPh sb="8" eb="11">
      <t>ゴレイカイ</t>
    </rPh>
    <rPh sb="11" eb="12">
      <t>ジョウ</t>
    </rPh>
    <phoneticPr fontId="2"/>
  </si>
  <si>
    <t>資料作成費（案内状用紙／封筒）</t>
    <rPh sb="0" eb="2">
      <t>シリョウ</t>
    </rPh>
    <rPh sb="2" eb="4">
      <t>サクセイ</t>
    </rPh>
    <rPh sb="4" eb="5">
      <t>ヒ</t>
    </rPh>
    <rPh sb="6" eb="9">
      <t>アンナイジョウ</t>
    </rPh>
    <rPh sb="9" eb="11">
      <t>ヨウシ</t>
    </rPh>
    <rPh sb="12" eb="14">
      <t>フウトウ</t>
    </rPh>
    <phoneticPr fontId="2"/>
  </si>
  <si>
    <t>資料費</t>
    <rPh sb="0" eb="2">
      <t>シリョウ</t>
    </rPh>
    <rPh sb="2" eb="3">
      <t>ヒ</t>
    </rPh>
    <phoneticPr fontId="2"/>
  </si>
  <si>
    <t>用紙（２つ折りカード）　５０枚×８</t>
    <rPh sb="0" eb="2">
      <t>ヨウシ</t>
    </rPh>
    <rPh sb="5" eb="6">
      <t>オ</t>
    </rPh>
    <rPh sb="14" eb="15">
      <t>マイ</t>
    </rPh>
    <phoneticPr fontId="2"/>
  </si>
  <si>
    <t>封筒　洋２　１０枚×４０束</t>
    <rPh sb="0" eb="2">
      <t>フウトウ</t>
    </rPh>
    <rPh sb="3" eb="4">
      <t>ヨウ</t>
    </rPh>
    <rPh sb="8" eb="9">
      <t>マイ</t>
    </rPh>
    <rPh sb="12" eb="13">
      <t>タバ</t>
    </rPh>
    <phoneticPr fontId="2"/>
  </si>
  <si>
    <t>返信はがき用紙５００枚（予備１００枚含む）</t>
    <rPh sb="0" eb="2">
      <t>ヘンシン</t>
    </rPh>
    <rPh sb="5" eb="7">
      <t>ヨウシ</t>
    </rPh>
    <rPh sb="10" eb="11">
      <t>マイ</t>
    </rPh>
    <rPh sb="12" eb="14">
      <t>ヨビ</t>
    </rPh>
    <rPh sb="17" eb="18">
      <t>マイ</t>
    </rPh>
    <rPh sb="18" eb="19">
      <t>フク</t>
    </rPh>
    <phoneticPr fontId="2"/>
  </si>
  <si>
    <t>式次第　A4二つ折り200部印刷</t>
    <rPh sb="0" eb="3">
      <t>シキシダイ</t>
    </rPh>
    <rPh sb="6" eb="7">
      <t>フタ</t>
    </rPh>
    <rPh sb="8" eb="9">
      <t>オ</t>
    </rPh>
    <rPh sb="13" eb="14">
      <t>ブ</t>
    </rPh>
    <rPh sb="14" eb="16">
      <t>インサツ</t>
    </rPh>
    <phoneticPr fontId="2"/>
  </si>
  <si>
    <t>（リボン薔薇）
薔薇赤大　８個×＠815円
薔薇赤中　４０個×＠509円
薔薇白大　１個×＠815円
薔薇白中　４個×＠509円</t>
    <rPh sb="4" eb="6">
      <t>バラ</t>
    </rPh>
    <rPh sb="8" eb="10">
      <t>バラ</t>
    </rPh>
    <rPh sb="10" eb="11">
      <t>アカ</t>
    </rPh>
    <rPh sb="11" eb="12">
      <t>ダイ</t>
    </rPh>
    <rPh sb="14" eb="15">
      <t>コ</t>
    </rPh>
    <rPh sb="20" eb="21">
      <t>エン</t>
    </rPh>
    <rPh sb="22" eb="24">
      <t>バラ</t>
    </rPh>
    <rPh sb="24" eb="25">
      <t>アカ</t>
    </rPh>
    <rPh sb="25" eb="26">
      <t>チュウ</t>
    </rPh>
    <rPh sb="29" eb="30">
      <t>コ</t>
    </rPh>
    <rPh sb="35" eb="36">
      <t>エン</t>
    </rPh>
    <rPh sb="37" eb="39">
      <t>バラ</t>
    </rPh>
    <rPh sb="39" eb="40">
      <t>シロ</t>
    </rPh>
    <rPh sb="40" eb="41">
      <t>ダイ</t>
    </rPh>
    <rPh sb="43" eb="44">
      <t>コ</t>
    </rPh>
    <rPh sb="49" eb="50">
      <t>エン</t>
    </rPh>
    <rPh sb="51" eb="53">
      <t>バラ</t>
    </rPh>
    <rPh sb="53" eb="54">
      <t>シロ</t>
    </rPh>
    <rPh sb="54" eb="55">
      <t>チュウ</t>
    </rPh>
    <rPh sb="57" eb="58">
      <t>コ</t>
    </rPh>
    <rPh sb="63" eb="64">
      <t>エン</t>
    </rPh>
    <phoneticPr fontId="2"/>
  </si>
  <si>
    <t>定型25g以内　＠84円×来賓30名</t>
    <rPh sb="0" eb="2">
      <t>テイケイ</t>
    </rPh>
    <rPh sb="5" eb="7">
      <t>イナイ</t>
    </rPh>
    <rPh sb="11" eb="12">
      <t>エン</t>
    </rPh>
    <rPh sb="13" eb="15">
      <t>ライヒン</t>
    </rPh>
    <rPh sb="17" eb="18">
      <t>メイ</t>
    </rPh>
    <phoneticPr fontId="2"/>
  </si>
  <si>
    <t>定型25g以内郵便代　＠84円×400通</t>
    <rPh sb="0" eb="2">
      <t>テイケイ</t>
    </rPh>
    <rPh sb="5" eb="7">
      <t>イナイ</t>
    </rPh>
    <rPh sb="7" eb="10">
      <t>ユウビンダイ</t>
    </rPh>
    <rPh sb="14" eb="15">
      <t>エン</t>
    </rPh>
    <rPh sb="19" eb="20">
      <t>ツウ</t>
    </rPh>
    <phoneticPr fontId="2"/>
  </si>
  <si>
    <t>返信はがき郵便代　（63円＋15円）×200通</t>
    <rPh sb="0" eb="2">
      <t>ヘンシン</t>
    </rPh>
    <rPh sb="5" eb="8">
      <t>ユウビンダイ</t>
    </rPh>
    <rPh sb="12" eb="13">
      <t>エン</t>
    </rPh>
    <rPh sb="16" eb="17">
      <t>エン</t>
    </rPh>
    <rPh sb="22" eb="23">
      <t>ツウ</t>
    </rPh>
    <phoneticPr fontId="2"/>
  </si>
  <si>
    <t>Ａ５カラー用紙（500枚入り）案内状同封</t>
    <rPh sb="5" eb="7">
      <t>ヨウシ</t>
    </rPh>
    <rPh sb="11" eb="12">
      <t>マイ</t>
    </rPh>
    <rPh sb="12" eb="13">
      <t>イ</t>
    </rPh>
    <rPh sb="15" eb="18">
      <t>アンナイジョウ</t>
    </rPh>
    <rPh sb="18" eb="20">
      <t>ドウフウ</t>
    </rPh>
    <phoneticPr fontId="2"/>
  </si>
  <si>
    <t>資料作成費（返信ハガキ用紙）</t>
    <rPh sb="0" eb="2">
      <t>シリョウ</t>
    </rPh>
    <rPh sb="2" eb="5">
      <t>サクセイヒ</t>
    </rPh>
    <rPh sb="6" eb="8">
      <t>ヘンシン</t>
    </rPh>
    <rPh sb="11" eb="13">
      <t>ヨウシ</t>
    </rPh>
    <phoneticPr fontId="2"/>
  </si>
  <si>
    <t>（　事業名称　：１月度定例会並びに新年互礼会　）</t>
    <rPh sb="9" eb="11">
      <t>ガツド</t>
    </rPh>
    <rPh sb="11" eb="14">
      <t>テイレイカイ</t>
    </rPh>
    <rPh sb="14" eb="15">
      <t>ナラ</t>
    </rPh>
    <rPh sb="17" eb="22">
      <t>シンネンゴレイカイ</t>
    </rPh>
    <phoneticPr fontId="2"/>
  </si>
  <si>
    <t>久米田高校</t>
    <rPh sb="0" eb="3">
      <t>クメダ</t>
    </rPh>
    <rPh sb="3" eb="5">
      <t>コウコウ</t>
    </rPh>
    <phoneticPr fontId="2"/>
  </si>
  <si>
    <t>演出費（ダンス部のダンス）</t>
    <rPh sb="0" eb="3">
      <t>エンシュツヒ</t>
    </rPh>
    <rPh sb="7" eb="8">
      <t>ブ</t>
    </rPh>
    <phoneticPr fontId="2"/>
  </si>
  <si>
    <t>お神酒　＠400円×50本</t>
    <rPh sb="1" eb="3">
      <t>ミキ</t>
    </rPh>
    <rPh sb="8" eb="9">
      <t>エン</t>
    </rPh>
    <rPh sb="12" eb="13">
      <t>ホン</t>
    </rPh>
    <phoneticPr fontId="2"/>
  </si>
  <si>
    <t>期首会員３５名×＠15,000円</t>
    <rPh sb="0" eb="2">
      <t>キシュ</t>
    </rPh>
    <rPh sb="2" eb="4">
      <t>カイイン</t>
    </rPh>
    <rPh sb="6" eb="7">
      <t>メイ</t>
    </rPh>
    <rPh sb="15" eb="16">
      <t>エン</t>
    </rPh>
    <phoneticPr fontId="2"/>
  </si>
  <si>
    <t>株式会社大創産業</t>
    <rPh sb="0" eb="4">
      <t>カブシキカイシャ</t>
    </rPh>
    <rPh sb="4" eb="6">
      <t>ダイソウ</t>
    </rPh>
    <rPh sb="6" eb="8">
      <t>サンギョウ</t>
    </rPh>
    <phoneticPr fontId="2"/>
  </si>
  <si>
    <t>白手袋　@110円×4セット</t>
    <rPh sb="0" eb="3">
      <t>シロテブクロ</t>
    </rPh>
    <rPh sb="8" eb="9">
      <t>エン</t>
    </rPh>
    <phoneticPr fontId="2"/>
  </si>
  <si>
    <t>雑費（白手袋）</t>
    <rPh sb="0" eb="2">
      <t>ザッピ</t>
    </rPh>
    <rPh sb="3" eb="6">
      <t>シロテブクロ</t>
    </rPh>
    <phoneticPr fontId="2"/>
  </si>
  <si>
    <t>株式会社三井住友銀行</t>
    <rPh sb="0" eb="4">
      <t>カブシキカイシャ</t>
    </rPh>
    <rPh sb="4" eb="10">
      <t>ミツイスミトモギンコウ</t>
    </rPh>
    <phoneticPr fontId="2"/>
  </si>
  <si>
    <t>雑費（振込手数料）</t>
    <rPh sb="0" eb="2">
      <t>ザッピ</t>
    </rPh>
    <rPh sb="3" eb="8">
      <t>フリコミテスウリョウ</t>
    </rPh>
    <phoneticPr fontId="2"/>
  </si>
  <si>
    <t>振込手数料</t>
    <rPh sb="0" eb="5">
      <t>フリコミテスウリョウ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</si>
</sst>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yyyy/m/d;@"/>
    <numFmt numFmtId="179" formatCode="#,##0;\-#,##0;&quot;-&quot;"/>
    <numFmt numFmtId="180" formatCode="m&quot;月&quot;d&quot;日&quot;;@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MS UI Gothic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79" fontId="24" fillId="0" borderId="0" applyFill="0" applyBorder="0" applyAlignment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>
      <alignment vertical="center"/>
    </xf>
    <xf numFmtId="0" fontId="23" fillId="0" borderId="0"/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/>
    <xf numFmtId="0" fontId="1" fillId="0" borderId="0"/>
  </cellStyleXfs>
  <cellXfs count="4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10" fillId="0" borderId="0" xfId="0" applyFont="1" applyAlignment="1">
      <alignment horizontal="right" vertical="center"/>
    </xf>
    <xf numFmtId="0" fontId="1" fillId="0" borderId="0" xfId="15" applyAlignment="1">
      <alignment vertical="center"/>
    </xf>
    <xf numFmtId="0" fontId="0" fillId="0" borderId="0" xfId="15" applyFont="1" applyAlignment="1">
      <alignment vertical="center"/>
    </xf>
    <xf numFmtId="0" fontId="0" fillId="0" borderId="0" xfId="15" applyFont="1" applyAlignment="1">
      <alignment horizontal="right" vertical="center"/>
    </xf>
    <xf numFmtId="0" fontId="9" fillId="0" borderId="0" xfId="15" applyFont="1" applyAlignment="1">
      <alignment horizontal="center" vertical="center"/>
    </xf>
    <xf numFmtId="0" fontId="0" fillId="0" borderId="0" xfId="15" applyFont="1" applyAlignment="1">
      <alignment horizontal="center" vertical="center"/>
    </xf>
    <xf numFmtId="0" fontId="0" fillId="0" borderId="3" xfId="15" applyFont="1" applyBorder="1" applyAlignment="1">
      <alignment horizontal="center" vertical="center"/>
    </xf>
    <xf numFmtId="0" fontId="0" fillId="0" borderId="4" xfId="15" applyFont="1" applyBorder="1" applyAlignment="1">
      <alignment horizontal="center" vertical="center"/>
    </xf>
    <xf numFmtId="0" fontId="0" fillId="0" borderId="5" xfId="15" applyFont="1" applyBorder="1" applyAlignment="1">
      <alignment horizontal="right" vertical="center"/>
    </xf>
    <xf numFmtId="0" fontId="0" fillId="0" borderId="6" xfId="15" applyFont="1" applyBorder="1" applyAlignment="1">
      <alignment vertical="center"/>
    </xf>
    <xf numFmtId="0" fontId="0" fillId="0" borderId="6" xfId="15" applyFont="1" applyBorder="1" applyAlignment="1">
      <alignment horizontal="center" vertical="center"/>
    </xf>
    <xf numFmtId="0" fontId="0" fillId="0" borderId="7" xfId="15" applyFont="1" applyBorder="1" applyAlignment="1">
      <alignment vertical="center"/>
    </xf>
    <xf numFmtId="0" fontId="0" fillId="0" borderId="5" xfId="15" applyFont="1" applyBorder="1" applyAlignment="1">
      <alignment vertical="center"/>
    </xf>
    <xf numFmtId="0" fontId="0" fillId="0" borderId="8" xfId="15" applyFont="1" applyBorder="1" applyAlignment="1">
      <alignment vertical="center"/>
    </xf>
    <xf numFmtId="0" fontId="0" fillId="0" borderId="9" xfId="15" applyFont="1" applyBorder="1" applyAlignment="1">
      <alignment horizontal="center" vertical="center"/>
    </xf>
    <xf numFmtId="0" fontId="0" fillId="0" borderId="10" xfId="15" applyFont="1" applyBorder="1" applyAlignment="1">
      <alignment horizontal="center" vertical="center"/>
    </xf>
    <xf numFmtId="0" fontId="0" fillId="0" borderId="11" xfId="15" applyFont="1" applyBorder="1" applyAlignment="1">
      <alignment horizontal="center" vertical="center"/>
    </xf>
    <xf numFmtId="0" fontId="0" fillId="0" borderId="5" xfId="15" applyFont="1" applyBorder="1" applyAlignment="1">
      <alignment horizontal="center" vertical="center"/>
    </xf>
    <xf numFmtId="0" fontId="0" fillId="0" borderId="11" xfId="15" applyFont="1" applyBorder="1" applyAlignment="1">
      <alignment vertical="center"/>
    </xf>
    <xf numFmtId="177" fontId="0" fillId="0" borderId="2" xfId="15" applyNumberFormat="1" applyFont="1" applyBorder="1" applyAlignment="1">
      <alignment vertical="center"/>
    </xf>
    <xf numFmtId="177" fontId="0" fillId="0" borderId="8" xfId="15" applyNumberFormat="1" applyFont="1" applyBorder="1" applyAlignment="1">
      <alignment vertical="center"/>
    </xf>
    <xf numFmtId="0" fontId="7" fillId="0" borderId="0" xfId="15" applyFont="1" applyAlignment="1">
      <alignment vertical="center"/>
    </xf>
    <xf numFmtId="0" fontId="0" fillId="0" borderId="12" xfId="15" applyFont="1" applyBorder="1" applyAlignment="1">
      <alignment vertical="center"/>
    </xf>
    <xf numFmtId="0" fontId="0" fillId="0" borderId="13" xfId="15" applyFont="1" applyBorder="1" applyAlignment="1">
      <alignment horizontal="center" vertical="center"/>
    </xf>
    <xf numFmtId="0" fontId="0" fillId="0" borderId="3" xfId="15" applyFont="1" applyBorder="1" applyAlignment="1">
      <alignment vertical="center"/>
    </xf>
    <xf numFmtId="0" fontId="0" fillId="0" borderId="2" xfId="15" applyFont="1" applyBorder="1" applyAlignment="1">
      <alignment horizontal="distributed" vertical="center"/>
    </xf>
    <xf numFmtId="0" fontId="0" fillId="0" borderId="2" xfId="15" applyFont="1" applyBorder="1" applyAlignment="1">
      <alignment vertical="center"/>
    </xf>
    <xf numFmtId="0" fontId="0" fillId="0" borderId="4" xfId="15" applyFont="1" applyBorder="1" applyAlignment="1">
      <alignment vertical="center"/>
    </xf>
    <xf numFmtId="0" fontId="0" fillId="0" borderId="8" xfId="15" applyFont="1" applyBorder="1" applyAlignment="1">
      <alignment horizontal="distributed" vertical="center"/>
    </xf>
    <xf numFmtId="0" fontId="0" fillId="0" borderId="7" xfId="15" applyFont="1" applyBorder="1" applyAlignment="1">
      <alignment horizontal="center" vertical="center"/>
    </xf>
    <xf numFmtId="0" fontId="0" fillId="0" borderId="6" xfId="15" applyFont="1" applyBorder="1" applyAlignment="1">
      <alignment horizontal="distributed" vertical="center"/>
    </xf>
    <xf numFmtId="177" fontId="0" fillId="0" borderId="6" xfId="15" applyNumberFormat="1" applyFont="1" applyBorder="1" applyAlignment="1">
      <alignment vertical="center"/>
    </xf>
    <xf numFmtId="0" fontId="0" fillId="0" borderId="0" xfId="15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5" applyFont="1" applyBorder="1" applyAlignment="1">
      <alignment horizontal="right" vertical="center"/>
    </xf>
    <xf numFmtId="177" fontId="0" fillId="0" borderId="4" xfId="15" applyNumberFormat="1" applyFont="1" applyBorder="1" applyAlignment="1">
      <alignment vertical="center"/>
    </xf>
    <xf numFmtId="0" fontId="0" fillId="0" borderId="14" xfId="15" applyFont="1" applyBorder="1" applyAlignment="1">
      <alignment horizontal="center" vertical="center"/>
    </xf>
    <xf numFmtId="0" fontId="0" fillId="0" borderId="15" xfId="15" applyFont="1" applyBorder="1" applyAlignment="1">
      <alignment horizontal="center" vertical="center"/>
    </xf>
    <xf numFmtId="0" fontId="0" fillId="0" borderId="16" xfId="15" applyFont="1" applyBorder="1" applyAlignment="1">
      <alignment horizontal="center" vertical="center"/>
    </xf>
    <xf numFmtId="0" fontId="0" fillId="0" borderId="17" xfId="15" applyFont="1" applyBorder="1" applyAlignment="1">
      <alignment horizontal="center" vertical="center"/>
    </xf>
    <xf numFmtId="0" fontId="0" fillId="0" borderId="18" xfId="15" applyFont="1" applyBorder="1" applyAlignment="1">
      <alignment vertical="center"/>
    </xf>
    <xf numFmtId="0" fontId="0" fillId="0" borderId="19" xfId="15" applyFont="1" applyBorder="1" applyAlignment="1">
      <alignment horizontal="center" vertical="center"/>
    </xf>
    <xf numFmtId="0" fontId="0" fillId="0" borderId="20" xfId="15" applyFont="1" applyBorder="1" applyAlignment="1">
      <alignment vertical="center"/>
    </xf>
    <xf numFmtId="0" fontId="0" fillId="0" borderId="17" xfId="15" applyFont="1" applyBorder="1" applyAlignment="1">
      <alignment vertical="center"/>
    </xf>
    <xf numFmtId="177" fontId="0" fillId="0" borderId="21" xfId="15" applyNumberFormat="1" applyFont="1" applyBorder="1" applyAlignment="1">
      <alignment vertical="center"/>
    </xf>
    <xf numFmtId="177" fontId="0" fillId="0" borderId="22" xfId="15" applyNumberFormat="1" applyFont="1" applyBorder="1" applyAlignment="1">
      <alignment vertical="center"/>
    </xf>
    <xf numFmtId="177" fontId="0" fillId="0" borderId="23" xfId="15" applyNumberFormat="1" applyFont="1" applyBorder="1" applyAlignment="1">
      <alignment vertical="center"/>
    </xf>
    <xf numFmtId="0" fontId="0" fillId="0" borderId="24" xfId="15" applyFont="1" applyBorder="1" applyAlignment="1">
      <alignment vertical="center"/>
    </xf>
    <xf numFmtId="0" fontId="0" fillId="0" borderId="8" xfId="15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0" fillId="0" borderId="0" xfId="15" applyFont="1" applyAlignment="1">
      <alignment horizontal="centerContinuous" vertical="center"/>
    </xf>
    <xf numFmtId="0" fontId="0" fillId="0" borderId="9" xfId="15" applyFont="1" applyBorder="1" applyAlignment="1">
      <alignment horizontal="centerContinuous" vertical="center"/>
    </xf>
    <xf numFmtId="0" fontId="0" fillId="0" borderId="4" xfId="15" applyFont="1" applyBorder="1" applyAlignment="1">
      <alignment horizontal="centerContinuous" vertical="center"/>
    </xf>
    <xf numFmtId="0" fontId="0" fillId="0" borderId="10" xfId="15" applyFont="1" applyBorder="1" applyAlignment="1">
      <alignment horizontal="centerContinuous" vertical="center"/>
    </xf>
    <xf numFmtId="0" fontId="0" fillId="0" borderId="8" xfId="15" applyFont="1" applyBorder="1" applyAlignment="1">
      <alignment horizontal="centerContinuous" vertical="center"/>
    </xf>
    <xf numFmtId="0" fontId="0" fillId="0" borderId="10" xfId="15" applyFont="1" applyBorder="1" applyAlignment="1">
      <alignment vertical="center"/>
    </xf>
    <xf numFmtId="38" fontId="13" fillId="0" borderId="0" xfId="6" applyFont="1" applyAlignment="1">
      <alignment vertical="center"/>
    </xf>
    <xf numFmtId="0" fontId="13" fillId="0" borderId="0" xfId="14" applyFont="1" applyAlignment="1">
      <alignment horizontal="center" vertical="center"/>
    </xf>
    <xf numFmtId="38" fontId="13" fillId="0" borderId="9" xfId="6" applyFont="1" applyBorder="1" applyAlignment="1">
      <alignment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38" fontId="13" fillId="0" borderId="0" xfId="6" applyFont="1" applyAlignment="1">
      <alignment horizontal="right"/>
    </xf>
    <xf numFmtId="178" fontId="13" fillId="0" borderId="0" xfId="0" applyNumberFormat="1" applyFont="1" applyAlignment="1">
      <alignment horizontal="center" vertical="center"/>
    </xf>
    <xf numFmtId="38" fontId="13" fillId="0" borderId="0" xfId="6" applyFont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6" applyNumberFormat="1" applyFont="1" applyBorder="1" applyAlignment="1">
      <alignment horizontal="center" vertical="center"/>
    </xf>
    <xf numFmtId="56" fontId="13" fillId="0" borderId="10" xfId="6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38" fontId="13" fillId="0" borderId="26" xfId="6" applyFont="1" applyBorder="1" applyAlignment="1">
      <alignment horizontal="right"/>
    </xf>
    <xf numFmtId="38" fontId="13" fillId="0" borderId="27" xfId="6" applyFont="1" applyBorder="1" applyAlignment="1">
      <alignment horizontal="right"/>
    </xf>
    <xf numFmtId="38" fontId="13" fillId="0" borderId="10" xfId="6" applyFont="1" applyBorder="1" applyAlignment="1">
      <alignment horizontal="right"/>
    </xf>
    <xf numFmtId="38" fontId="13" fillId="0" borderId="28" xfId="6" applyFont="1" applyBorder="1" applyAlignment="1">
      <alignment horizontal="right"/>
    </xf>
    <xf numFmtId="38" fontId="13" fillId="0" borderId="10" xfId="6" applyFont="1" applyBorder="1" applyAlignment="1">
      <alignment vertical="center"/>
    </xf>
    <xf numFmtId="0" fontId="13" fillId="0" borderId="9" xfId="6" applyNumberFormat="1" applyFont="1" applyBorder="1" applyAlignment="1">
      <alignment horizontal="center" vertical="center"/>
    </xf>
    <xf numFmtId="0" fontId="13" fillId="0" borderId="9" xfId="6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38" fontId="13" fillId="0" borderId="29" xfId="6" applyFont="1" applyBorder="1" applyAlignment="1">
      <alignment horizontal="right"/>
    </xf>
    <xf numFmtId="38" fontId="13" fillId="0" borderId="25" xfId="6" applyFont="1" applyBorder="1" applyAlignment="1">
      <alignment horizontal="right"/>
    </xf>
    <xf numFmtId="38" fontId="13" fillId="0" borderId="9" xfId="6" applyFont="1" applyBorder="1" applyAlignment="1">
      <alignment horizontal="right"/>
    </xf>
    <xf numFmtId="38" fontId="15" fillId="0" borderId="30" xfId="6" applyFont="1" applyBorder="1" applyAlignment="1">
      <alignment horizontal="right"/>
    </xf>
    <xf numFmtId="38" fontId="13" fillId="0" borderId="9" xfId="6" applyFont="1" applyBorder="1" applyAlignment="1">
      <alignment horizontal="right" wrapText="1"/>
    </xf>
    <xf numFmtId="38" fontId="13" fillId="0" borderId="31" xfId="6" applyFont="1" applyBorder="1" applyAlignment="1">
      <alignment horizontal="right"/>
    </xf>
    <xf numFmtId="38" fontId="15" fillId="0" borderId="32" xfId="6" applyFont="1" applyBorder="1" applyAlignment="1">
      <alignment horizontal="right"/>
    </xf>
    <xf numFmtId="38" fontId="13" fillId="0" borderId="9" xfId="6" applyFont="1" applyFill="1" applyBorder="1" applyAlignment="1">
      <alignment horizontal="right"/>
    </xf>
    <xf numFmtId="38" fontId="15" fillId="0" borderId="30" xfId="6" applyFont="1" applyFill="1" applyBorder="1" applyAlignment="1">
      <alignment horizontal="right"/>
    </xf>
    <xf numFmtId="38" fontId="13" fillId="0" borderId="30" xfId="6" applyFont="1" applyBorder="1" applyAlignment="1">
      <alignment horizontal="right"/>
    </xf>
    <xf numFmtId="38" fontId="13" fillId="0" borderId="4" xfId="6" applyFont="1" applyBorder="1" applyAlignment="1">
      <alignment horizontal="right"/>
    </xf>
    <xf numFmtId="38" fontId="15" fillId="0" borderId="9" xfId="6" applyFont="1" applyBorder="1" applyAlignment="1">
      <alignment horizontal="right"/>
    </xf>
    <xf numFmtId="38" fontId="13" fillId="0" borderId="9" xfId="0" applyNumberFormat="1" applyFont="1" applyBorder="1" applyAlignment="1">
      <alignment vertical="center"/>
    </xf>
    <xf numFmtId="38" fontId="13" fillId="0" borderId="2" xfId="6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5" xfId="15" applyBorder="1" applyAlignment="1">
      <alignment horizontal="center" vertical="center"/>
    </xf>
    <xf numFmtId="0" fontId="1" fillId="0" borderId="8" xfId="15" applyBorder="1" applyAlignment="1">
      <alignment horizontal="distributed" vertical="center"/>
    </xf>
    <xf numFmtId="177" fontId="1" fillId="0" borderId="9" xfId="15" applyNumberFormat="1" applyBorder="1" applyAlignment="1">
      <alignment vertical="center"/>
    </xf>
    <xf numFmtId="177" fontId="1" fillId="0" borderId="8" xfId="15" applyNumberFormat="1" applyBorder="1" applyAlignment="1">
      <alignment vertical="center"/>
    </xf>
    <xf numFmtId="0" fontId="1" fillId="0" borderId="8" xfId="15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6" fillId="2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4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4" fillId="2" borderId="8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left" vertical="center"/>
    </xf>
    <xf numFmtId="0" fontId="14" fillId="2" borderId="13" xfId="0" applyFont="1" applyFill="1" applyBorder="1" applyAlignment="1">
      <alignment vertical="center" wrapText="1"/>
    </xf>
    <xf numFmtId="0" fontId="0" fillId="0" borderId="11" xfId="0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38" fontId="9" fillId="0" borderId="0" xfId="6" applyFont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3" fillId="0" borderId="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38" fontId="2" fillId="0" borderId="37" xfId="6" applyFont="1" applyFill="1" applyBorder="1" applyAlignment="1">
      <alignment horizontal="center" vertical="center" wrapText="1"/>
    </xf>
    <xf numFmtId="38" fontId="2" fillId="0" borderId="36" xfId="6" applyFont="1" applyFill="1" applyBorder="1" applyAlignment="1">
      <alignment horizontal="center" vertical="center" wrapText="1"/>
    </xf>
    <xf numFmtId="38" fontId="13" fillId="0" borderId="8" xfId="6" applyFont="1" applyBorder="1" applyAlignment="1">
      <alignment horizontal="right"/>
    </xf>
    <xf numFmtId="56" fontId="13" fillId="0" borderId="9" xfId="6" applyNumberFormat="1" applyFont="1" applyBorder="1" applyAlignment="1">
      <alignment horizontal="center"/>
    </xf>
    <xf numFmtId="38" fontId="13" fillId="0" borderId="6" xfId="6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14" fillId="0" borderId="36" xfId="0" applyFont="1" applyBorder="1" applyAlignment="1">
      <alignment horizontal="center" vertical="center" wrapText="1"/>
    </xf>
    <xf numFmtId="177" fontId="13" fillId="0" borderId="26" xfId="6" applyNumberFormat="1" applyFont="1" applyBorder="1" applyAlignment="1">
      <alignment horizontal="right"/>
    </xf>
    <xf numFmtId="177" fontId="13" fillId="0" borderId="27" xfId="6" applyNumberFormat="1" applyFont="1" applyBorder="1" applyAlignment="1">
      <alignment horizontal="right"/>
    </xf>
    <xf numFmtId="177" fontId="13" fillId="0" borderId="8" xfId="6" applyNumberFormat="1" applyFont="1" applyBorder="1" applyAlignment="1">
      <alignment horizontal="right"/>
    </xf>
    <xf numFmtId="177" fontId="13" fillId="0" borderId="28" xfId="6" applyNumberFormat="1" applyFont="1" applyBorder="1" applyAlignment="1">
      <alignment horizontal="right"/>
    </xf>
    <xf numFmtId="177" fontId="13" fillId="0" borderId="29" xfId="6" applyNumberFormat="1" applyFont="1" applyBorder="1" applyAlignment="1">
      <alignment horizontal="right"/>
    </xf>
    <xf numFmtId="177" fontId="13" fillId="0" borderId="25" xfId="6" applyNumberFormat="1" applyFont="1" applyBorder="1" applyAlignment="1">
      <alignment horizontal="right"/>
    </xf>
    <xf numFmtId="177" fontId="13" fillId="0" borderId="4" xfId="6" applyNumberFormat="1" applyFont="1" applyBorder="1" applyAlignment="1">
      <alignment horizontal="right"/>
    </xf>
    <xf numFmtId="177" fontId="13" fillId="0" borderId="9" xfId="6" applyNumberFormat="1" applyFont="1" applyBorder="1" applyAlignment="1">
      <alignment horizontal="right"/>
    </xf>
    <xf numFmtId="177" fontId="15" fillId="0" borderId="30" xfId="6" applyNumberFormat="1" applyFont="1" applyBorder="1" applyAlignment="1">
      <alignment horizontal="right"/>
    </xf>
    <xf numFmtId="177" fontId="13" fillId="0" borderId="6" xfId="6" applyNumberFormat="1" applyFont="1" applyBorder="1" applyAlignment="1">
      <alignment horizontal="right"/>
    </xf>
    <xf numFmtId="177" fontId="15" fillId="0" borderId="32" xfId="6" applyNumberFormat="1" applyFont="1" applyBorder="1" applyAlignment="1">
      <alignment horizontal="right"/>
    </xf>
    <xf numFmtId="177" fontId="13" fillId="0" borderId="9" xfId="6" applyNumberFormat="1" applyFont="1" applyFill="1" applyBorder="1" applyAlignment="1">
      <alignment horizontal="right"/>
    </xf>
    <xf numFmtId="177" fontId="15" fillId="0" borderId="30" xfId="6" applyNumberFormat="1" applyFont="1" applyFill="1" applyBorder="1" applyAlignment="1">
      <alignment horizontal="right"/>
    </xf>
    <xf numFmtId="177" fontId="13" fillId="0" borderId="30" xfId="6" applyNumberFormat="1" applyFont="1" applyBorder="1" applyAlignment="1">
      <alignment horizontal="right"/>
    </xf>
    <xf numFmtId="177" fontId="13" fillId="0" borderId="2" xfId="6" applyNumberFormat="1" applyFont="1" applyBorder="1" applyAlignment="1">
      <alignment horizontal="right"/>
    </xf>
    <xf numFmtId="0" fontId="0" fillId="0" borderId="0" xfId="16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horizontal="centerContinuous" vertical="center"/>
    </xf>
    <xf numFmtId="0" fontId="0" fillId="0" borderId="9" xfId="16" applyFont="1" applyBorder="1" applyAlignment="1">
      <alignment horizontal="centerContinuous" vertical="center"/>
    </xf>
    <xf numFmtId="0" fontId="0" fillId="0" borderId="4" xfId="16" applyFont="1" applyBorder="1" applyAlignment="1">
      <alignment horizontal="centerContinuous" vertical="center"/>
    </xf>
    <xf numFmtId="0" fontId="0" fillId="0" borderId="10" xfId="16" applyFont="1" applyBorder="1" applyAlignment="1">
      <alignment horizontal="centerContinuous" vertical="center"/>
    </xf>
    <xf numFmtId="0" fontId="0" fillId="0" borderId="8" xfId="16" applyFont="1" applyBorder="1" applyAlignment="1">
      <alignment horizontal="centerContinuous" vertical="center"/>
    </xf>
    <xf numFmtId="177" fontId="0" fillId="0" borderId="8" xfId="8" applyNumberFormat="1" applyFont="1" applyBorder="1" applyAlignment="1">
      <alignment vertical="center"/>
    </xf>
    <xf numFmtId="56" fontId="0" fillId="0" borderId="10" xfId="16" applyNumberFormat="1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13" fillId="0" borderId="8" xfId="16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/>
    <xf numFmtId="56" fontId="0" fillId="0" borderId="8" xfId="16" applyNumberFormat="1" applyFont="1" applyBorder="1" applyAlignment="1">
      <alignment vertical="center"/>
    </xf>
    <xf numFmtId="0" fontId="0" fillId="0" borderId="4" xfId="16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18" fillId="2" borderId="33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33" xfId="10" applyFont="1" applyBorder="1" applyAlignment="1">
      <alignment horizontal="left" vertical="center"/>
    </xf>
    <xf numFmtId="0" fontId="14" fillId="0" borderId="13" xfId="10" applyFont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6" fillId="0" borderId="0" xfId="10" applyFont="1" applyAlignment="1">
      <alignment horizontal="left" vertical="center" wrapText="1"/>
    </xf>
    <xf numFmtId="0" fontId="6" fillId="0" borderId="9" xfId="10" applyFont="1" applyBorder="1" applyAlignment="1">
      <alignment horizontal="center" vertical="center" wrapText="1"/>
    </xf>
    <xf numFmtId="0" fontId="14" fillId="0" borderId="6" xfId="10" applyFont="1" applyBorder="1" applyAlignment="1">
      <alignment vertical="center" wrapText="1"/>
    </xf>
    <xf numFmtId="0" fontId="30" fillId="2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30" fillId="2" borderId="9" xfId="0" applyFont="1" applyFill="1" applyBorder="1" applyAlignment="1">
      <alignment vertical="center" wrapText="1"/>
    </xf>
    <xf numFmtId="0" fontId="30" fillId="2" borderId="0" xfId="0" applyFont="1" applyFill="1" applyAlignment="1">
      <alignment horizontal="left" vertical="center" wrapText="1"/>
    </xf>
    <xf numFmtId="0" fontId="30" fillId="2" borderId="6" xfId="0" applyFont="1" applyFill="1" applyBorder="1" applyAlignment="1">
      <alignment vertical="center" wrapText="1"/>
    </xf>
    <xf numFmtId="0" fontId="30" fillId="2" borderId="13" xfId="0" applyFont="1" applyFill="1" applyBorder="1" applyAlignment="1">
      <alignment vertical="center" wrapText="1"/>
    </xf>
    <xf numFmtId="0" fontId="31" fillId="2" borderId="9" xfId="5" applyFont="1" applyFill="1" applyBorder="1" applyAlignment="1">
      <alignment horizontal="left" vertical="center"/>
    </xf>
    <xf numFmtId="0" fontId="31" fillId="2" borderId="7" xfId="5" applyFont="1" applyFill="1" applyBorder="1" applyAlignment="1">
      <alignment horizontal="left" vertical="center"/>
    </xf>
    <xf numFmtId="0" fontId="30" fillId="0" borderId="0" xfId="0" applyFont="1"/>
    <xf numFmtId="0" fontId="1" fillId="0" borderId="0" xfId="15" applyAlignment="1">
      <alignment horizontal="right" vertical="center"/>
    </xf>
    <xf numFmtId="38" fontId="16" fillId="0" borderId="0" xfId="6" applyFont="1" applyAlignment="1">
      <alignment horizontal="right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38" fontId="13" fillId="0" borderId="40" xfId="6" applyFont="1" applyFill="1" applyBorder="1" applyAlignment="1">
      <alignment horizontal="center" vertical="center" wrapText="1"/>
    </xf>
    <xf numFmtId="38" fontId="13" fillId="0" borderId="41" xfId="6" applyFont="1" applyFill="1" applyBorder="1" applyAlignment="1">
      <alignment horizontal="center" vertical="center" wrapText="1"/>
    </xf>
    <xf numFmtId="38" fontId="13" fillId="0" borderId="42" xfId="6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56" fontId="13" fillId="0" borderId="5" xfId="6" applyNumberFormat="1" applyFont="1" applyBorder="1" applyAlignment="1">
      <alignment horizontal="center"/>
    </xf>
    <xf numFmtId="56" fontId="13" fillId="0" borderId="3" xfId="6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3" fillId="0" borderId="9" xfId="10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33" fillId="2" borderId="6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37" fillId="0" borderId="7" xfId="5" applyFont="1" applyFill="1" applyBorder="1" applyAlignment="1">
      <alignment horizontal="left" vertical="center"/>
    </xf>
    <xf numFmtId="0" fontId="37" fillId="0" borderId="5" xfId="5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1" fillId="0" borderId="19" xfId="15" applyBorder="1" applyAlignment="1">
      <alignment horizontal="center" vertical="center"/>
    </xf>
    <xf numFmtId="0" fontId="14" fillId="0" borderId="11" xfId="1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11" xfId="15" applyBorder="1" applyAlignment="1">
      <alignment vertical="center"/>
    </xf>
    <xf numFmtId="0" fontId="18" fillId="0" borderId="0" xfId="15" applyFont="1" applyAlignment="1">
      <alignment vertical="center"/>
    </xf>
    <xf numFmtId="0" fontId="18" fillId="0" borderId="0" xfId="16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 wrapText="1"/>
    </xf>
    <xf numFmtId="38" fontId="13" fillId="0" borderId="48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7" fillId="0" borderId="49" xfId="6" applyNumberFormat="1" applyFont="1" applyBorder="1" applyAlignment="1">
      <alignment vertical="center"/>
    </xf>
    <xf numFmtId="177" fontId="7" fillId="0" borderId="2" xfId="6" applyNumberFormat="1" applyFont="1" applyBorder="1" applyAlignment="1">
      <alignment vertical="center"/>
    </xf>
    <xf numFmtId="177" fontId="7" fillId="0" borderId="9" xfId="6" applyNumberFormat="1" applyFont="1" applyBorder="1" applyAlignment="1">
      <alignment vertical="center"/>
    </xf>
    <xf numFmtId="177" fontId="7" fillId="0" borderId="50" xfId="6" applyNumberFormat="1" applyFont="1" applyBorder="1" applyAlignment="1">
      <alignment vertical="center"/>
    </xf>
    <xf numFmtId="177" fontId="7" fillId="0" borderId="51" xfId="6" applyNumberFormat="1" applyFont="1" applyBorder="1" applyAlignment="1">
      <alignment vertical="center"/>
    </xf>
    <xf numFmtId="0" fontId="11" fillId="0" borderId="43" xfId="0" applyFont="1" applyBorder="1" applyAlignment="1">
      <alignment horizontal="center" vertical="center"/>
    </xf>
    <xf numFmtId="176" fontId="12" fillId="0" borderId="15" xfId="0" applyNumberFormat="1" applyFont="1" applyBorder="1" applyAlignment="1">
      <alignment horizontal="left" vertical="center"/>
    </xf>
    <xf numFmtId="0" fontId="11" fillId="0" borderId="52" xfId="0" applyFont="1" applyBorder="1" applyAlignment="1">
      <alignment horizontal="center" vertical="center"/>
    </xf>
    <xf numFmtId="176" fontId="12" fillId="0" borderId="53" xfId="0" applyNumberFormat="1" applyFont="1" applyBorder="1" applyAlignment="1">
      <alignment horizontal="left" vertical="center"/>
    </xf>
    <xf numFmtId="180" fontId="7" fillId="0" borderId="9" xfId="0" applyNumberFormat="1" applyFont="1" applyBorder="1" applyAlignment="1">
      <alignment horizontal="right" vertical="center"/>
    </xf>
    <xf numFmtId="180" fontId="7" fillId="0" borderId="11" xfId="0" applyNumberFormat="1" applyFont="1" applyBorder="1" applyAlignment="1">
      <alignment horizontal="right" vertical="center"/>
    </xf>
    <xf numFmtId="180" fontId="7" fillId="0" borderId="10" xfId="0" applyNumberFormat="1" applyFont="1" applyBorder="1" applyAlignment="1">
      <alignment horizontal="right" vertical="center"/>
    </xf>
    <xf numFmtId="49" fontId="7" fillId="0" borderId="54" xfId="0" applyNumberFormat="1" applyFont="1" applyBorder="1" applyAlignment="1">
      <alignment horizontal="center" vertical="center"/>
    </xf>
    <xf numFmtId="0" fontId="0" fillId="0" borderId="36" xfId="15" applyFont="1" applyBorder="1" applyAlignment="1">
      <alignment horizontal="center" vertical="center"/>
    </xf>
    <xf numFmtId="0" fontId="0" fillId="0" borderId="55" xfId="15" applyFont="1" applyBorder="1" applyAlignment="1">
      <alignment horizontal="center" vertical="center"/>
    </xf>
    <xf numFmtId="0" fontId="0" fillId="0" borderId="37" xfId="15" applyFont="1" applyBorder="1" applyAlignment="1">
      <alignment horizontal="center" vertical="center"/>
    </xf>
    <xf numFmtId="0" fontId="0" fillId="0" borderId="9" xfId="15" applyFont="1" applyBorder="1" applyAlignment="1">
      <alignment horizontal="center"/>
    </xf>
    <xf numFmtId="0" fontId="14" fillId="0" borderId="16" xfId="15" applyFont="1" applyBorder="1" applyAlignment="1">
      <alignment horizontal="center" vertical="center" wrapText="1"/>
    </xf>
    <xf numFmtId="0" fontId="14" fillId="0" borderId="37" xfId="15" applyFont="1" applyBorder="1" applyAlignment="1">
      <alignment horizontal="center" vertical="center" wrapText="1"/>
    </xf>
    <xf numFmtId="0" fontId="18" fillId="0" borderId="0" xfId="15" applyFont="1" applyAlignment="1">
      <alignment horizontal="center"/>
    </xf>
    <xf numFmtId="0" fontId="0" fillId="0" borderId="0" xfId="15" applyFont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8" fillId="0" borderId="0" xfId="15" applyFont="1" applyAlignment="1">
      <alignment horizontal="center"/>
    </xf>
    <xf numFmtId="0" fontId="38" fillId="0" borderId="0" xfId="0" applyFont="1" applyAlignment="1">
      <alignment horizontal="center"/>
    </xf>
    <xf numFmtId="0" fontId="21" fillId="0" borderId="0" xfId="15" applyFont="1" applyAlignment="1">
      <alignment horizontal="center"/>
    </xf>
    <xf numFmtId="0" fontId="22" fillId="0" borderId="0" xfId="15" applyFont="1" applyAlignment="1">
      <alignment horizontal="center"/>
    </xf>
    <xf numFmtId="176" fontId="0" fillId="0" borderId="0" xfId="15" applyNumberFormat="1" applyFont="1" applyAlignment="1">
      <alignment horizontal="center" vertical="center"/>
    </xf>
    <xf numFmtId="177" fontId="0" fillId="0" borderId="10" xfId="15" applyNumberFormat="1" applyFont="1" applyBorder="1" applyAlignment="1">
      <alignment horizontal="right" vertical="center"/>
    </xf>
    <xf numFmtId="177" fontId="0" fillId="0" borderId="9" xfId="15" applyNumberFormat="1" applyFont="1" applyBorder="1" applyAlignment="1">
      <alignment horizontal="right" vertical="center"/>
    </xf>
    <xf numFmtId="177" fontId="0" fillId="0" borderId="4" xfId="15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9" fillId="2" borderId="7" xfId="5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6" xfId="0" applyFont="1" applyFill="1" applyBorder="1" applyAlignment="1">
      <alignment vertical="center" wrapText="1"/>
    </xf>
    <xf numFmtId="0" fontId="1" fillId="0" borderId="10" xfId="15" applyBorder="1" applyAlignment="1">
      <alignment horizontal="center" vertical="center"/>
    </xf>
    <xf numFmtId="0" fontId="1" fillId="0" borderId="11" xfId="15" applyBorder="1" applyAlignment="1">
      <alignment horizontal="center" vertical="center"/>
    </xf>
    <xf numFmtId="0" fontId="1" fillId="0" borderId="8" xfId="15" applyBorder="1" applyAlignment="1">
      <alignment horizontal="center" vertical="center"/>
    </xf>
    <xf numFmtId="0" fontId="1" fillId="0" borderId="2" xfId="15" applyBorder="1" applyAlignment="1">
      <alignment horizontal="center" vertical="center"/>
    </xf>
    <xf numFmtId="0" fontId="1" fillId="0" borderId="7" xfId="15" applyBorder="1" applyAlignment="1">
      <alignment vertical="center"/>
    </xf>
    <xf numFmtId="0" fontId="1" fillId="0" borderId="58" xfId="15" applyBorder="1" applyAlignment="1">
      <alignment vertical="center"/>
    </xf>
    <xf numFmtId="0" fontId="1" fillId="0" borderId="6" xfId="15" applyBorder="1" applyAlignment="1">
      <alignment vertical="center"/>
    </xf>
    <xf numFmtId="177" fontId="1" fillId="0" borderId="6" xfId="15" applyNumberFormat="1" applyBorder="1" applyAlignment="1">
      <alignment vertical="center"/>
    </xf>
    <xf numFmtId="177" fontId="1" fillId="0" borderId="2" xfId="15" applyNumberFormat="1" applyBorder="1" applyAlignment="1">
      <alignment vertical="center"/>
    </xf>
    <xf numFmtId="0" fontId="1" fillId="0" borderId="5" xfId="15" applyBorder="1" applyAlignment="1">
      <alignment vertical="center"/>
    </xf>
    <xf numFmtId="0" fontId="1" fillId="0" borderId="59" xfId="15" applyBorder="1" applyAlignment="1">
      <alignment vertical="center"/>
    </xf>
    <xf numFmtId="0" fontId="6" fillId="2" borderId="0" xfId="0" applyFont="1" applyFill="1" applyAlignment="1">
      <alignment horizontal="left" vertical="center" shrinkToFit="1"/>
    </xf>
    <xf numFmtId="0" fontId="14" fillId="0" borderId="0" xfId="10" applyFont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42" fillId="0" borderId="0" xfId="0" applyFont="1" applyAlignment="1">
      <alignment vertical="center"/>
    </xf>
    <xf numFmtId="0" fontId="23" fillId="0" borderId="0" xfId="10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14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0" fontId="6" fillId="0" borderId="11" xfId="0" applyFont="1" applyBorder="1" applyAlignment="1">
      <alignment vertical="center"/>
    </xf>
    <xf numFmtId="0" fontId="14" fillId="2" borderId="6" xfId="0" applyFont="1" applyFill="1" applyBorder="1" applyAlignment="1">
      <alignment vertical="center" shrinkToFit="1"/>
    </xf>
    <xf numFmtId="0" fontId="14" fillId="0" borderId="10" xfId="10" applyFont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shrinkToFit="1"/>
    </xf>
    <xf numFmtId="0" fontId="45" fillId="0" borderId="0" xfId="0" applyFont="1" applyAlignment="1">
      <alignment horizontal="justify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3" fillId="0" borderId="11" xfId="0" applyFont="1" applyBorder="1" applyAlignment="1">
      <alignment horizontal="justify" vertical="center"/>
    </xf>
    <xf numFmtId="0" fontId="0" fillId="0" borderId="11" xfId="0" applyBorder="1"/>
    <xf numFmtId="0" fontId="43" fillId="0" borderId="9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justify" vertical="center" wrapText="1"/>
    </xf>
    <xf numFmtId="0" fontId="43" fillId="0" borderId="4" xfId="0" applyFont="1" applyBorder="1" applyAlignment="1">
      <alignment horizontal="justify" vertical="center" wrapText="1"/>
    </xf>
    <xf numFmtId="0" fontId="43" fillId="0" borderId="31" xfId="0" applyFont="1" applyBorder="1" applyAlignment="1">
      <alignment horizontal="justify" vertical="center" wrapText="1"/>
    </xf>
    <xf numFmtId="0" fontId="43" fillId="0" borderId="38" xfId="0" applyFont="1" applyBorder="1" applyAlignment="1">
      <alignment horizontal="justify" vertical="center" wrapText="1"/>
    </xf>
    <xf numFmtId="0" fontId="43" fillId="0" borderId="6" xfId="0" applyFont="1" applyBorder="1" applyAlignment="1">
      <alignment horizontal="justify" vertical="center" wrapText="1"/>
    </xf>
    <xf numFmtId="0" fontId="43" fillId="0" borderId="10" xfId="0" applyFont="1" applyBorder="1" applyAlignment="1">
      <alignment horizontal="justify" vertical="center" wrapText="1"/>
    </xf>
    <xf numFmtId="0" fontId="30" fillId="0" borderId="33" xfId="0" applyFont="1" applyBorder="1"/>
    <xf numFmtId="0" fontId="43" fillId="0" borderId="8" xfId="0" applyFont="1" applyBorder="1" applyAlignment="1">
      <alignment horizontal="justify" vertical="center" wrapText="1"/>
    </xf>
    <xf numFmtId="0" fontId="43" fillId="0" borderId="9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justify" vertical="center" wrapText="1"/>
    </xf>
    <xf numFmtId="10" fontId="0" fillId="0" borderId="8" xfId="15" applyNumberFormat="1" applyFont="1" applyBorder="1" applyAlignment="1">
      <alignment vertical="center"/>
    </xf>
    <xf numFmtId="0" fontId="43" fillId="0" borderId="10" xfId="0" applyFont="1" applyBorder="1" applyAlignment="1">
      <alignment horizontal="center" vertical="center" wrapText="1"/>
    </xf>
    <xf numFmtId="0" fontId="0" fillId="0" borderId="0" xfId="15" applyFont="1" applyAlignment="1">
      <alignment horizontal="left"/>
    </xf>
    <xf numFmtId="177" fontId="0" fillId="0" borderId="0" xfId="6" applyNumberFormat="1" applyFont="1" applyBorder="1" applyAlignment="1">
      <alignment horizontal="right"/>
    </xf>
    <xf numFmtId="177" fontId="0" fillId="0" borderId="0" xfId="15" applyNumberFormat="1" applyFont="1" applyAlignment="1">
      <alignment horizontal="right"/>
    </xf>
    <xf numFmtId="0" fontId="0" fillId="0" borderId="9" xfId="15" applyFont="1" applyBorder="1" applyAlignment="1">
      <alignment vertical="center"/>
    </xf>
    <xf numFmtId="0" fontId="1" fillId="0" borderId="9" xfId="15" applyBorder="1" applyAlignment="1">
      <alignment vertical="center"/>
    </xf>
    <xf numFmtId="177" fontId="0" fillId="0" borderId="9" xfId="15" applyNumberFormat="1" applyFont="1" applyBorder="1" applyAlignment="1">
      <alignment vertical="center"/>
    </xf>
    <xf numFmtId="177" fontId="0" fillId="0" borderId="0" xfId="15" applyNumberFormat="1" applyFont="1" applyAlignment="1">
      <alignment vertical="center"/>
    </xf>
    <xf numFmtId="0" fontId="0" fillId="0" borderId="8" xfId="15" applyFont="1" applyBorder="1" applyAlignment="1">
      <alignment vertical="center" shrinkToFit="1"/>
    </xf>
    <xf numFmtId="0" fontId="0" fillId="0" borderId="8" xfId="15" applyFont="1" applyBorder="1" applyAlignment="1">
      <alignment vertical="center" wrapText="1"/>
    </xf>
    <xf numFmtId="0" fontId="3" fillId="0" borderId="10" xfId="5" applyBorder="1" applyAlignment="1">
      <alignment horizontal="center" vertical="center"/>
    </xf>
    <xf numFmtId="0" fontId="0" fillId="0" borderId="9" xfId="15" applyFont="1" applyBorder="1" applyAlignment="1">
      <alignment vertical="center" shrinkToFit="1"/>
    </xf>
    <xf numFmtId="177" fontId="46" fillId="0" borderId="0" xfId="15" applyNumberFormat="1" applyFont="1" applyAlignment="1">
      <alignment vertical="center"/>
    </xf>
    <xf numFmtId="0" fontId="0" fillId="0" borderId="8" xfId="15" applyFont="1" applyBorder="1" applyAlignment="1">
      <alignment horizontal="center" vertical="center" shrinkToFit="1"/>
    </xf>
    <xf numFmtId="177" fontId="0" fillId="0" borderId="8" xfId="6" applyNumberFormat="1" applyFont="1" applyBorder="1" applyAlignment="1">
      <alignment horizontal="right" vertical="center"/>
    </xf>
    <xf numFmtId="56" fontId="0" fillId="0" borderId="56" xfId="15" applyNumberFormat="1" applyFont="1" applyBorder="1" applyAlignment="1">
      <alignment horizontal="center" vertical="center"/>
    </xf>
    <xf numFmtId="177" fontId="0" fillId="0" borderId="8" xfId="6" applyNumberFormat="1" applyFont="1" applyBorder="1" applyAlignment="1">
      <alignment horizontal="center" vertical="center"/>
    </xf>
    <xf numFmtId="14" fontId="0" fillId="0" borderId="56" xfId="15" applyNumberFormat="1" applyFont="1" applyBorder="1" applyAlignment="1">
      <alignment horizontal="center" vertical="center"/>
    </xf>
    <xf numFmtId="0" fontId="0" fillId="0" borderId="56" xfId="15" applyFont="1" applyBorder="1" applyAlignment="1">
      <alignment horizontal="center" vertical="center"/>
    </xf>
    <xf numFmtId="0" fontId="0" fillId="0" borderId="12" xfId="15" applyFont="1" applyBorder="1" applyAlignment="1">
      <alignment horizontal="right" vertical="center"/>
    </xf>
    <xf numFmtId="0" fontId="0" fillId="0" borderId="33" xfId="15" applyFont="1" applyBorder="1" applyAlignment="1">
      <alignment horizontal="center" vertical="center"/>
    </xf>
    <xf numFmtId="0" fontId="0" fillId="0" borderId="33" xfId="15" applyFont="1" applyBorder="1" applyAlignment="1">
      <alignment vertical="center"/>
    </xf>
    <xf numFmtId="0" fontId="0" fillId="0" borderId="13" xfId="15" applyFont="1" applyBorder="1" applyAlignment="1">
      <alignment vertical="center"/>
    </xf>
    <xf numFmtId="177" fontId="0" fillId="0" borderId="9" xfId="6" applyNumberFormat="1" applyFont="1" applyBorder="1" applyAlignment="1">
      <alignment horizontal="right" vertical="center"/>
    </xf>
    <xf numFmtId="177" fontId="0" fillId="0" borderId="4" xfId="6" applyNumberFormat="1" applyFont="1" applyBorder="1" applyAlignment="1">
      <alignment horizontal="right" vertical="center"/>
    </xf>
    <xf numFmtId="0" fontId="5" fillId="0" borderId="12" xfId="10" applyFont="1" applyBorder="1" applyAlignment="1">
      <alignment horizontal="left" vertical="center" wrapText="1"/>
    </xf>
    <xf numFmtId="0" fontId="5" fillId="0" borderId="33" xfId="10" applyFont="1" applyBorder="1" applyAlignment="1">
      <alignment horizontal="left" vertical="center" wrapText="1"/>
    </xf>
    <xf numFmtId="0" fontId="14" fillId="0" borderId="11" xfId="10" applyFont="1" applyBorder="1" applyAlignment="1">
      <alignment vertical="center" wrapText="1"/>
    </xf>
    <xf numFmtId="0" fontId="14" fillId="0" borderId="8" xfId="1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43" fillId="0" borderId="64" xfId="0" applyFont="1" applyBorder="1" applyAlignment="1">
      <alignment horizontal="justify" vertical="center" wrapText="1"/>
    </xf>
    <xf numFmtId="0" fontId="43" fillId="0" borderId="4" xfId="0" applyFont="1" applyBorder="1" applyAlignment="1">
      <alignment horizontal="justify" vertical="center" wrapText="1"/>
    </xf>
    <xf numFmtId="0" fontId="43" fillId="0" borderId="12" xfId="0" applyFont="1" applyBorder="1" applyAlignment="1">
      <alignment horizontal="justify" vertical="center" wrapText="1"/>
    </xf>
    <xf numFmtId="0" fontId="43" fillId="0" borderId="13" xfId="0" applyFont="1" applyBorder="1" applyAlignment="1">
      <alignment horizontal="justify" vertical="center" wrapText="1"/>
    </xf>
    <xf numFmtId="0" fontId="43" fillId="0" borderId="3" xfId="0" applyFont="1" applyBorder="1" applyAlignment="1">
      <alignment horizontal="justify" vertical="center" wrapText="1"/>
    </xf>
    <xf numFmtId="0" fontId="43" fillId="0" borderId="2" xfId="0" applyFont="1" applyBorder="1" applyAlignment="1">
      <alignment horizontal="justify" vertical="center" wrapText="1"/>
    </xf>
    <xf numFmtId="0" fontId="43" fillId="0" borderId="45" xfId="0" applyFont="1" applyBorder="1" applyAlignment="1">
      <alignment horizontal="justify" vertical="center" wrapText="1"/>
    </xf>
    <xf numFmtId="0" fontId="43" fillId="0" borderId="0" xfId="0" applyFont="1" applyAlignment="1">
      <alignment horizontal="justify" vertical="center" wrapText="1"/>
    </xf>
    <xf numFmtId="0" fontId="43" fillId="0" borderId="57" xfId="0" applyFont="1" applyBorder="1" applyAlignment="1">
      <alignment horizontal="justify" vertical="center" wrapText="1"/>
    </xf>
    <xf numFmtId="0" fontId="43" fillId="0" borderId="46" xfId="0" applyFont="1" applyBorder="1" applyAlignment="1">
      <alignment horizontal="justify" vertical="center" wrapText="1"/>
    </xf>
    <xf numFmtId="0" fontId="43" fillId="0" borderId="68" xfId="0" applyFont="1" applyBorder="1" applyAlignment="1">
      <alignment horizontal="justify" vertical="center" wrapText="1"/>
    </xf>
    <xf numFmtId="0" fontId="43" fillId="0" borderId="38" xfId="0" applyFont="1" applyBorder="1" applyAlignment="1">
      <alignment horizontal="justify" vertical="center" wrapText="1"/>
    </xf>
    <xf numFmtId="0" fontId="43" fillId="0" borderId="31" xfId="0" applyFont="1" applyBorder="1" applyAlignment="1">
      <alignment horizontal="justify" vertical="center" wrapText="1"/>
    </xf>
    <xf numFmtId="0" fontId="43" fillId="0" borderId="10" xfId="0" applyFont="1" applyBorder="1" applyAlignment="1">
      <alignment horizontal="justify" vertical="center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3" fillId="0" borderId="9" xfId="0" applyFont="1" applyBorder="1" applyAlignment="1">
      <alignment horizontal="justify" vertical="center" wrapText="1"/>
    </xf>
    <xf numFmtId="0" fontId="18" fillId="0" borderId="0" xfId="0" applyFont="1" applyAlignment="1">
      <alignment horizontal="center"/>
    </xf>
    <xf numFmtId="0" fontId="45" fillId="0" borderId="0" xfId="0" applyFont="1" applyAlignment="1">
      <alignment horizontal="justify" vertical="center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38" fontId="7" fillId="0" borderId="60" xfId="6" applyFont="1" applyBorder="1" applyAlignment="1">
      <alignment vertical="center"/>
    </xf>
    <xf numFmtId="38" fontId="7" fillId="0" borderId="61" xfId="6" applyFont="1" applyBorder="1" applyAlignment="1">
      <alignment vertical="center"/>
    </xf>
    <xf numFmtId="38" fontId="7" fillId="0" borderId="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38" fontId="13" fillId="0" borderId="47" xfId="6" applyFont="1" applyBorder="1" applyAlignment="1">
      <alignment horizontal="center" vertical="center" wrapText="1"/>
    </xf>
    <xf numFmtId="38" fontId="13" fillId="0" borderId="2" xfId="6" applyFont="1" applyBorder="1" applyAlignment="1">
      <alignment horizontal="center" vertical="center" wrapText="1"/>
    </xf>
    <xf numFmtId="0" fontId="7" fillId="0" borderId="11" xfId="15" applyFont="1" applyBorder="1" applyAlignment="1">
      <alignment horizontal="left" vertical="center"/>
    </xf>
    <xf numFmtId="0" fontId="7" fillId="0" borderId="0" xfId="15" applyFont="1" applyAlignment="1">
      <alignment horizontal="center" vertical="center"/>
    </xf>
    <xf numFmtId="0" fontId="0" fillId="0" borderId="3" xfId="15" applyFont="1" applyBorder="1" applyAlignment="1">
      <alignment horizontal="center" vertical="center"/>
    </xf>
    <xf numFmtId="0" fontId="0" fillId="0" borderId="2" xfId="15" applyFont="1" applyBorder="1" applyAlignment="1">
      <alignment horizontal="center" vertical="center"/>
    </xf>
    <xf numFmtId="0" fontId="0" fillId="0" borderId="54" xfId="15" applyFont="1" applyBorder="1" applyAlignment="1">
      <alignment horizontal="center" vertical="center"/>
    </xf>
    <xf numFmtId="0" fontId="0" fillId="0" borderId="3" xfId="15" applyFont="1" applyBorder="1" applyAlignment="1">
      <alignment vertical="center"/>
    </xf>
    <xf numFmtId="0" fontId="0" fillId="0" borderId="54" xfId="15" applyFont="1" applyBorder="1" applyAlignment="1">
      <alignment vertical="center"/>
    </xf>
    <xf numFmtId="0" fontId="0" fillId="0" borderId="0" xfId="15" applyFont="1" applyAlignment="1">
      <alignment horizontal="right" vertical="center"/>
    </xf>
    <xf numFmtId="0" fontId="0" fillId="0" borderId="11" xfId="15" applyFont="1" applyBorder="1" applyAlignment="1">
      <alignment horizontal="center" vertical="center"/>
    </xf>
    <xf numFmtId="0" fontId="0" fillId="0" borderId="11" xfId="15" applyFont="1" applyBorder="1" applyAlignment="1">
      <alignment horizontal="left" vertical="center"/>
    </xf>
    <xf numFmtId="0" fontId="1" fillId="0" borderId="11" xfId="15" applyBorder="1" applyAlignment="1">
      <alignment horizontal="left" vertical="center"/>
    </xf>
    <xf numFmtId="0" fontId="0" fillId="0" borderId="47" xfId="15" applyFont="1" applyBorder="1" applyAlignment="1">
      <alignment horizontal="center" vertical="center"/>
    </xf>
    <xf numFmtId="0" fontId="0" fillId="0" borderId="0" xfId="15" applyFont="1" applyAlignment="1">
      <alignment horizontal="left"/>
    </xf>
    <xf numFmtId="0" fontId="10" fillId="0" borderId="0" xfId="15" applyFont="1" applyAlignment="1">
      <alignment horizontal="center"/>
    </xf>
    <xf numFmtId="0" fontId="0" fillId="0" borderId="0" xfId="15" applyFont="1" applyAlignment="1">
      <alignment horizontal="center"/>
    </xf>
    <xf numFmtId="0" fontId="34" fillId="0" borderId="0" xfId="15" applyFont="1" applyAlignment="1">
      <alignment horizontal="left"/>
    </xf>
    <xf numFmtId="0" fontId="7" fillId="0" borderId="0" xfId="15" applyFont="1" applyAlignment="1">
      <alignment horizontal="left"/>
    </xf>
    <xf numFmtId="0" fontId="0" fillId="0" borderId="3" xfId="15" applyFont="1" applyBorder="1" applyAlignment="1">
      <alignment horizontal="center"/>
    </xf>
    <xf numFmtId="0" fontId="0" fillId="0" borderId="2" xfId="15" applyFont="1" applyBorder="1" applyAlignment="1">
      <alignment horizontal="center"/>
    </xf>
    <xf numFmtId="0" fontId="0" fillId="0" borderId="62" xfId="15" applyFont="1" applyBorder="1" applyAlignment="1">
      <alignment horizontal="center"/>
    </xf>
    <xf numFmtId="0" fontId="0" fillId="0" borderId="51" xfId="15" applyFont="1" applyBorder="1" applyAlignment="1">
      <alignment horizontal="center"/>
    </xf>
    <xf numFmtId="0" fontId="0" fillId="0" borderId="4" xfId="15" applyFont="1" applyBorder="1" applyAlignment="1">
      <alignment horizontal="center"/>
    </xf>
    <xf numFmtId="0" fontId="1" fillId="0" borderId="0" xfId="15" applyAlignment="1">
      <alignment horizontal="left"/>
    </xf>
    <xf numFmtId="0" fontId="0" fillId="0" borderId="64" xfId="15" applyFont="1" applyBorder="1" applyAlignment="1">
      <alignment horizontal="center" vertical="center"/>
    </xf>
    <xf numFmtId="0" fontId="9" fillId="0" borderId="0" xfId="15" applyFont="1" applyAlignment="1">
      <alignment horizontal="center" vertical="center"/>
    </xf>
    <xf numFmtId="0" fontId="0" fillId="0" borderId="39" xfId="15" applyFont="1" applyBorder="1" applyAlignment="1">
      <alignment horizontal="right" vertical="center"/>
    </xf>
    <xf numFmtId="0" fontId="0" fillId="0" borderId="63" xfId="15" applyFont="1" applyBorder="1" applyAlignment="1">
      <alignment horizontal="center" vertical="center"/>
    </xf>
    <xf numFmtId="0" fontId="0" fillId="0" borderId="67" xfId="15" applyFont="1" applyBorder="1" applyAlignment="1">
      <alignment horizontal="center" vertical="center"/>
    </xf>
    <xf numFmtId="0" fontId="0" fillId="0" borderId="65" xfId="15" applyFont="1" applyBorder="1" applyAlignment="1">
      <alignment horizontal="center" vertical="center"/>
    </xf>
    <xf numFmtId="0" fontId="0" fillId="0" borderId="66" xfId="15" applyFont="1" applyBorder="1" applyAlignment="1">
      <alignment horizontal="center" vertical="center"/>
    </xf>
    <xf numFmtId="0" fontId="0" fillId="0" borderId="0" xfId="15" applyFont="1" applyAlignment="1">
      <alignment horizontal="center" vertical="center"/>
    </xf>
    <xf numFmtId="0" fontId="17" fillId="0" borderId="0" xfId="15" applyFont="1" applyAlignment="1">
      <alignment vertical="center"/>
    </xf>
    <xf numFmtId="0" fontId="0" fillId="0" borderId="0" xfId="15" applyFont="1" applyAlignment="1">
      <alignment vertical="center"/>
    </xf>
    <xf numFmtId="0" fontId="0" fillId="0" borderId="11" xfId="15" applyFont="1" applyBorder="1" applyAlignment="1">
      <alignment horizontal="right" vertical="center"/>
    </xf>
    <xf numFmtId="0" fontId="1" fillId="0" borderId="3" xfId="15" applyBorder="1" applyAlignment="1">
      <alignment horizontal="center" vertical="center"/>
    </xf>
    <xf numFmtId="0" fontId="1" fillId="0" borderId="2" xfId="15" applyBorder="1" applyAlignment="1">
      <alignment horizontal="center" vertical="center"/>
    </xf>
    <xf numFmtId="0" fontId="1" fillId="0" borderId="0" xfId="15" applyAlignment="1">
      <alignment horizontal="right" vertical="center"/>
    </xf>
    <xf numFmtId="0" fontId="8" fillId="0" borderId="0" xfId="15" applyFont="1" applyAlignment="1">
      <alignment horizontal="center" vertical="center"/>
    </xf>
    <xf numFmtId="0" fontId="1" fillId="0" borderId="0" xfId="15" applyAlignment="1">
      <alignment horizontal="center" vertical="center"/>
    </xf>
    <xf numFmtId="0" fontId="1" fillId="0" borderId="11" xfId="15" applyBorder="1" applyAlignment="1">
      <alignment horizontal="right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38" fontId="16" fillId="0" borderId="0" xfId="6" applyFont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38" fontId="13" fillId="0" borderId="40" xfId="6" applyFont="1" applyFill="1" applyBorder="1" applyAlignment="1">
      <alignment horizontal="center" vertical="center" wrapText="1"/>
    </xf>
    <xf numFmtId="38" fontId="13" fillId="0" borderId="41" xfId="6" applyFont="1" applyFill="1" applyBorder="1" applyAlignment="1">
      <alignment horizontal="center" vertical="center" wrapText="1"/>
    </xf>
    <xf numFmtId="38" fontId="13" fillId="0" borderId="42" xfId="6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69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9" fillId="0" borderId="0" xfId="6" applyFont="1" applyAlignment="1">
      <alignment horizontal="center" vertical="center"/>
    </xf>
    <xf numFmtId="0" fontId="10" fillId="0" borderId="0" xfId="16" applyFont="1" applyAlignment="1">
      <alignment horizontal="center" vertical="center"/>
    </xf>
    <xf numFmtId="0" fontId="1" fillId="0" borderId="11" xfId="16" applyBorder="1" applyAlignment="1">
      <alignment horizontal="right" vertical="center"/>
    </xf>
    <xf numFmtId="0" fontId="10" fillId="0" borderId="0" xfId="15" applyFont="1" applyAlignment="1">
      <alignment horizontal="center" vertical="center"/>
    </xf>
    <xf numFmtId="0" fontId="0" fillId="0" borderId="0" xfId="15" applyFont="1" applyBorder="1" applyAlignment="1">
      <alignment vertical="center"/>
    </xf>
  </cellXfs>
  <cellStyles count="17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予算関係様式14～16,22,24,25" xfId="14" xr:uid="{00000000-0005-0000-0000-000015000000}"/>
    <cellStyle name="標準_様式ファイル(上程委員会向）" xfId="15" xr:uid="{00000000-0005-0000-0000-000019000000}"/>
    <cellStyle name="標準_様式ファイル(上程委員会向） 2 2" xfId="16" xr:uid="{00000000-0005-0000-0000-00001A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199707</xdr:colOff>
      <xdr:row>29</xdr:row>
      <xdr:rowOff>133350</xdr:rowOff>
    </xdr:from>
    <xdr:to>
      <xdr:col>5</xdr:col>
      <xdr:colOff>1446710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C2377388-DCBE-462A-977D-992D7B50CA0E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1049338</xdr:colOff>
      <xdr:row>1</xdr:row>
      <xdr:rowOff>234949</xdr:rowOff>
    </xdr:from>
    <xdr:to>
      <xdr:col>5</xdr:col>
      <xdr:colOff>728790</xdr:colOff>
      <xdr:row>4</xdr:row>
      <xdr:rowOff>57347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B8F69647-0981-472C-A7BA-9AAB91D07044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355600</xdr:colOff>
      <xdr:row>5</xdr:row>
      <xdr:rowOff>95250</xdr:rowOff>
    </xdr:from>
    <xdr:to>
      <xdr:col>5</xdr:col>
      <xdr:colOff>700238</xdr:colOff>
      <xdr:row>14</xdr:row>
      <xdr:rowOff>76218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B2438A3-2A98-41DE-8E34-20B609786E2E}"/>
            </a:ext>
          </a:extLst>
        </xdr:cNvPr>
        <xdr:cNvSpPr>
          <a:spLocks noChangeArrowheads="1"/>
        </xdr:cNvSpPr>
      </xdr:nvSpPr>
      <xdr:spPr bwMode="auto">
        <a:xfrm>
          <a:off x="2060575" y="1152525"/>
          <a:ext cx="3916513" cy="2209818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92075</xdr:colOff>
      <xdr:row>31</xdr:row>
      <xdr:rowOff>22225</xdr:rowOff>
    </xdr:from>
    <xdr:to>
      <xdr:col>3</xdr:col>
      <xdr:colOff>246148</xdr:colOff>
      <xdr:row>32</xdr:row>
      <xdr:rowOff>95489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400F7106-2A3B-4FD8-88A3-38E02BC73BD2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annaijou%20hensinhagakiyuubindai.pdf" TargetMode="External"/><Relationship Id="rId13" Type="http://schemas.openxmlformats.org/officeDocument/2006/relationships/hyperlink" Target="../siryoh/mitumori/hurikomitesuuryou.pdf" TargetMode="External"/><Relationship Id="rId3" Type="http://schemas.openxmlformats.org/officeDocument/2006/relationships/hyperlink" Target="../siryoh/mitumori/rakusuru_sikisidainoinsatu.pdf" TargetMode="External"/><Relationship Id="rId7" Type="http://schemas.openxmlformats.org/officeDocument/2006/relationships/hyperlink" Target="../siryoh/mitumori/annaijou%20teikeiyuubindai.pdf" TargetMode="External"/><Relationship Id="rId12" Type="http://schemas.openxmlformats.org/officeDocument/2006/relationships/hyperlink" Target="../siryoh/mitumori/shirotebukuro.pdf" TargetMode="External"/><Relationship Id="rId2" Type="http://schemas.openxmlformats.org/officeDocument/2006/relationships/hyperlink" Target="../siryoh/mitumori/nishimura.pdf" TargetMode="External"/><Relationship Id="rId1" Type="http://schemas.openxmlformats.org/officeDocument/2006/relationships/hyperlink" Target="../siryoh/mitumori/nishimura.pdf" TargetMode="External"/><Relationship Id="rId6" Type="http://schemas.openxmlformats.org/officeDocument/2006/relationships/hyperlink" Target="../siryoh/mitumori/annaijou%20teikei25ginai%20yuubindai.pdf" TargetMode="External"/><Relationship Id="rId11" Type="http://schemas.openxmlformats.org/officeDocument/2006/relationships/hyperlink" Target="../siryoh/mitumori/asukuru_washi_sainome_50mai.pdf" TargetMode="External"/><Relationship Id="rId5" Type="http://schemas.openxmlformats.org/officeDocument/2006/relationships/hyperlink" Target="../siryoh/mitumori/123_ribonbara.pdf" TargetMode="External"/><Relationship Id="rId10" Type="http://schemas.openxmlformats.org/officeDocument/2006/relationships/hyperlink" Target="../siryoh/mitumori/asukuru_hagaki_500mai.pdf" TargetMode="External"/><Relationship Id="rId4" Type="http://schemas.openxmlformats.org/officeDocument/2006/relationships/hyperlink" Target="../siryoh/mitumori/kishiwadagurandohoru.pdf" TargetMode="External"/><Relationship Id="rId9" Type="http://schemas.openxmlformats.org/officeDocument/2006/relationships/hyperlink" Target="../siryoh/mitumori/asukuru_karapepa_500maiiiri.pdf" TargetMode="External"/><Relationship Id="rId1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rakusuru_sikisidainoinsatu.pdf" TargetMode="External"/><Relationship Id="rId13" Type="http://schemas.openxmlformats.org/officeDocument/2006/relationships/hyperlink" Target="../siryoh/mitumori/hurikomitesuuryou.pdf" TargetMode="External"/><Relationship Id="rId3" Type="http://schemas.openxmlformats.org/officeDocument/2006/relationships/hyperlink" Target="../siryoh/mitumori/annaijou%20hensinhagakiyuubindai.pdf" TargetMode="External"/><Relationship Id="rId7" Type="http://schemas.openxmlformats.org/officeDocument/2006/relationships/hyperlink" Target="../siryoh/mitumori/asukuru_washi_sainome_50mai.pdf" TargetMode="External"/><Relationship Id="rId12" Type="http://schemas.openxmlformats.org/officeDocument/2006/relationships/hyperlink" Target="../siryoh/mitumori/shirotebukuro.pdf" TargetMode="External"/><Relationship Id="rId2" Type="http://schemas.openxmlformats.org/officeDocument/2006/relationships/hyperlink" Target="../siryoh/mitumori/nishimura.pdf" TargetMode="External"/><Relationship Id="rId1" Type="http://schemas.openxmlformats.org/officeDocument/2006/relationships/hyperlink" Target="../siryoh/mitumori/kishiwadagurandohoru.pdf" TargetMode="External"/><Relationship Id="rId6" Type="http://schemas.openxmlformats.org/officeDocument/2006/relationships/hyperlink" Target="../siryoh/mitumori/asukuru_karapepa_500maiiiri.pdf" TargetMode="External"/><Relationship Id="rId11" Type="http://schemas.openxmlformats.org/officeDocument/2006/relationships/hyperlink" Target="../siryoh/mitumori/asukuru_hagaki_500mai.pdf" TargetMode="External"/><Relationship Id="rId5" Type="http://schemas.openxmlformats.org/officeDocument/2006/relationships/hyperlink" Target="../siryoh/mitumori/annaijou%20teikeiyuubindai.pdf" TargetMode="External"/><Relationship Id="rId10" Type="http://schemas.openxmlformats.org/officeDocument/2006/relationships/hyperlink" Target="../siryoh/mitumori/akaitorofi_ribonbara.jpg" TargetMode="External"/><Relationship Id="rId4" Type="http://schemas.openxmlformats.org/officeDocument/2006/relationships/hyperlink" Target="../siryoh/mitumori/annaijou%20teikei25ginai%20yuubindai.pdf" TargetMode="External"/><Relationship Id="rId9" Type="http://schemas.openxmlformats.org/officeDocument/2006/relationships/hyperlink" Target="../siryoh/mitumori/123_ribonbara.pdf" TargetMode="External"/><Relationship Id="rId1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topLeftCell="C1" zoomScaleNormal="100" zoomScaleSheetLayoutView="100" workbookViewId="0">
      <selection activeCell="J57" sqref="J57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353" t="s">
        <v>465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</row>
    <row r="2" spans="1:22" ht="5.25" customHeight="1" x14ac:dyDescent="0.15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4"/>
    </row>
    <row r="3" spans="1:22" ht="27" x14ac:dyDescent="0.15">
      <c r="A3" s="105" t="s">
        <v>152</v>
      </c>
      <c r="B3" s="106" t="s">
        <v>93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 t="s">
        <v>94</v>
      </c>
      <c r="R3" s="98"/>
      <c r="S3" s="107" t="s">
        <v>126</v>
      </c>
      <c r="V3" s="98" t="s">
        <v>125</v>
      </c>
    </row>
    <row r="4" spans="1:22" ht="27" customHeight="1" x14ac:dyDescent="0.15">
      <c r="A4" s="356"/>
      <c r="B4" s="357"/>
      <c r="C4" s="354" t="s">
        <v>411</v>
      </c>
      <c r="D4" s="355"/>
      <c r="E4" s="354" t="s">
        <v>412</v>
      </c>
      <c r="F4" s="355"/>
      <c r="G4" s="358" t="s">
        <v>410</v>
      </c>
      <c r="H4" s="359"/>
      <c r="I4" s="354" t="s">
        <v>413</v>
      </c>
      <c r="J4" s="355"/>
      <c r="K4" s="354" t="s">
        <v>414</v>
      </c>
      <c r="L4" s="355"/>
      <c r="M4" s="354" t="s">
        <v>415</v>
      </c>
      <c r="N4" s="355"/>
      <c r="O4" s="358" t="s">
        <v>410</v>
      </c>
      <c r="P4" s="359"/>
      <c r="Q4" s="292" t="s">
        <v>150</v>
      </c>
      <c r="R4" s="98"/>
      <c r="S4" s="107"/>
    </row>
    <row r="5" spans="1:22" ht="21" customHeight="1" x14ac:dyDescent="0.15">
      <c r="A5" s="351" t="s">
        <v>228</v>
      </c>
      <c r="B5" s="352"/>
      <c r="C5" s="109" t="s">
        <v>146</v>
      </c>
      <c r="D5" s="109" t="s">
        <v>147</v>
      </c>
      <c r="E5" s="109" t="s">
        <v>146</v>
      </c>
      <c r="F5" s="109" t="s">
        <v>147</v>
      </c>
      <c r="G5" s="109" t="s">
        <v>146</v>
      </c>
      <c r="H5" s="109" t="s">
        <v>147</v>
      </c>
      <c r="I5" s="109" t="s">
        <v>146</v>
      </c>
      <c r="J5" s="109" t="s">
        <v>147</v>
      </c>
      <c r="K5" s="109" t="s">
        <v>146</v>
      </c>
      <c r="L5" s="109" t="s">
        <v>147</v>
      </c>
      <c r="M5" s="109" t="s">
        <v>146</v>
      </c>
      <c r="N5" s="109" t="s">
        <v>147</v>
      </c>
      <c r="O5" s="109" t="s">
        <v>146</v>
      </c>
      <c r="P5" s="109" t="s">
        <v>147</v>
      </c>
      <c r="Q5" s="113" t="s">
        <v>416</v>
      </c>
      <c r="R5" s="98"/>
      <c r="S5" s="107"/>
    </row>
    <row r="6" spans="1:22" ht="15" customHeight="1" x14ac:dyDescent="0.15">
      <c r="A6" s="112"/>
      <c r="B6" s="281" t="s">
        <v>424</v>
      </c>
      <c r="C6" s="109" t="s">
        <v>149</v>
      </c>
      <c r="D6" s="109" t="s">
        <v>151</v>
      </c>
      <c r="E6" s="109" t="s">
        <v>149</v>
      </c>
      <c r="F6" s="109" t="s">
        <v>151</v>
      </c>
      <c r="G6" s="109" t="s">
        <v>151</v>
      </c>
      <c r="H6" s="109" t="s">
        <v>149</v>
      </c>
      <c r="I6" s="109" t="s">
        <v>149</v>
      </c>
      <c r="J6" s="109" t="s">
        <v>151</v>
      </c>
      <c r="K6" s="109" t="s">
        <v>149</v>
      </c>
      <c r="L6" s="109" t="s">
        <v>377</v>
      </c>
      <c r="M6" s="109" t="s">
        <v>149</v>
      </c>
      <c r="N6" s="109" t="s">
        <v>377</v>
      </c>
      <c r="O6" s="109" t="s">
        <v>377</v>
      </c>
      <c r="P6" s="109" t="s">
        <v>378</v>
      </c>
      <c r="Q6" s="216"/>
      <c r="R6" s="98"/>
      <c r="S6" s="98"/>
    </row>
    <row r="7" spans="1:22" ht="15" customHeight="1" x14ac:dyDescent="0.15">
      <c r="A7" s="112"/>
      <c r="B7" s="114" t="s">
        <v>366</v>
      </c>
      <c r="C7" s="109" t="s">
        <v>149</v>
      </c>
      <c r="D7" s="109" t="s">
        <v>151</v>
      </c>
      <c r="E7" s="109" t="s">
        <v>149</v>
      </c>
      <c r="F7" s="109" t="s">
        <v>149</v>
      </c>
      <c r="G7" s="109" t="s">
        <v>151</v>
      </c>
      <c r="H7" s="109" t="s">
        <v>151</v>
      </c>
      <c r="I7" s="109" t="s">
        <v>149</v>
      </c>
      <c r="J7" s="109" t="s">
        <v>149</v>
      </c>
      <c r="K7" s="109" t="s">
        <v>149</v>
      </c>
      <c r="L7" s="109" t="s">
        <v>149</v>
      </c>
      <c r="M7" s="109" t="s">
        <v>149</v>
      </c>
      <c r="N7" s="109" t="s">
        <v>149</v>
      </c>
      <c r="O7" s="109" t="s">
        <v>377</v>
      </c>
      <c r="P7" s="109" t="s">
        <v>377</v>
      </c>
      <c r="Q7" s="216"/>
      <c r="R7" s="98"/>
      <c r="S7" s="98"/>
    </row>
    <row r="8" spans="1:22" ht="15" customHeight="1" x14ac:dyDescent="0.15">
      <c r="A8" s="115" t="s">
        <v>97</v>
      </c>
      <c r="B8" s="114" t="s">
        <v>99</v>
      </c>
      <c r="C8" s="109" t="s">
        <v>149</v>
      </c>
      <c r="D8" s="109" t="s">
        <v>151</v>
      </c>
      <c r="E8" s="109" t="s">
        <v>149</v>
      </c>
      <c r="F8" s="109" t="s">
        <v>149</v>
      </c>
      <c r="G8" s="109" t="s">
        <v>151</v>
      </c>
      <c r="H8" s="109" t="s">
        <v>151</v>
      </c>
      <c r="I8" s="109" t="s">
        <v>149</v>
      </c>
      <c r="J8" s="109" t="s">
        <v>149</v>
      </c>
      <c r="K8" s="109" t="s">
        <v>149</v>
      </c>
      <c r="L8" s="109" t="s">
        <v>149</v>
      </c>
      <c r="M8" s="109" t="s">
        <v>149</v>
      </c>
      <c r="N8" s="109" t="s">
        <v>378</v>
      </c>
      <c r="O8" s="109" t="s">
        <v>377</v>
      </c>
      <c r="P8" s="109" t="s">
        <v>377</v>
      </c>
      <c r="Q8" s="116"/>
    </row>
    <row r="9" spans="1:22" s="285" customFormat="1" ht="15" hidden="1" customHeight="1" x14ac:dyDescent="0.15">
      <c r="A9" s="266" t="s">
        <v>52</v>
      </c>
      <c r="B9" s="267" t="s">
        <v>101</v>
      </c>
      <c r="C9" s="268" t="s">
        <v>149</v>
      </c>
      <c r="D9" s="268" t="s">
        <v>151</v>
      </c>
      <c r="E9" s="268" t="s">
        <v>149</v>
      </c>
      <c r="F9" s="268" t="s">
        <v>149</v>
      </c>
      <c r="G9" s="268" t="s">
        <v>151</v>
      </c>
      <c r="H9" s="268" t="s">
        <v>151</v>
      </c>
      <c r="I9" s="268" t="s">
        <v>149</v>
      </c>
      <c r="J9" s="268" t="s">
        <v>149</v>
      </c>
      <c r="K9" s="268" t="s">
        <v>149</v>
      </c>
      <c r="L9" s="268" t="s">
        <v>149</v>
      </c>
      <c r="M9" s="268" t="s">
        <v>151</v>
      </c>
      <c r="N9" s="268" t="s">
        <v>151</v>
      </c>
      <c r="O9" s="268" t="s">
        <v>377</v>
      </c>
      <c r="P9" s="268" t="s">
        <v>377</v>
      </c>
      <c r="Q9" s="269" t="s">
        <v>171</v>
      </c>
    </row>
    <row r="10" spans="1:22" ht="15" customHeight="1" x14ac:dyDescent="0.15">
      <c r="A10" s="115" t="s">
        <v>52</v>
      </c>
      <c r="B10" s="114" t="s">
        <v>108</v>
      </c>
      <c r="C10" s="109" t="s">
        <v>149</v>
      </c>
      <c r="D10" s="109" t="s">
        <v>151</v>
      </c>
      <c r="E10" s="109" t="s">
        <v>149</v>
      </c>
      <c r="F10" s="109" t="s">
        <v>149</v>
      </c>
      <c r="G10" s="109" t="s">
        <v>151</v>
      </c>
      <c r="H10" s="109" t="s">
        <v>151</v>
      </c>
      <c r="I10" s="109" t="s">
        <v>229</v>
      </c>
      <c r="J10" s="109" t="s">
        <v>229</v>
      </c>
      <c r="K10" s="109" t="s">
        <v>229</v>
      </c>
      <c r="L10" s="109" t="s">
        <v>229</v>
      </c>
      <c r="M10" s="109" t="s">
        <v>229</v>
      </c>
      <c r="N10" s="109" t="s">
        <v>229</v>
      </c>
      <c r="O10" s="109" t="s">
        <v>377</v>
      </c>
      <c r="P10" s="109" t="s">
        <v>377</v>
      </c>
      <c r="Q10" s="116"/>
    </row>
    <row r="11" spans="1:22" ht="15" customHeight="1" x14ac:dyDescent="0.15">
      <c r="A11" s="115" t="s">
        <v>98</v>
      </c>
      <c r="B11" s="114" t="s">
        <v>91</v>
      </c>
      <c r="C11" s="109" t="s">
        <v>149</v>
      </c>
      <c r="D11" s="109" t="s">
        <v>151</v>
      </c>
      <c r="E11" s="109" t="s">
        <v>149</v>
      </c>
      <c r="F11" s="109" t="s">
        <v>149</v>
      </c>
      <c r="G11" s="109" t="s">
        <v>151</v>
      </c>
      <c r="H11" s="109" t="s">
        <v>151</v>
      </c>
      <c r="I11" s="109" t="s">
        <v>151</v>
      </c>
      <c r="J11" s="109" t="s">
        <v>151</v>
      </c>
      <c r="K11" s="109" t="s">
        <v>151</v>
      </c>
      <c r="L11" s="109" t="s">
        <v>151</v>
      </c>
      <c r="M11" s="109" t="s">
        <v>151</v>
      </c>
      <c r="N11" s="109" t="s">
        <v>151</v>
      </c>
      <c r="O11" s="109" t="s">
        <v>377</v>
      </c>
      <c r="P11" s="109" t="s">
        <v>377</v>
      </c>
      <c r="Q11" s="116"/>
    </row>
    <row r="12" spans="1:22" ht="21" customHeight="1" x14ac:dyDescent="0.15">
      <c r="A12" s="115" t="s">
        <v>100</v>
      </c>
      <c r="B12" s="114" t="s">
        <v>388</v>
      </c>
      <c r="C12" s="109" t="s">
        <v>149</v>
      </c>
      <c r="D12" s="109" t="s">
        <v>151</v>
      </c>
      <c r="E12" s="109" t="s">
        <v>149</v>
      </c>
      <c r="F12" s="109" t="s">
        <v>149</v>
      </c>
      <c r="G12" s="109" t="s">
        <v>151</v>
      </c>
      <c r="H12" s="109" t="s">
        <v>151</v>
      </c>
      <c r="I12" s="109" t="s">
        <v>149</v>
      </c>
      <c r="J12" s="109" t="s">
        <v>149</v>
      </c>
      <c r="K12" s="109" t="s">
        <v>149</v>
      </c>
      <c r="L12" s="109" t="s">
        <v>149</v>
      </c>
      <c r="M12" s="109" t="s">
        <v>149</v>
      </c>
      <c r="N12" s="109" t="s">
        <v>149</v>
      </c>
      <c r="O12" s="109" t="s">
        <v>377</v>
      </c>
      <c r="P12" s="109" t="s">
        <v>377</v>
      </c>
      <c r="Q12" s="116" t="s">
        <v>372</v>
      </c>
    </row>
    <row r="13" spans="1:22" ht="21" customHeight="1" x14ac:dyDescent="0.15">
      <c r="A13" s="115" t="s">
        <v>102</v>
      </c>
      <c r="B13" s="114" t="s">
        <v>172</v>
      </c>
      <c r="C13" s="109" t="s">
        <v>148</v>
      </c>
      <c r="D13" s="109" t="s">
        <v>151</v>
      </c>
      <c r="E13" s="109" t="s">
        <v>148</v>
      </c>
      <c r="F13" s="109" t="s">
        <v>374</v>
      </c>
      <c r="G13" s="109" t="s">
        <v>151</v>
      </c>
      <c r="H13" s="109" t="s">
        <v>151</v>
      </c>
      <c r="I13" s="109" t="s">
        <v>148</v>
      </c>
      <c r="J13" s="109" t="s">
        <v>374</v>
      </c>
      <c r="K13" s="109" t="s">
        <v>151</v>
      </c>
      <c r="L13" s="109" t="s">
        <v>151</v>
      </c>
      <c r="M13" s="109" t="s">
        <v>148</v>
      </c>
      <c r="N13" s="109" t="s">
        <v>148</v>
      </c>
      <c r="O13" s="109" t="s">
        <v>377</v>
      </c>
      <c r="P13" s="109" t="s">
        <v>377</v>
      </c>
      <c r="Q13" s="113" t="s">
        <v>382</v>
      </c>
    </row>
    <row r="14" spans="1:22" ht="15" customHeight="1" x14ac:dyDescent="0.15">
      <c r="A14" s="115" t="s">
        <v>103</v>
      </c>
      <c r="B14" s="114" t="s">
        <v>153</v>
      </c>
      <c r="C14" s="109" t="s">
        <v>148</v>
      </c>
      <c r="D14" s="109" t="s">
        <v>151</v>
      </c>
      <c r="E14" s="109" t="s">
        <v>148</v>
      </c>
      <c r="F14" s="109" t="s">
        <v>230</v>
      </c>
      <c r="G14" s="109" t="s">
        <v>151</v>
      </c>
      <c r="H14" s="109" t="s">
        <v>151</v>
      </c>
      <c r="I14" s="109" t="s">
        <v>230</v>
      </c>
      <c r="J14" s="109" t="s">
        <v>230</v>
      </c>
      <c r="K14" s="109" t="s">
        <v>230</v>
      </c>
      <c r="L14" s="109" t="s">
        <v>230</v>
      </c>
      <c r="M14" s="109" t="s">
        <v>229</v>
      </c>
      <c r="N14" s="109" t="s">
        <v>229</v>
      </c>
      <c r="O14" s="109" t="s">
        <v>377</v>
      </c>
      <c r="P14" s="109" t="s">
        <v>377</v>
      </c>
      <c r="Q14" s="116" t="s">
        <v>155</v>
      </c>
    </row>
    <row r="15" spans="1:22" ht="15" customHeight="1" x14ac:dyDescent="0.15">
      <c r="A15" s="115" t="s">
        <v>104</v>
      </c>
      <c r="B15" s="114" t="s">
        <v>420</v>
      </c>
      <c r="C15" s="109" t="s">
        <v>231</v>
      </c>
      <c r="D15" s="109" t="s">
        <v>232</v>
      </c>
      <c r="E15" s="109" t="s">
        <v>231</v>
      </c>
      <c r="F15" s="109" t="s">
        <v>231</v>
      </c>
      <c r="G15" s="109" t="s">
        <v>151</v>
      </c>
      <c r="H15" s="109" t="s">
        <v>151</v>
      </c>
      <c r="I15" s="109" t="s">
        <v>231</v>
      </c>
      <c r="J15" s="109" t="s">
        <v>231</v>
      </c>
      <c r="K15" s="109" t="s">
        <v>231</v>
      </c>
      <c r="L15" s="109" t="s">
        <v>231</v>
      </c>
      <c r="M15" s="109" t="s">
        <v>232</v>
      </c>
      <c r="N15" s="109" t="s">
        <v>232</v>
      </c>
      <c r="O15" s="109" t="s">
        <v>377</v>
      </c>
      <c r="P15" s="109" t="s">
        <v>377</v>
      </c>
      <c r="Q15" s="116" t="s">
        <v>233</v>
      </c>
    </row>
    <row r="16" spans="1:22" ht="15" customHeight="1" x14ac:dyDescent="0.15">
      <c r="A16" s="115" t="s">
        <v>106</v>
      </c>
      <c r="B16" s="114" t="s">
        <v>105</v>
      </c>
      <c r="C16" s="109" t="s">
        <v>148</v>
      </c>
      <c r="D16" s="109" t="s">
        <v>151</v>
      </c>
      <c r="E16" s="109" t="s">
        <v>148</v>
      </c>
      <c r="F16" s="109" t="s">
        <v>148</v>
      </c>
      <c r="G16" s="109" t="s">
        <v>151</v>
      </c>
      <c r="H16" s="109" t="s">
        <v>151</v>
      </c>
      <c r="I16" s="109" t="s">
        <v>148</v>
      </c>
      <c r="J16" s="109" t="s">
        <v>148</v>
      </c>
      <c r="K16" s="109" t="s">
        <v>148</v>
      </c>
      <c r="L16" s="109" t="s">
        <v>148</v>
      </c>
      <c r="M16" s="109" t="s">
        <v>151</v>
      </c>
      <c r="N16" s="109" t="s">
        <v>151</v>
      </c>
      <c r="O16" s="109" t="s">
        <v>377</v>
      </c>
      <c r="P16" s="109" t="s">
        <v>377</v>
      </c>
      <c r="Q16" s="116" t="s">
        <v>389</v>
      </c>
    </row>
    <row r="17" spans="1:17" ht="15" customHeight="1" x14ac:dyDescent="0.15">
      <c r="A17" s="115" t="s">
        <v>234</v>
      </c>
      <c r="B17" s="114" t="s">
        <v>423</v>
      </c>
      <c r="C17" s="109" t="s">
        <v>148</v>
      </c>
      <c r="D17" s="109" t="s">
        <v>151</v>
      </c>
      <c r="E17" s="109" t="s">
        <v>148</v>
      </c>
      <c r="F17" s="109" t="s">
        <v>148</v>
      </c>
      <c r="G17" s="109" t="s">
        <v>151</v>
      </c>
      <c r="H17" s="109" t="s">
        <v>151</v>
      </c>
      <c r="I17" s="109" t="s">
        <v>148</v>
      </c>
      <c r="J17" s="109" t="s">
        <v>148</v>
      </c>
      <c r="K17" s="109" t="s">
        <v>148</v>
      </c>
      <c r="L17" s="109" t="s">
        <v>148</v>
      </c>
      <c r="M17" s="109" t="s">
        <v>151</v>
      </c>
      <c r="N17" s="109" t="s">
        <v>151</v>
      </c>
      <c r="O17" s="109" t="s">
        <v>377</v>
      </c>
      <c r="P17" s="109" t="s">
        <v>377</v>
      </c>
      <c r="Q17" s="116" t="s">
        <v>389</v>
      </c>
    </row>
    <row r="18" spans="1:17" ht="15" customHeight="1" x14ac:dyDescent="0.15">
      <c r="A18" s="115" t="s">
        <v>107</v>
      </c>
      <c r="B18" s="114" t="s">
        <v>109</v>
      </c>
      <c r="C18" s="109" t="s">
        <v>151</v>
      </c>
      <c r="D18" s="109" t="s">
        <v>151</v>
      </c>
      <c r="E18" s="109" t="s">
        <v>151</v>
      </c>
      <c r="F18" s="109" t="s">
        <v>151</v>
      </c>
      <c r="G18" s="109" t="s">
        <v>151</v>
      </c>
      <c r="H18" s="109" t="s">
        <v>151</v>
      </c>
      <c r="I18" s="109" t="s">
        <v>151</v>
      </c>
      <c r="J18" s="109" t="s">
        <v>151</v>
      </c>
      <c r="K18" s="109" t="s">
        <v>151</v>
      </c>
      <c r="L18" s="109" t="s">
        <v>151</v>
      </c>
      <c r="M18" s="109" t="s">
        <v>149</v>
      </c>
      <c r="N18" s="109" t="s">
        <v>149</v>
      </c>
      <c r="O18" s="109" t="s">
        <v>377</v>
      </c>
      <c r="P18" s="109" t="s">
        <v>377</v>
      </c>
      <c r="Q18" s="116"/>
    </row>
    <row r="19" spans="1:17" x14ac:dyDescent="0.15">
      <c r="A19" s="115" t="s">
        <v>235</v>
      </c>
      <c r="B19" s="114" t="s">
        <v>154</v>
      </c>
      <c r="C19" s="109" t="s">
        <v>151</v>
      </c>
      <c r="D19" s="109" t="s">
        <v>151</v>
      </c>
      <c r="E19" s="109" t="s">
        <v>151</v>
      </c>
      <c r="F19" s="109" t="s">
        <v>151</v>
      </c>
      <c r="G19" s="109" t="s">
        <v>151</v>
      </c>
      <c r="H19" s="109" t="s">
        <v>151</v>
      </c>
      <c r="I19" s="109" t="s">
        <v>151</v>
      </c>
      <c r="J19" s="109" t="s">
        <v>151</v>
      </c>
      <c r="K19" s="109" t="s">
        <v>151</v>
      </c>
      <c r="L19" s="109" t="s">
        <v>151</v>
      </c>
      <c r="M19" s="109" t="s">
        <v>149</v>
      </c>
      <c r="N19" s="109" t="s">
        <v>149</v>
      </c>
      <c r="O19" s="109" t="s">
        <v>377</v>
      </c>
      <c r="P19" s="109" t="s">
        <v>377</v>
      </c>
      <c r="Q19" s="116"/>
    </row>
    <row r="20" spans="1:17" x14ac:dyDescent="0.15">
      <c r="A20" s="115" t="s">
        <v>236</v>
      </c>
      <c r="B20" s="114" t="s">
        <v>237</v>
      </c>
      <c r="C20" s="109" t="s">
        <v>232</v>
      </c>
      <c r="D20" s="109" t="s">
        <v>232</v>
      </c>
      <c r="E20" s="109" t="s">
        <v>151</v>
      </c>
      <c r="F20" s="109" t="s">
        <v>151</v>
      </c>
      <c r="G20" s="109" t="s">
        <v>151</v>
      </c>
      <c r="H20" s="109" t="s">
        <v>151</v>
      </c>
      <c r="I20" s="109" t="s">
        <v>149</v>
      </c>
      <c r="J20" s="109" t="s">
        <v>149</v>
      </c>
      <c r="K20" s="109" t="s">
        <v>149</v>
      </c>
      <c r="L20" s="109" t="s">
        <v>149</v>
      </c>
      <c r="M20" s="109" t="s">
        <v>148</v>
      </c>
      <c r="N20" s="109" t="s">
        <v>384</v>
      </c>
      <c r="O20" s="109" t="s">
        <v>377</v>
      </c>
      <c r="P20" s="109" t="s">
        <v>377</v>
      </c>
      <c r="Q20" s="116" t="s">
        <v>238</v>
      </c>
    </row>
    <row r="21" spans="1:17" x14ac:dyDescent="0.15">
      <c r="A21" s="115" t="s">
        <v>239</v>
      </c>
      <c r="B21" s="114" t="s">
        <v>111</v>
      </c>
      <c r="C21" s="109" t="s">
        <v>151</v>
      </c>
      <c r="D21" s="109" t="s">
        <v>151</v>
      </c>
      <c r="E21" s="109" t="s">
        <v>151</v>
      </c>
      <c r="F21" s="109" t="s">
        <v>151</v>
      </c>
      <c r="G21" s="109" t="s">
        <v>151</v>
      </c>
      <c r="H21" s="109" t="s">
        <v>151</v>
      </c>
      <c r="I21" s="109" t="s">
        <v>151</v>
      </c>
      <c r="J21" s="109" t="s">
        <v>151</v>
      </c>
      <c r="K21" s="109" t="s">
        <v>151</v>
      </c>
      <c r="L21" s="109" t="s">
        <v>151</v>
      </c>
      <c r="M21" s="109" t="s">
        <v>149</v>
      </c>
      <c r="N21" s="109" t="s">
        <v>149</v>
      </c>
      <c r="O21" s="109" t="s">
        <v>377</v>
      </c>
      <c r="P21" s="109" t="s">
        <v>377</v>
      </c>
      <c r="Q21" s="116" t="s">
        <v>405</v>
      </c>
    </row>
    <row r="22" spans="1:17" x14ac:dyDescent="0.15">
      <c r="A22" s="115" t="s">
        <v>53</v>
      </c>
      <c r="B22" s="114" t="s">
        <v>240</v>
      </c>
      <c r="C22" s="109" t="s">
        <v>151</v>
      </c>
      <c r="D22" s="109" t="s">
        <v>151</v>
      </c>
      <c r="E22" s="109" t="s">
        <v>151</v>
      </c>
      <c r="F22" s="109" t="s">
        <v>151</v>
      </c>
      <c r="G22" s="109" t="s">
        <v>151</v>
      </c>
      <c r="H22" s="109" t="s">
        <v>151</v>
      </c>
      <c r="I22" s="109" t="s">
        <v>149</v>
      </c>
      <c r="J22" s="109" t="s">
        <v>149</v>
      </c>
      <c r="K22" s="109" t="s">
        <v>149</v>
      </c>
      <c r="L22" s="109" t="s">
        <v>149</v>
      </c>
      <c r="M22" s="109" t="s">
        <v>151</v>
      </c>
      <c r="N22" s="109" t="s">
        <v>151</v>
      </c>
      <c r="O22" s="109" t="s">
        <v>377</v>
      </c>
      <c r="P22" s="109" t="s">
        <v>377</v>
      </c>
      <c r="Q22" s="116" t="s">
        <v>241</v>
      </c>
    </row>
    <row r="23" spans="1:17" x14ac:dyDescent="0.15">
      <c r="A23" s="117" t="s">
        <v>54</v>
      </c>
      <c r="B23" s="167" t="s">
        <v>242</v>
      </c>
      <c r="C23" s="109" t="s">
        <v>243</v>
      </c>
      <c r="D23" s="109" t="s">
        <v>243</v>
      </c>
      <c r="E23" s="109" t="s">
        <v>243</v>
      </c>
      <c r="F23" s="109" t="s">
        <v>243</v>
      </c>
      <c r="G23" s="109" t="s">
        <v>151</v>
      </c>
      <c r="H23" s="109" t="s">
        <v>151</v>
      </c>
      <c r="I23" s="109" t="s">
        <v>244</v>
      </c>
      <c r="J23" s="109" t="s">
        <v>244</v>
      </c>
      <c r="K23" s="109" t="s">
        <v>244</v>
      </c>
      <c r="L23" s="109" t="s">
        <v>244</v>
      </c>
      <c r="M23" s="109" t="s">
        <v>243</v>
      </c>
      <c r="N23" s="109" t="s">
        <v>243</v>
      </c>
      <c r="O23" s="109" t="s">
        <v>377</v>
      </c>
      <c r="P23" s="109" t="s">
        <v>377</v>
      </c>
      <c r="Q23" s="118" t="s">
        <v>241</v>
      </c>
    </row>
    <row r="24" spans="1:17" ht="2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</row>
    <row r="25" spans="1:17" ht="21" x14ac:dyDescent="0.15">
      <c r="A25" s="349" t="s">
        <v>245</v>
      </c>
      <c r="B25" s="350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9"/>
    </row>
    <row r="26" spans="1:17" ht="15" customHeight="1" x14ac:dyDescent="0.15">
      <c r="A26" s="115" t="s">
        <v>246</v>
      </c>
      <c r="B26" s="114" t="s">
        <v>112</v>
      </c>
      <c r="C26" s="109" t="s">
        <v>148</v>
      </c>
      <c r="D26" s="109" t="s">
        <v>151</v>
      </c>
      <c r="E26" s="109" t="s">
        <v>148</v>
      </c>
      <c r="F26" s="109" t="s">
        <v>148</v>
      </c>
      <c r="G26" s="109" t="s">
        <v>151</v>
      </c>
      <c r="H26" s="109" t="s">
        <v>151</v>
      </c>
      <c r="I26" s="109" t="s">
        <v>148</v>
      </c>
      <c r="J26" s="109" t="s">
        <v>148</v>
      </c>
      <c r="K26" s="109" t="s">
        <v>148</v>
      </c>
      <c r="L26" s="109" t="s">
        <v>148</v>
      </c>
      <c r="M26" s="109" t="s">
        <v>151</v>
      </c>
      <c r="N26" s="109" t="s">
        <v>151</v>
      </c>
      <c r="O26" s="109" t="s">
        <v>151</v>
      </c>
      <c r="P26" s="109" t="s">
        <v>151</v>
      </c>
      <c r="Q26" s="116" t="s">
        <v>113</v>
      </c>
    </row>
    <row r="27" spans="1:17" ht="21" x14ac:dyDescent="0.15">
      <c r="A27" s="115" t="s">
        <v>247</v>
      </c>
      <c r="B27" s="114" t="s">
        <v>114</v>
      </c>
      <c r="C27" s="109" t="s">
        <v>229</v>
      </c>
      <c r="D27" s="109" t="s">
        <v>229</v>
      </c>
      <c r="E27" s="109" t="s">
        <v>229</v>
      </c>
      <c r="F27" s="109" t="s">
        <v>229</v>
      </c>
      <c r="G27" s="109" t="s">
        <v>151</v>
      </c>
      <c r="H27" s="109" t="s">
        <v>151</v>
      </c>
      <c r="I27" s="109" t="s">
        <v>229</v>
      </c>
      <c r="J27" s="109" t="s">
        <v>229</v>
      </c>
      <c r="K27" s="109" t="s">
        <v>229</v>
      </c>
      <c r="L27" s="109" t="s">
        <v>229</v>
      </c>
      <c r="M27" s="109" t="s">
        <v>230</v>
      </c>
      <c r="N27" s="109" t="s">
        <v>230</v>
      </c>
      <c r="O27" s="109" t="s">
        <v>151</v>
      </c>
      <c r="P27" s="109" t="s">
        <v>151</v>
      </c>
      <c r="Q27" s="116" t="s">
        <v>298</v>
      </c>
    </row>
    <row r="28" spans="1:17" ht="21" x14ac:dyDescent="0.15">
      <c r="A28" s="117" t="s">
        <v>248</v>
      </c>
      <c r="B28" s="220" t="s">
        <v>385</v>
      </c>
      <c r="C28" s="109" t="s">
        <v>232</v>
      </c>
      <c r="D28" s="109" t="s">
        <v>232</v>
      </c>
      <c r="E28" s="109" t="s">
        <v>232</v>
      </c>
      <c r="F28" s="109" t="s">
        <v>232</v>
      </c>
      <c r="G28" s="109" t="s">
        <v>151</v>
      </c>
      <c r="H28" s="109" t="s">
        <v>151</v>
      </c>
      <c r="I28" s="109" t="s">
        <v>232</v>
      </c>
      <c r="J28" s="109" t="s">
        <v>232</v>
      </c>
      <c r="K28" s="109" t="s">
        <v>232</v>
      </c>
      <c r="L28" s="109" t="s">
        <v>232</v>
      </c>
      <c r="M28" s="109" t="s">
        <v>232</v>
      </c>
      <c r="N28" s="109" t="s">
        <v>232</v>
      </c>
      <c r="O28" s="109" t="s">
        <v>151</v>
      </c>
      <c r="P28" s="109" t="s">
        <v>151</v>
      </c>
      <c r="Q28" s="118" t="s">
        <v>390</v>
      </c>
    </row>
    <row r="29" spans="1:17" x14ac:dyDescent="0.15">
      <c r="A29" s="173"/>
      <c r="B29" s="122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70"/>
    </row>
    <row r="30" spans="1:17" ht="21" x14ac:dyDescent="0.15">
      <c r="A30" s="349" t="s">
        <v>249</v>
      </c>
      <c r="B30" s="350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9"/>
    </row>
    <row r="31" spans="1:17" ht="15" customHeight="1" x14ac:dyDescent="0.15">
      <c r="A31" s="115" t="s">
        <v>250</v>
      </c>
      <c r="B31" s="114" t="s">
        <v>427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6" t="s">
        <v>404</v>
      </c>
    </row>
    <row r="32" spans="1:17" ht="15" customHeight="1" x14ac:dyDescent="0.15">
      <c r="A32" s="115" t="s">
        <v>251</v>
      </c>
      <c r="B32" s="114" t="s">
        <v>428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296" t="s">
        <v>157</v>
      </c>
    </row>
    <row r="33" spans="1:26" ht="15" customHeight="1" x14ac:dyDescent="0.15">
      <c r="A33" s="115" t="s">
        <v>252</v>
      </c>
      <c r="B33" s="114" t="s">
        <v>429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6" t="s">
        <v>156</v>
      </c>
    </row>
    <row r="34" spans="1:26" ht="15" customHeight="1" x14ac:dyDescent="0.15">
      <c r="A34" s="117" t="s">
        <v>110</v>
      </c>
      <c r="B34" s="167" t="s">
        <v>253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2"/>
      <c r="R34" s="111"/>
      <c r="S34" s="111"/>
      <c r="T34" s="111"/>
      <c r="U34" s="111"/>
      <c r="V34" s="111"/>
      <c r="W34" s="111"/>
      <c r="X34" s="111"/>
      <c r="Y34" s="111"/>
      <c r="Z34" s="111"/>
    </row>
    <row r="35" spans="1:26" x14ac:dyDescent="0.15">
      <c r="A35" s="173"/>
      <c r="B35" s="114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74"/>
      <c r="R35" s="111"/>
      <c r="S35" s="111"/>
      <c r="T35" s="111"/>
      <c r="U35" s="111"/>
      <c r="V35" s="111"/>
      <c r="W35" s="111"/>
      <c r="X35" s="111"/>
      <c r="Y35" s="111"/>
      <c r="Z35" s="111"/>
    </row>
    <row r="36" spans="1:26" ht="21" customHeight="1" x14ac:dyDescent="0.15">
      <c r="A36" s="349" t="s">
        <v>254</v>
      </c>
      <c r="B36" s="350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20"/>
    </row>
    <row r="37" spans="1:26" ht="15" customHeight="1" x14ac:dyDescent="0.15">
      <c r="A37" s="115" t="s">
        <v>82</v>
      </c>
      <c r="B37" s="114" t="s">
        <v>68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6" t="s">
        <v>170</v>
      </c>
    </row>
    <row r="38" spans="1:26" ht="15" customHeight="1" x14ac:dyDescent="0.15">
      <c r="A38" s="117" t="s">
        <v>55</v>
      </c>
      <c r="B38" s="167" t="s">
        <v>279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18" t="s">
        <v>280</v>
      </c>
    </row>
    <row r="39" spans="1:26" x14ac:dyDescent="0.15">
      <c r="A39" s="173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70"/>
    </row>
    <row r="40" spans="1:26" s="286" customFormat="1" ht="21" customHeight="1" x14ac:dyDescent="0.15">
      <c r="A40" s="343" t="s">
        <v>255</v>
      </c>
      <c r="B40" s="344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7"/>
    </row>
    <row r="41" spans="1:26" s="286" customFormat="1" ht="21" x14ac:dyDescent="0.15">
      <c r="A41" s="178" t="s">
        <v>256</v>
      </c>
      <c r="B41" s="282" t="s">
        <v>284</v>
      </c>
      <c r="C41" s="180" t="s">
        <v>149</v>
      </c>
      <c r="D41" s="180" t="s">
        <v>151</v>
      </c>
      <c r="E41" s="180" t="s">
        <v>149</v>
      </c>
      <c r="F41" s="180" t="s">
        <v>149</v>
      </c>
      <c r="G41" s="180" t="s">
        <v>151</v>
      </c>
      <c r="H41" s="180" t="s">
        <v>151</v>
      </c>
      <c r="I41" s="180" t="s">
        <v>149</v>
      </c>
      <c r="J41" s="180" t="s">
        <v>149</v>
      </c>
      <c r="K41" s="180" t="s">
        <v>149</v>
      </c>
      <c r="L41" s="180" t="s">
        <v>149</v>
      </c>
      <c r="M41" s="180" t="s">
        <v>149</v>
      </c>
      <c r="N41" s="180" t="s">
        <v>149</v>
      </c>
      <c r="O41" s="180" t="s">
        <v>151</v>
      </c>
      <c r="P41" s="180" t="s">
        <v>151</v>
      </c>
      <c r="Q41" s="181" t="s">
        <v>285</v>
      </c>
    </row>
    <row r="42" spans="1:26" s="286" customFormat="1" ht="15" customHeight="1" x14ac:dyDescent="0.15">
      <c r="A42" s="178" t="s">
        <v>257</v>
      </c>
      <c r="B42" s="179" t="s">
        <v>286</v>
      </c>
      <c r="C42" s="180" t="s">
        <v>287</v>
      </c>
      <c r="D42" s="180" t="s">
        <v>287</v>
      </c>
      <c r="E42" s="180" t="s">
        <v>287</v>
      </c>
      <c r="F42" s="180" t="s">
        <v>287</v>
      </c>
      <c r="G42" s="180" t="s">
        <v>151</v>
      </c>
      <c r="H42" s="180" t="s">
        <v>151</v>
      </c>
      <c r="I42" s="180" t="s">
        <v>287</v>
      </c>
      <c r="J42" s="180" t="s">
        <v>287</v>
      </c>
      <c r="K42" s="180" t="s">
        <v>287</v>
      </c>
      <c r="L42" s="180" t="s">
        <v>287</v>
      </c>
      <c r="M42" s="180" t="s">
        <v>288</v>
      </c>
      <c r="N42" s="180" t="s">
        <v>288</v>
      </c>
      <c r="O42" s="180" t="s">
        <v>151</v>
      </c>
      <c r="P42" s="180" t="s">
        <v>151</v>
      </c>
      <c r="Q42" s="181" t="s">
        <v>289</v>
      </c>
    </row>
    <row r="43" spans="1:26" s="286" customFormat="1" ht="15" customHeight="1" x14ac:dyDescent="0.15">
      <c r="A43" s="178" t="s">
        <v>258</v>
      </c>
      <c r="B43" s="179" t="s">
        <v>290</v>
      </c>
      <c r="C43" s="180" t="s">
        <v>287</v>
      </c>
      <c r="D43" s="180" t="s">
        <v>287</v>
      </c>
      <c r="E43" s="180" t="s">
        <v>287</v>
      </c>
      <c r="F43" s="180" t="s">
        <v>287</v>
      </c>
      <c r="G43" s="180" t="s">
        <v>151</v>
      </c>
      <c r="H43" s="180" t="s">
        <v>151</v>
      </c>
      <c r="I43" s="180" t="s">
        <v>287</v>
      </c>
      <c r="J43" s="180" t="s">
        <v>287</v>
      </c>
      <c r="K43" s="180" t="s">
        <v>287</v>
      </c>
      <c r="L43" s="180" t="s">
        <v>287</v>
      </c>
      <c r="M43" s="180" t="s">
        <v>288</v>
      </c>
      <c r="N43" s="180" t="s">
        <v>288</v>
      </c>
      <c r="O43" s="180" t="s">
        <v>151</v>
      </c>
      <c r="P43" s="180" t="s">
        <v>151</v>
      </c>
      <c r="Q43" s="181" t="s">
        <v>291</v>
      </c>
    </row>
    <row r="44" spans="1:26" s="286" customFormat="1" ht="15" customHeight="1" x14ac:dyDescent="0.15">
      <c r="A44" s="218" t="s">
        <v>375</v>
      </c>
      <c r="B44" s="179" t="s">
        <v>376</v>
      </c>
      <c r="C44" s="180" t="s">
        <v>377</v>
      </c>
      <c r="D44" s="180" t="s">
        <v>377</v>
      </c>
      <c r="E44" s="180" t="s">
        <v>377</v>
      </c>
      <c r="F44" s="180" t="s">
        <v>377</v>
      </c>
      <c r="G44" s="180" t="s">
        <v>377</v>
      </c>
      <c r="H44" s="180" t="s">
        <v>377</v>
      </c>
      <c r="I44" s="180" t="s">
        <v>377</v>
      </c>
      <c r="J44" s="180" t="s">
        <v>377</v>
      </c>
      <c r="K44" s="180" t="s">
        <v>377</v>
      </c>
      <c r="L44" s="180" t="s">
        <v>377</v>
      </c>
      <c r="M44" s="180" t="s">
        <v>378</v>
      </c>
      <c r="N44" s="180" t="s">
        <v>378</v>
      </c>
      <c r="O44" s="180" t="s">
        <v>377</v>
      </c>
      <c r="P44" s="180" t="s">
        <v>377</v>
      </c>
      <c r="Q44" s="181" t="s">
        <v>432</v>
      </c>
    </row>
    <row r="45" spans="1:26" s="286" customFormat="1" ht="21" x14ac:dyDescent="0.15">
      <c r="A45" s="219" t="s">
        <v>383</v>
      </c>
      <c r="B45" s="222" t="s">
        <v>433</v>
      </c>
      <c r="C45" s="345" t="s">
        <v>292</v>
      </c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6"/>
    </row>
    <row r="47" spans="1:26" ht="21" customHeight="1" x14ac:dyDescent="0.15">
      <c r="A47" s="349" t="s">
        <v>260</v>
      </c>
      <c r="B47" s="350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20"/>
    </row>
    <row r="48" spans="1:26" ht="15" customHeight="1" x14ac:dyDescent="0.15">
      <c r="A48" s="117"/>
      <c r="B48" s="167" t="s">
        <v>434</v>
      </c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18" t="s">
        <v>435</v>
      </c>
    </row>
    <row r="49" spans="1:17" ht="15" customHeight="1" x14ac:dyDescent="0.15"/>
    <row r="50" spans="1:17" ht="21" customHeight="1" x14ac:dyDescent="0.15">
      <c r="A50" s="347" t="s">
        <v>367</v>
      </c>
      <c r="B50" s="348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87"/>
    </row>
    <row r="51" spans="1:17" ht="15" customHeight="1" x14ac:dyDescent="0.15">
      <c r="A51" s="288"/>
      <c r="B51" s="291" t="s">
        <v>368</v>
      </c>
      <c r="C51" s="209" t="s">
        <v>370</v>
      </c>
      <c r="D51" s="209" t="s">
        <v>370</v>
      </c>
      <c r="E51" s="209" t="s">
        <v>370</v>
      </c>
      <c r="F51" s="209" t="s">
        <v>371</v>
      </c>
      <c r="G51" s="180" t="s">
        <v>151</v>
      </c>
      <c r="H51" s="180" t="s">
        <v>151</v>
      </c>
      <c r="I51" s="209" t="s">
        <v>370</v>
      </c>
      <c r="J51" s="209" t="s">
        <v>371</v>
      </c>
      <c r="K51" s="209" t="s">
        <v>370</v>
      </c>
      <c r="L51" s="209" t="s">
        <v>371</v>
      </c>
      <c r="M51" s="180" t="s">
        <v>151</v>
      </c>
      <c r="N51" s="180" t="s">
        <v>151</v>
      </c>
      <c r="O51" s="180" t="s">
        <v>151</v>
      </c>
      <c r="P51" s="180" t="s">
        <v>151</v>
      </c>
      <c r="Q51" s="289"/>
    </row>
    <row r="52" spans="1:17" ht="15" customHeight="1" x14ac:dyDescent="0.15">
      <c r="A52" s="294"/>
      <c r="B52" s="295" t="s">
        <v>369</v>
      </c>
      <c r="C52" s="180" t="s">
        <v>151</v>
      </c>
      <c r="D52" s="180" t="s">
        <v>151</v>
      </c>
      <c r="E52" s="180" t="s">
        <v>151</v>
      </c>
      <c r="F52" s="180" t="s">
        <v>151</v>
      </c>
      <c r="G52" s="180" t="s">
        <v>151</v>
      </c>
      <c r="H52" s="180" t="s">
        <v>151</v>
      </c>
      <c r="I52" s="180" t="s">
        <v>151</v>
      </c>
      <c r="J52" s="180" t="s">
        <v>151</v>
      </c>
      <c r="K52" s="180" t="s">
        <v>151</v>
      </c>
      <c r="L52" s="180" t="s">
        <v>151</v>
      </c>
      <c r="M52" s="209" t="s">
        <v>370</v>
      </c>
      <c r="N52" s="209" t="s">
        <v>370</v>
      </c>
      <c r="O52" s="180" t="s">
        <v>151</v>
      </c>
      <c r="P52" s="180" t="s">
        <v>151</v>
      </c>
      <c r="Q52" s="297" t="s">
        <v>373</v>
      </c>
    </row>
    <row r="53" spans="1:17" ht="15" customHeight="1" x14ac:dyDescent="0.15"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67"/>
  <sheetViews>
    <sheetView view="pageBreakPreview" topLeftCell="A71" zoomScale="60" zoomScaleNormal="100" workbookViewId="0">
      <selection activeCell="I29" sqref="I29:J29"/>
    </sheetView>
  </sheetViews>
  <sheetFormatPr defaultColWidth="8" defaultRowHeight="12" x14ac:dyDescent="0.15"/>
  <cols>
    <col min="1" max="1" width="4.75" style="63" customWidth="1"/>
    <col min="2" max="2" width="9.75" style="55" customWidth="1"/>
    <col min="3" max="3" width="15.125" style="55" customWidth="1"/>
    <col min="4" max="4" width="13.625" style="62" customWidth="1"/>
    <col min="5" max="24" width="12.625" style="55" customWidth="1"/>
    <col min="25" max="25" width="9.625" style="55" customWidth="1"/>
    <col min="26" max="16384" width="8" style="55"/>
  </cols>
  <sheetData>
    <row r="1" spans="1:25" ht="21" x14ac:dyDescent="0.15">
      <c r="A1" s="228"/>
      <c r="B1" s="65"/>
      <c r="C1" s="66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9"/>
      <c r="X1" s="436" t="s">
        <v>263</v>
      </c>
      <c r="Y1" s="436"/>
    </row>
    <row r="2" spans="1:25" ht="18.75" x14ac:dyDescent="0.15">
      <c r="A2" s="123" t="s">
        <v>69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</row>
    <row r="3" spans="1:25" ht="13.5" x14ac:dyDescent="0.15">
      <c r="A3" s="437" t="s">
        <v>164</v>
      </c>
      <c r="B3" s="437"/>
      <c r="C3" s="437"/>
      <c r="D3" s="437"/>
      <c r="E3" s="437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70"/>
      <c r="X3" s="438" t="s">
        <v>165</v>
      </c>
      <c r="Y3" s="438"/>
    </row>
    <row r="4" spans="1:25" ht="13.5" x14ac:dyDescent="0.15">
      <c r="A4" s="439" t="s">
        <v>166</v>
      </c>
      <c r="B4" s="439" t="s">
        <v>70</v>
      </c>
      <c r="C4" s="442" t="s">
        <v>96</v>
      </c>
      <c r="D4" s="445" t="s">
        <v>74</v>
      </c>
      <c r="E4" s="124" t="s">
        <v>71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448" t="s">
        <v>72</v>
      </c>
    </row>
    <row r="5" spans="1:25" ht="14.25" customHeight="1" x14ac:dyDescent="0.15">
      <c r="A5" s="440"/>
      <c r="B5" s="440"/>
      <c r="C5" s="443"/>
      <c r="D5" s="446"/>
      <c r="E5" s="71" t="s">
        <v>167</v>
      </c>
      <c r="F5" s="126" t="s">
        <v>168</v>
      </c>
      <c r="G5" s="126" t="s">
        <v>168</v>
      </c>
      <c r="H5" s="126" t="s">
        <v>168</v>
      </c>
      <c r="I5" s="126" t="s">
        <v>168</v>
      </c>
      <c r="J5" s="126" t="s">
        <v>168</v>
      </c>
      <c r="K5" s="126" t="s">
        <v>168</v>
      </c>
      <c r="L5" s="126" t="s">
        <v>168</v>
      </c>
      <c r="M5" s="126" t="s">
        <v>168</v>
      </c>
      <c r="N5" s="126" t="s">
        <v>168</v>
      </c>
      <c r="O5" s="126" t="s">
        <v>168</v>
      </c>
      <c r="P5" s="126" t="s">
        <v>168</v>
      </c>
      <c r="Q5" s="126" t="s">
        <v>169</v>
      </c>
      <c r="R5" s="126" t="s">
        <v>168</v>
      </c>
      <c r="S5" s="126" t="s">
        <v>168</v>
      </c>
      <c r="T5" s="126" t="s">
        <v>168</v>
      </c>
      <c r="U5" s="126" t="s">
        <v>168</v>
      </c>
      <c r="V5" s="126" t="s">
        <v>168</v>
      </c>
      <c r="W5" s="72" t="s">
        <v>168</v>
      </c>
      <c r="X5" s="72" t="s">
        <v>168</v>
      </c>
      <c r="Y5" s="449"/>
    </row>
    <row r="6" spans="1:25" ht="15.75" customHeight="1" thickBot="1" x14ac:dyDescent="0.2">
      <c r="A6" s="441"/>
      <c r="B6" s="441"/>
      <c r="C6" s="444"/>
      <c r="D6" s="447"/>
      <c r="E6" s="127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9"/>
      <c r="X6" s="130"/>
      <c r="Y6" s="450"/>
    </row>
    <row r="7" spans="1:25" ht="15.75" customHeight="1" thickTop="1" x14ac:dyDescent="0.15">
      <c r="A7" s="73">
        <v>1</v>
      </c>
      <c r="B7" s="74"/>
      <c r="C7" s="75" ph="1"/>
      <c r="D7" s="76"/>
      <c r="E7" s="77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8"/>
      <c r="X7" s="79"/>
      <c r="Y7" s="80">
        <f>D7-SUM(E7:X7)</f>
        <v>0</v>
      </c>
    </row>
    <row r="8" spans="1:25" ht="15.75" customHeight="1" x14ac:dyDescent="0.15">
      <c r="A8" s="81">
        <v>2</v>
      </c>
      <c r="B8" s="132"/>
      <c r="C8" s="83" ph="1"/>
      <c r="D8" s="84"/>
      <c r="E8" s="85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86"/>
      <c r="X8" s="87"/>
      <c r="Y8" s="64">
        <f>D8-SUM(E8:X8)</f>
        <v>0</v>
      </c>
    </row>
    <row r="9" spans="1:25" ht="15.75" customHeight="1" x14ac:dyDescent="0.15">
      <c r="A9" s="81">
        <v>3</v>
      </c>
      <c r="B9" s="132"/>
      <c r="C9" s="83" ph="1"/>
      <c r="D9" s="84"/>
      <c r="E9" s="85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86"/>
      <c r="X9" s="87"/>
      <c r="Y9" s="64">
        <f t="shared" ref="Y9:Y38" si="0">D9-SUM(E9:X9)</f>
        <v>0</v>
      </c>
    </row>
    <row r="10" spans="1:25" ht="15.75" customHeight="1" x14ac:dyDescent="0.15">
      <c r="A10" s="81">
        <v>4</v>
      </c>
      <c r="B10" s="132"/>
      <c r="C10" s="83" ph="1"/>
      <c r="D10" s="84"/>
      <c r="E10" s="85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88"/>
      <c r="X10" s="87"/>
      <c r="Y10" s="64">
        <f>D10-SUM(E10:X10)</f>
        <v>0</v>
      </c>
    </row>
    <row r="11" spans="1:25" ht="15.75" customHeight="1" x14ac:dyDescent="0.15">
      <c r="A11" s="81">
        <v>5</v>
      </c>
      <c r="B11" s="132"/>
      <c r="C11" s="83" ph="1"/>
      <c r="D11" s="84"/>
      <c r="E11" s="85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88"/>
      <c r="X11" s="87"/>
      <c r="Y11" s="64">
        <f>D11-SUM(E11:X11)</f>
        <v>0</v>
      </c>
    </row>
    <row r="12" spans="1:25" ht="15.75" customHeight="1" x14ac:dyDescent="0.15">
      <c r="A12" s="81">
        <v>6</v>
      </c>
      <c r="B12" s="132"/>
      <c r="C12" s="83" ph="1"/>
      <c r="D12" s="84"/>
      <c r="E12" s="85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86"/>
      <c r="X12" s="87"/>
      <c r="Y12" s="64">
        <f t="shared" si="0"/>
        <v>0</v>
      </c>
    </row>
    <row r="13" spans="1:25" ht="15.75" customHeight="1" x14ac:dyDescent="0.15">
      <c r="A13" s="81">
        <v>7</v>
      </c>
      <c r="B13" s="132"/>
      <c r="C13" s="83" ph="1"/>
      <c r="D13" s="84"/>
      <c r="E13" s="85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86"/>
      <c r="X13" s="87"/>
      <c r="Y13" s="64">
        <f t="shared" si="0"/>
        <v>0</v>
      </c>
    </row>
    <row r="14" spans="1:25" ht="15.75" customHeight="1" x14ac:dyDescent="0.15">
      <c r="A14" s="81">
        <v>8</v>
      </c>
      <c r="B14" s="132"/>
      <c r="C14" s="83" ph="1"/>
      <c r="D14" s="84"/>
      <c r="E14" s="85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86"/>
      <c r="X14" s="87"/>
      <c r="Y14" s="64">
        <f t="shared" si="0"/>
        <v>0</v>
      </c>
    </row>
    <row r="15" spans="1:25" ht="15.75" customHeight="1" x14ac:dyDescent="0.15">
      <c r="A15" s="73">
        <v>9</v>
      </c>
      <c r="B15" s="74"/>
      <c r="C15" s="75" ph="1"/>
      <c r="D15" s="76"/>
      <c r="E15" s="77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89"/>
      <c r="X15" s="90"/>
      <c r="Y15" s="80">
        <f>D15-SUM(E15:X15)</f>
        <v>0</v>
      </c>
    </row>
    <row r="16" spans="1:25" ht="15.75" customHeight="1" x14ac:dyDescent="0.15">
      <c r="A16" s="81">
        <v>10</v>
      </c>
      <c r="B16" s="132"/>
      <c r="C16" s="83" ph="1"/>
      <c r="D16" s="84"/>
      <c r="E16" s="85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86"/>
      <c r="X16" s="87"/>
      <c r="Y16" s="64">
        <f t="shared" si="0"/>
        <v>0</v>
      </c>
    </row>
    <row r="17" spans="1:25" ht="15.75" customHeight="1" x14ac:dyDescent="0.15">
      <c r="A17" s="81">
        <v>11</v>
      </c>
      <c r="B17" s="132"/>
      <c r="C17" s="83" ph="1"/>
      <c r="D17" s="84"/>
      <c r="E17" s="85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86"/>
      <c r="X17" s="87"/>
      <c r="Y17" s="64">
        <f t="shared" si="0"/>
        <v>0</v>
      </c>
    </row>
    <row r="18" spans="1:25" ht="15.75" customHeight="1" x14ac:dyDescent="0.15">
      <c r="A18" s="81">
        <v>12</v>
      </c>
      <c r="B18" s="132"/>
      <c r="C18" s="83" ph="1"/>
      <c r="D18" s="84"/>
      <c r="E18" s="85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86"/>
      <c r="X18" s="87"/>
      <c r="Y18" s="64">
        <f t="shared" si="0"/>
        <v>0</v>
      </c>
    </row>
    <row r="19" spans="1:25" ht="15.75" customHeight="1" x14ac:dyDescent="0.15">
      <c r="A19" s="81">
        <v>13</v>
      </c>
      <c r="B19" s="132"/>
      <c r="C19" s="83" ph="1"/>
      <c r="D19" s="84"/>
      <c r="E19" s="85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86"/>
      <c r="X19" s="87"/>
      <c r="Y19" s="64">
        <f t="shared" si="0"/>
        <v>0</v>
      </c>
    </row>
    <row r="20" spans="1:25" ht="15.75" customHeight="1" x14ac:dyDescent="0.15">
      <c r="A20" s="73">
        <v>14</v>
      </c>
      <c r="B20" s="74"/>
      <c r="C20" s="75" ph="1"/>
      <c r="D20" s="76"/>
      <c r="E20" s="77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89"/>
      <c r="X20" s="90"/>
      <c r="Y20" s="80">
        <f t="shared" si="0"/>
        <v>0</v>
      </c>
    </row>
    <row r="21" spans="1:25" ht="15.75" customHeight="1" x14ac:dyDescent="0.15">
      <c r="A21" s="81">
        <v>15</v>
      </c>
      <c r="B21" s="132"/>
      <c r="C21" s="83" ph="1"/>
      <c r="D21" s="84"/>
      <c r="E21" s="85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86"/>
      <c r="X21" s="87"/>
      <c r="Y21" s="64">
        <f t="shared" si="0"/>
        <v>0</v>
      </c>
    </row>
    <row r="22" spans="1:25" ht="15.75" customHeight="1" x14ac:dyDescent="0.15">
      <c r="A22" s="81">
        <v>16</v>
      </c>
      <c r="B22" s="132"/>
      <c r="C22" s="83" ph="1"/>
      <c r="D22" s="84"/>
      <c r="E22" s="85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86"/>
      <c r="X22" s="87"/>
      <c r="Y22" s="64">
        <f t="shared" si="0"/>
        <v>0</v>
      </c>
    </row>
    <row r="23" spans="1:25" ht="15.75" customHeight="1" x14ac:dyDescent="0.15">
      <c r="A23" s="81">
        <v>17</v>
      </c>
      <c r="B23" s="132"/>
      <c r="C23" s="83" ph="1"/>
      <c r="D23" s="84"/>
      <c r="E23" s="85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86"/>
      <c r="X23" s="87"/>
      <c r="Y23" s="64">
        <f t="shared" si="0"/>
        <v>0</v>
      </c>
    </row>
    <row r="24" spans="1:25" ht="15.75" customHeight="1" x14ac:dyDescent="0.15">
      <c r="A24" s="81">
        <v>18</v>
      </c>
      <c r="B24" s="132"/>
      <c r="C24" s="83" ph="1"/>
      <c r="D24" s="84"/>
      <c r="E24" s="85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86"/>
      <c r="X24" s="87"/>
      <c r="Y24" s="64">
        <f t="shared" si="0"/>
        <v>0</v>
      </c>
    </row>
    <row r="25" spans="1:25" ht="15.75" customHeight="1" x14ac:dyDescent="0.15">
      <c r="A25" s="73">
        <v>19</v>
      </c>
      <c r="B25" s="74"/>
      <c r="C25" s="75" ph="1"/>
      <c r="D25" s="76"/>
      <c r="E25" s="77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89"/>
      <c r="X25" s="90"/>
      <c r="Y25" s="80">
        <f t="shared" si="0"/>
        <v>0</v>
      </c>
    </row>
    <row r="26" spans="1:25" ht="15.75" customHeight="1" x14ac:dyDescent="0.15">
      <c r="A26" s="81">
        <v>20</v>
      </c>
      <c r="B26" s="132"/>
      <c r="C26" s="83" ph="1"/>
      <c r="D26" s="84"/>
      <c r="E26" s="85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86"/>
      <c r="X26" s="87"/>
      <c r="Y26" s="64">
        <f t="shared" si="0"/>
        <v>0</v>
      </c>
    </row>
    <row r="27" spans="1:25" ht="15.75" customHeight="1" x14ac:dyDescent="0.15">
      <c r="A27" s="81">
        <v>21</v>
      </c>
      <c r="B27" s="132"/>
      <c r="C27" s="83" ph="1"/>
      <c r="D27" s="84"/>
      <c r="E27" s="85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86"/>
      <c r="X27" s="87"/>
      <c r="Y27" s="64">
        <f t="shared" si="0"/>
        <v>0</v>
      </c>
    </row>
    <row r="28" spans="1:25" ht="15.75" customHeight="1" x14ac:dyDescent="0.15">
      <c r="A28" s="81">
        <v>22</v>
      </c>
      <c r="B28" s="132"/>
      <c r="C28" s="83" ph="1"/>
      <c r="D28" s="84"/>
      <c r="E28" s="85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86"/>
      <c r="X28" s="87"/>
      <c r="Y28" s="64">
        <f t="shared" si="0"/>
        <v>0</v>
      </c>
    </row>
    <row r="29" spans="1:25" ht="15.75" customHeight="1" x14ac:dyDescent="0.15">
      <c r="A29" s="81">
        <v>23</v>
      </c>
      <c r="B29" s="132"/>
      <c r="C29" s="83" ph="1"/>
      <c r="D29" s="84"/>
      <c r="E29" s="85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86"/>
      <c r="X29" s="87"/>
      <c r="Y29" s="64">
        <f t="shared" si="0"/>
        <v>0</v>
      </c>
    </row>
    <row r="30" spans="1:25" ht="15.75" customHeight="1" x14ac:dyDescent="0.15">
      <c r="A30" s="81">
        <v>24</v>
      </c>
      <c r="B30" s="132"/>
      <c r="C30" s="83" ph="1"/>
      <c r="D30" s="84"/>
      <c r="E30" s="85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86"/>
      <c r="X30" s="87"/>
      <c r="Y30" s="64">
        <f t="shared" si="0"/>
        <v>0</v>
      </c>
    </row>
    <row r="31" spans="1:25" ht="15.75" customHeight="1" x14ac:dyDescent="0.15">
      <c r="A31" s="81">
        <v>25</v>
      </c>
      <c r="B31" s="132"/>
      <c r="C31" s="83" ph="1"/>
      <c r="D31" s="84"/>
      <c r="E31" s="85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86"/>
      <c r="X31" s="87"/>
      <c r="Y31" s="64">
        <f t="shared" si="0"/>
        <v>0</v>
      </c>
    </row>
    <row r="32" spans="1:25" ht="15.75" customHeight="1" x14ac:dyDescent="0.15">
      <c r="A32" s="81">
        <v>26</v>
      </c>
      <c r="B32" s="132"/>
      <c r="C32" s="83" ph="1"/>
      <c r="D32" s="84"/>
      <c r="E32" s="85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86"/>
      <c r="X32" s="87"/>
      <c r="Y32" s="64">
        <f t="shared" si="0"/>
        <v>0</v>
      </c>
    </row>
    <row r="33" spans="1:25" ht="15.75" customHeight="1" x14ac:dyDescent="0.15">
      <c r="A33" s="73">
        <v>27</v>
      </c>
      <c r="B33" s="74"/>
      <c r="C33" s="75" ph="1"/>
      <c r="D33" s="76"/>
      <c r="E33" s="77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89"/>
      <c r="X33" s="90"/>
      <c r="Y33" s="80">
        <f t="shared" si="0"/>
        <v>0</v>
      </c>
    </row>
    <row r="34" spans="1:25" ht="15.75" customHeight="1" x14ac:dyDescent="0.15">
      <c r="A34" s="81">
        <v>28</v>
      </c>
      <c r="B34" s="132"/>
      <c r="C34" s="83" ph="1"/>
      <c r="D34" s="84"/>
      <c r="E34" s="85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86"/>
      <c r="X34" s="87"/>
      <c r="Y34" s="64">
        <f t="shared" si="0"/>
        <v>0</v>
      </c>
    </row>
    <row r="35" spans="1:25" ht="15.75" customHeight="1" x14ac:dyDescent="0.15">
      <c r="A35" s="81">
        <v>29</v>
      </c>
      <c r="B35" s="132"/>
      <c r="C35" s="83" ph="1"/>
      <c r="D35" s="84"/>
      <c r="E35" s="85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86"/>
      <c r="X35" s="87"/>
      <c r="Y35" s="64">
        <f t="shared" si="0"/>
        <v>0</v>
      </c>
    </row>
    <row r="36" spans="1:25" ht="15.75" customHeight="1" x14ac:dyDescent="0.15">
      <c r="A36" s="81">
        <v>30</v>
      </c>
      <c r="B36" s="132"/>
      <c r="C36" s="134" ph="1"/>
      <c r="D36" s="84"/>
      <c r="E36" s="85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1"/>
      <c r="X36" s="92"/>
      <c r="Y36" s="64">
        <f t="shared" si="0"/>
        <v>0</v>
      </c>
    </row>
    <row r="37" spans="1:25" ht="15.75" customHeight="1" x14ac:dyDescent="0.15">
      <c r="A37" s="81">
        <v>31</v>
      </c>
      <c r="B37" s="132"/>
      <c r="C37" s="134" ph="1"/>
      <c r="D37" s="84"/>
      <c r="E37" s="85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86"/>
      <c r="X37" s="87"/>
      <c r="Y37" s="64">
        <f>D37-SUM(E37:X37)</f>
        <v>0</v>
      </c>
    </row>
    <row r="38" spans="1:25" ht="15.75" customHeight="1" x14ac:dyDescent="0.15">
      <c r="A38" s="81">
        <v>32</v>
      </c>
      <c r="B38" s="82"/>
      <c r="C38" s="83" ph="1"/>
      <c r="D38" s="84"/>
      <c r="E38" s="85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1"/>
      <c r="X38" s="93"/>
      <c r="Y38" s="64">
        <f t="shared" si="0"/>
        <v>0</v>
      </c>
    </row>
    <row r="39" spans="1:25" ht="15.75" customHeight="1" x14ac:dyDescent="0.15">
      <c r="A39" s="81">
        <v>33</v>
      </c>
      <c r="B39" s="82"/>
      <c r="C39" s="83" ph="1"/>
      <c r="D39" s="84"/>
      <c r="E39" s="85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1"/>
      <c r="X39" s="93"/>
      <c r="Y39" s="64">
        <f t="shared" ref="Y39:Y46" si="1">D39-SUM(E39:X39)</f>
        <v>0</v>
      </c>
    </row>
    <row r="40" spans="1:25" ht="15.75" customHeight="1" x14ac:dyDescent="0.15">
      <c r="A40" s="81">
        <v>34</v>
      </c>
      <c r="B40" s="82"/>
      <c r="C40" s="83" ph="1"/>
      <c r="D40" s="84"/>
      <c r="E40" s="85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1"/>
      <c r="X40" s="93"/>
      <c r="Y40" s="64">
        <f t="shared" si="1"/>
        <v>0</v>
      </c>
    </row>
    <row r="41" spans="1:25" ht="15.75" customHeight="1" x14ac:dyDescent="0.15">
      <c r="A41" s="81">
        <v>35</v>
      </c>
      <c r="B41" s="82"/>
      <c r="C41" s="83" ph="1"/>
      <c r="D41" s="84"/>
      <c r="E41" s="85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1"/>
      <c r="X41" s="93"/>
      <c r="Y41" s="64">
        <f t="shared" si="1"/>
        <v>0</v>
      </c>
    </row>
    <row r="42" spans="1:25" ht="15.75" customHeight="1" x14ac:dyDescent="0.15">
      <c r="A42" s="81">
        <v>36</v>
      </c>
      <c r="B42" s="82"/>
      <c r="C42" s="83" ph="1"/>
      <c r="D42" s="8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1"/>
      <c r="X42" s="97"/>
      <c r="Y42" s="64">
        <f t="shared" si="1"/>
        <v>0</v>
      </c>
    </row>
    <row r="43" spans="1:25" ht="15.75" customHeight="1" x14ac:dyDescent="0.15">
      <c r="A43" s="81">
        <v>37</v>
      </c>
      <c r="B43" s="82"/>
      <c r="C43" s="83" ph="1"/>
      <c r="D43" s="8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1"/>
      <c r="X43" s="97"/>
      <c r="Y43" s="64">
        <f t="shared" si="1"/>
        <v>0</v>
      </c>
    </row>
    <row r="44" spans="1:25" ht="15.75" customHeight="1" x14ac:dyDescent="0.15">
      <c r="A44" s="81">
        <v>38</v>
      </c>
      <c r="B44" s="82"/>
      <c r="C44" s="83" ph="1"/>
      <c r="D44" s="8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1"/>
      <c r="X44" s="97"/>
      <c r="Y44" s="64">
        <f t="shared" si="1"/>
        <v>0</v>
      </c>
    </row>
    <row r="45" spans="1:25" ht="15.75" customHeight="1" x14ac:dyDescent="0.15">
      <c r="A45" s="81">
        <v>39</v>
      </c>
      <c r="B45" s="82"/>
      <c r="C45" s="83" ph="1"/>
      <c r="D45" s="8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1"/>
      <c r="X45" s="97"/>
      <c r="Y45" s="64">
        <f t="shared" si="1"/>
        <v>0</v>
      </c>
    </row>
    <row r="46" spans="1:25" ht="15.75" customHeight="1" x14ac:dyDescent="0.15">
      <c r="A46" s="81">
        <v>40</v>
      </c>
      <c r="B46" s="82"/>
      <c r="C46" s="83" ph="1"/>
      <c r="D46" s="8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1"/>
      <c r="X46" s="97"/>
      <c r="Y46" s="64">
        <f t="shared" si="1"/>
        <v>0</v>
      </c>
    </row>
    <row r="47" spans="1:25" ht="15.75" customHeight="1" x14ac:dyDescent="0.15">
      <c r="A47" s="81">
        <v>41</v>
      </c>
      <c r="B47" s="82"/>
      <c r="C47" s="83" ph="1"/>
      <c r="D47" s="8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1"/>
      <c r="X47" s="97"/>
      <c r="Y47" s="64">
        <f t="shared" ref="Y47:Y66" si="2">D47-SUM(E47:X47)</f>
        <v>0</v>
      </c>
    </row>
    <row r="48" spans="1:25" ht="15.75" customHeight="1" x14ac:dyDescent="0.15">
      <c r="A48" s="81">
        <v>42</v>
      </c>
      <c r="B48" s="82"/>
      <c r="C48" s="83" ph="1"/>
      <c r="D48" s="8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1"/>
      <c r="X48" s="97"/>
      <c r="Y48" s="64">
        <f t="shared" si="2"/>
        <v>0</v>
      </c>
    </row>
    <row r="49" spans="1:25" ht="15.75" customHeight="1" x14ac:dyDescent="0.15">
      <c r="A49" s="81">
        <v>43</v>
      </c>
      <c r="B49" s="82"/>
      <c r="C49" s="83" ph="1"/>
      <c r="D49" s="8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1"/>
      <c r="X49" s="97"/>
      <c r="Y49" s="64">
        <f t="shared" si="2"/>
        <v>0</v>
      </c>
    </row>
    <row r="50" spans="1:25" ht="15.75" customHeight="1" x14ac:dyDescent="0.15">
      <c r="A50" s="81">
        <v>44</v>
      </c>
      <c r="B50" s="82"/>
      <c r="C50" s="83" ph="1"/>
      <c r="D50" s="8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1"/>
      <c r="X50" s="97"/>
      <c r="Y50" s="64">
        <f t="shared" si="2"/>
        <v>0</v>
      </c>
    </row>
    <row r="51" spans="1:25" ht="15.75" customHeight="1" x14ac:dyDescent="0.15">
      <c r="A51" s="81">
        <v>45</v>
      </c>
      <c r="B51" s="82"/>
      <c r="C51" s="83" ph="1"/>
      <c r="D51" s="8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1"/>
      <c r="X51" s="97"/>
      <c r="Y51" s="64">
        <f t="shared" si="2"/>
        <v>0</v>
      </c>
    </row>
    <row r="52" spans="1:25" ht="15.75" customHeight="1" x14ac:dyDescent="0.15">
      <c r="A52" s="81">
        <v>46</v>
      </c>
      <c r="B52" s="82"/>
      <c r="C52" s="83" ph="1"/>
      <c r="D52" s="8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1"/>
      <c r="X52" s="97"/>
      <c r="Y52" s="64">
        <f t="shared" si="2"/>
        <v>0</v>
      </c>
    </row>
    <row r="53" spans="1:25" ht="15.75" customHeight="1" x14ac:dyDescent="0.15">
      <c r="A53" s="81">
        <v>47</v>
      </c>
      <c r="B53" s="82"/>
      <c r="C53" s="83" ph="1"/>
      <c r="D53" s="8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1"/>
      <c r="X53" s="97"/>
      <c r="Y53" s="64">
        <f t="shared" si="2"/>
        <v>0</v>
      </c>
    </row>
    <row r="54" spans="1:25" ht="15.75" customHeight="1" x14ac:dyDescent="0.15">
      <c r="A54" s="81">
        <v>48</v>
      </c>
      <c r="B54" s="82"/>
      <c r="C54" s="83" ph="1"/>
      <c r="D54" s="8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1"/>
      <c r="X54" s="97"/>
      <c r="Y54" s="64">
        <f t="shared" si="2"/>
        <v>0</v>
      </c>
    </row>
    <row r="55" spans="1:25" ht="15.75" customHeight="1" x14ac:dyDescent="0.15">
      <c r="A55" s="81">
        <v>49</v>
      </c>
      <c r="B55" s="82"/>
      <c r="C55" s="83" ph="1"/>
      <c r="D55" s="8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1"/>
      <c r="X55" s="97"/>
      <c r="Y55" s="64">
        <f t="shared" si="2"/>
        <v>0</v>
      </c>
    </row>
    <row r="56" spans="1:25" ht="15.75" customHeight="1" x14ac:dyDescent="0.15">
      <c r="A56" s="81">
        <v>50</v>
      </c>
      <c r="B56" s="82"/>
      <c r="C56" s="83" ph="1"/>
      <c r="D56" s="8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1"/>
      <c r="X56" s="97"/>
      <c r="Y56" s="64">
        <f t="shared" si="2"/>
        <v>0</v>
      </c>
    </row>
    <row r="57" spans="1:25" ht="15.75" customHeight="1" x14ac:dyDescent="0.15">
      <c r="A57" s="81">
        <v>51</v>
      </c>
      <c r="B57" s="82"/>
      <c r="C57" s="83" ph="1"/>
      <c r="D57" s="8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1"/>
      <c r="X57" s="97"/>
      <c r="Y57" s="64">
        <f t="shared" si="2"/>
        <v>0</v>
      </c>
    </row>
    <row r="58" spans="1:25" ht="15.75" customHeight="1" x14ac:dyDescent="0.15">
      <c r="A58" s="81">
        <v>52</v>
      </c>
      <c r="B58" s="82"/>
      <c r="C58" s="83" ph="1"/>
      <c r="D58" s="8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1"/>
      <c r="X58" s="97"/>
      <c r="Y58" s="64">
        <f t="shared" si="2"/>
        <v>0</v>
      </c>
    </row>
    <row r="59" spans="1:25" ht="15.75" customHeight="1" x14ac:dyDescent="0.15">
      <c r="A59" s="81">
        <v>53</v>
      </c>
      <c r="B59" s="82"/>
      <c r="C59" s="83" ph="1"/>
      <c r="D59" s="8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1"/>
      <c r="X59" s="97"/>
      <c r="Y59" s="64">
        <f t="shared" si="2"/>
        <v>0</v>
      </c>
    </row>
    <row r="60" spans="1:25" ht="15.75" customHeight="1" x14ac:dyDescent="0.15">
      <c r="A60" s="81">
        <v>54</v>
      </c>
      <c r="B60" s="82"/>
      <c r="C60" s="83" ph="1"/>
      <c r="D60" s="8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1"/>
      <c r="X60" s="97"/>
      <c r="Y60" s="64">
        <f t="shared" si="2"/>
        <v>0</v>
      </c>
    </row>
    <row r="61" spans="1:25" ht="15.75" customHeight="1" x14ac:dyDescent="0.15">
      <c r="A61" s="81">
        <v>55</v>
      </c>
      <c r="B61" s="82"/>
      <c r="C61" s="83" ph="1"/>
      <c r="D61" s="8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1"/>
      <c r="X61" s="97"/>
      <c r="Y61" s="64">
        <f t="shared" si="2"/>
        <v>0</v>
      </c>
    </row>
    <row r="62" spans="1:25" ht="15.75" customHeight="1" x14ac:dyDescent="0.15">
      <c r="A62" s="81">
        <v>56</v>
      </c>
      <c r="B62" s="82"/>
      <c r="C62" s="83" ph="1"/>
      <c r="D62" s="8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1"/>
      <c r="X62" s="97"/>
      <c r="Y62" s="64">
        <f t="shared" si="2"/>
        <v>0</v>
      </c>
    </row>
    <row r="63" spans="1:25" ht="15.75" customHeight="1" x14ac:dyDescent="0.15">
      <c r="A63" s="81">
        <v>57</v>
      </c>
      <c r="B63" s="82"/>
      <c r="C63" s="83" ph="1"/>
      <c r="D63" s="8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1"/>
      <c r="X63" s="97"/>
      <c r="Y63" s="64">
        <f t="shared" si="2"/>
        <v>0</v>
      </c>
    </row>
    <row r="64" spans="1:25" ht="15.75" customHeight="1" x14ac:dyDescent="0.15">
      <c r="A64" s="81">
        <v>58</v>
      </c>
      <c r="B64" s="82"/>
      <c r="C64" s="83" ph="1"/>
      <c r="D64" s="8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1"/>
      <c r="X64" s="97"/>
      <c r="Y64" s="64">
        <f t="shared" si="2"/>
        <v>0</v>
      </c>
    </row>
    <row r="65" spans="1:25" ht="15.75" customHeight="1" x14ac:dyDescent="0.15">
      <c r="A65" s="81">
        <v>59</v>
      </c>
      <c r="B65" s="82"/>
      <c r="C65" s="83" ph="1"/>
      <c r="D65" s="8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1"/>
      <c r="X65" s="97"/>
      <c r="Y65" s="64">
        <f t="shared" si="2"/>
        <v>0</v>
      </c>
    </row>
    <row r="66" spans="1:25" ht="15.75" customHeight="1" x14ac:dyDescent="0.15">
      <c r="A66" s="81">
        <v>60</v>
      </c>
      <c r="B66" s="82"/>
      <c r="C66" s="83" ph="1"/>
      <c r="D66" s="8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1"/>
      <c r="X66" s="97"/>
      <c r="Y66" s="64">
        <f t="shared" si="2"/>
        <v>0</v>
      </c>
    </row>
    <row r="67" spans="1:25" ht="14.25" x14ac:dyDescent="0.15">
      <c r="A67" s="434" t="s">
        <v>73</v>
      </c>
      <c r="B67" s="434"/>
      <c r="C67" s="434"/>
      <c r="D67" s="435"/>
      <c r="E67" s="94">
        <f t="shared" ref="E67:X67" si="3">SUM(E7:E66)</f>
        <v>0</v>
      </c>
      <c r="F67" s="94">
        <f t="shared" si="3"/>
        <v>0</v>
      </c>
      <c r="G67" s="94">
        <f t="shared" si="3"/>
        <v>0</v>
      </c>
      <c r="H67" s="94">
        <f t="shared" si="3"/>
        <v>0</v>
      </c>
      <c r="I67" s="94">
        <f t="shared" si="3"/>
        <v>0</v>
      </c>
      <c r="J67" s="94">
        <f t="shared" si="3"/>
        <v>0</v>
      </c>
      <c r="K67" s="94">
        <f t="shared" si="3"/>
        <v>0</v>
      </c>
      <c r="L67" s="94">
        <f t="shared" si="3"/>
        <v>0</v>
      </c>
      <c r="M67" s="94">
        <f t="shared" si="3"/>
        <v>0</v>
      </c>
      <c r="N67" s="94">
        <f t="shared" si="3"/>
        <v>0</v>
      </c>
      <c r="O67" s="94">
        <f t="shared" si="3"/>
        <v>0</v>
      </c>
      <c r="P67" s="94">
        <f t="shared" si="3"/>
        <v>0</v>
      </c>
      <c r="Q67" s="94">
        <f t="shared" ref="Q67:W67" si="4">SUM(Q7:Q66)</f>
        <v>0</v>
      </c>
      <c r="R67" s="94">
        <f t="shared" si="4"/>
        <v>0</v>
      </c>
      <c r="S67" s="94">
        <f t="shared" si="4"/>
        <v>0</v>
      </c>
      <c r="T67" s="94">
        <f t="shared" si="4"/>
        <v>0</v>
      </c>
      <c r="U67" s="94">
        <f t="shared" si="4"/>
        <v>0</v>
      </c>
      <c r="V67" s="94">
        <f t="shared" si="4"/>
        <v>0</v>
      </c>
      <c r="W67" s="95">
        <f t="shared" si="4"/>
        <v>0</v>
      </c>
      <c r="X67" s="95">
        <f t="shared" si="3"/>
        <v>0</v>
      </c>
      <c r="Y67" s="96">
        <f>SUM(Y7:Y66)</f>
        <v>0</v>
      </c>
    </row>
  </sheetData>
  <mergeCells count="9">
    <mergeCell ref="A67:D67"/>
    <mergeCell ref="X1:Y1"/>
    <mergeCell ref="A3:E3"/>
    <mergeCell ref="X3:Y3"/>
    <mergeCell ref="A4:A6"/>
    <mergeCell ref="B4:B6"/>
    <mergeCell ref="C4:C6"/>
    <mergeCell ref="D4:D6"/>
    <mergeCell ref="Y4:Y6"/>
  </mergeCells>
  <phoneticPr fontId="2"/>
  <printOptions horizontalCentered="1" verticalCentered="1"/>
  <pageMargins left="0.59055118110236227" right="0.59055118110236227" top="0" bottom="0.19685039370078741" header="0.51181102362204722" footer="0.51181102362204722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W72"/>
  <sheetViews>
    <sheetView view="pageBreakPreview" topLeftCell="A25" zoomScale="60" zoomScaleNormal="100" workbookViewId="0">
      <selection activeCell="J29" sqref="J29"/>
    </sheetView>
  </sheetViews>
  <sheetFormatPr defaultColWidth="8" defaultRowHeight="12" x14ac:dyDescent="0.15"/>
  <cols>
    <col min="1" max="1" width="4.75" style="63" customWidth="1"/>
    <col min="2" max="2" width="9.75" style="55" customWidth="1"/>
    <col min="3" max="3" width="17.5" style="62" bestFit="1" customWidth="1"/>
    <col min="4" max="21" width="12.625" style="55" customWidth="1"/>
    <col min="22" max="22" width="9.625" style="55" customWidth="1"/>
    <col min="23" max="16384" width="8" style="55"/>
  </cols>
  <sheetData>
    <row r="1" spans="1:23" ht="21" x14ac:dyDescent="0.15">
      <c r="A1" s="228"/>
      <c r="B1" s="65"/>
      <c r="C1" s="66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192"/>
      <c r="W1" s="192" t="s">
        <v>263</v>
      </c>
    </row>
    <row r="2" spans="1:23" ht="18.75" x14ac:dyDescent="0.15">
      <c r="A2" s="455" t="s">
        <v>295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</row>
    <row r="3" spans="1:23" ht="13.5" x14ac:dyDescent="0.15">
      <c r="A3" s="121" t="s">
        <v>173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454" t="s">
        <v>181</v>
      </c>
      <c r="W3" s="454"/>
    </row>
    <row r="4" spans="1:23" ht="24" x14ac:dyDescent="0.15">
      <c r="A4" s="193" t="s">
        <v>182</v>
      </c>
      <c r="B4" s="193" t="s">
        <v>70</v>
      </c>
      <c r="C4" s="196" t="s">
        <v>96</v>
      </c>
      <c r="D4" s="199" t="s">
        <v>74</v>
      </c>
      <c r="E4" s="205" t="s">
        <v>71</v>
      </c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2" t="s">
        <v>72</v>
      </c>
    </row>
    <row r="5" spans="1:23" ht="14.25" customHeight="1" x14ac:dyDescent="0.15">
      <c r="A5" s="194"/>
      <c r="B5" s="194"/>
      <c r="C5" s="197"/>
      <c r="D5" s="200"/>
      <c r="E5" s="71" t="s">
        <v>174</v>
      </c>
      <c r="F5" s="126" t="s">
        <v>183</v>
      </c>
      <c r="G5" s="126" t="s">
        <v>183</v>
      </c>
      <c r="H5" s="126" t="s">
        <v>183</v>
      </c>
      <c r="I5" s="126" t="s">
        <v>183</v>
      </c>
      <c r="J5" s="126" t="s">
        <v>183</v>
      </c>
      <c r="K5" s="126" t="s">
        <v>184</v>
      </c>
      <c r="L5" s="126" t="s">
        <v>184</v>
      </c>
      <c r="M5" s="126" t="s">
        <v>185</v>
      </c>
      <c r="N5" s="126" t="s">
        <v>186</v>
      </c>
      <c r="O5" s="126" t="s">
        <v>186</v>
      </c>
      <c r="P5" s="126" t="s">
        <v>186</v>
      </c>
      <c r="Q5" s="126" t="s">
        <v>187</v>
      </c>
      <c r="R5" s="126" t="s">
        <v>188</v>
      </c>
      <c r="S5" s="126" t="s">
        <v>189</v>
      </c>
      <c r="T5" s="126" t="s">
        <v>190</v>
      </c>
      <c r="U5" s="126" t="s">
        <v>168</v>
      </c>
      <c r="V5" s="72" t="s">
        <v>168</v>
      </c>
      <c r="W5" s="203"/>
    </row>
    <row r="6" spans="1:23" ht="15.75" customHeight="1" thickBot="1" x14ac:dyDescent="0.2">
      <c r="A6" s="195"/>
      <c r="B6" s="195"/>
      <c r="C6" s="198"/>
      <c r="D6" s="201"/>
      <c r="E6" s="127" t="s">
        <v>191</v>
      </c>
      <c r="F6" s="128" t="s">
        <v>175</v>
      </c>
      <c r="G6" s="128" t="s">
        <v>176</v>
      </c>
      <c r="H6" s="135" t="s">
        <v>192</v>
      </c>
      <c r="I6" s="135" t="s">
        <v>193</v>
      </c>
      <c r="J6" s="128" t="s">
        <v>179</v>
      </c>
      <c r="K6" s="135" t="s">
        <v>194</v>
      </c>
      <c r="L6" s="128" t="s">
        <v>177</v>
      </c>
      <c r="M6" s="135" t="s">
        <v>178</v>
      </c>
      <c r="N6" s="128" t="s">
        <v>195</v>
      </c>
      <c r="O6" s="135" t="s">
        <v>193</v>
      </c>
      <c r="P6" s="128" t="s">
        <v>179</v>
      </c>
      <c r="Q6" s="128" t="s">
        <v>196</v>
      </c>
      <c r="R6" s="128" t="s">
        <v>180</v>
      </c>
      <c r="S6" s="128" t="s">
        <v>197</v>
      </c>
      <c r="T6" s="128" t="s">
        <v>180</v>
      </c>
      <c r="U6" s="128"/>
      <c r="V6" s="130"/>
      <c r="W6" s="204"/>
    </row>
    <row r="7" spans="1:23" ht="15.75" customHeight="1" thickTop="1" x14ac:dyDescent="0.15">
      <c r="A7" s="73">
        <v>1</v>
      </c>
      <c r="B7" s="207">
        <v>40928</v>
      </c>
      <c r="C7" s="213" t="s">
        <v>299</v>
      </c>
      <c r="D7" s="136">
        <v>20000</v>
      </c>
      <c r="E7" s="137">
        <v>2592</v>
      </c>
      <c r="F7" s="138">
        <v>875</v>
      </c>
      <c r="G7" s="138">
        <v>24</v>
      </c>
      <c r="H7" s="138">
        <v>488</v>
      </c>
      <c r="I7" s="138"/>
      <c r="J7" s="138">
        <v>6292</v>
      </c>
      <c r="K7" s="138">
        <v>2450</v>
      </c>
      <c r="L7" s="138">
        <v>84</v>
      </c>
      <c r="M7" s="138"/>
      <c r="N7" s="138">
        <v>7300</v>
      </c>
      <c r="O7" s="138"/>
      <c r="P7" s="138">
        <v>-6292</v>
      </c>
      <c r="Q7" s="138">
        <v>1567</v>
      </c>
      <c r="R7" s="138"/>
      <c r="S7" s="138">
        <v>-1050</v>
      </c>
      <c r="T7" s="138"/>
      <c r="U7" s="138"/>
      <c r="V7" s="139"/>
      <c r="W7" s="80">
        <f t="shared" ref="W7:W38" si="0">D7-SUM(E7:V7)</f>
        <v>5670</v>
      </c>
    </row>
    <row r="8" spans="1:23" ht="15.75" customHeight="1" x14ac:dyDescent="0.15">
      <c r="A8" s="81">
        <v>2</v>
      </c>
      <c r="B8" s="208">
        <v>40928</v>
      </c>
      <c r="C8" s="209" t="s">
        <v>300</v>
      </c>
      <c r="D8" s="140">
        <v>20000</v>
      </c>
      <c r="E8" s="141">
        <v>2589</v>
      </c>
      <c r="F8" s="142">
        <v>875</v>
      </c>
      <c r="G8" s="142">
        <v>19</v>
      </c>
      <c r="H8" s="142">
        <v>465</v>
      </c>
      <c r="I8" s="142"/>
      <c r="J8" s="142">
        <v>6289</v>
      </c>
      <c r="K8" s="142">
        <v>1600</v>
      </c>
      <c r="L8" s="142">
        <v>78</v>
      </c>
      <c r="M8" s="142"/>
      <c r="N8" s="142">
        <v>7300</v>
      </c>
      <c r="O8" s="142"/>
      <c r="P8" s="142">
        <v>-6289</v>
      </c>
      <c r="Q8" s="142">
        <v>1564</v>
      </c>
      <c r="R8" s="142"/>
      <c r="S8" s="142">
        <v>-1050</v>
      </c>
      <c r="T8" s="142"/>
      <c r="U8" s="142"/>
      <c r="V8" s="144"/>
      <c r="W8" s="64">
        <f t="shared" si="0"/>
        <v>6560</v>
      </c>
    </row>
    <row r="9" spans="1:23" ht="15.75" customHeight="1" x14ac:dyDescent="0.15">
      <c r="A9" s="81">
        <v>3</v>
      </c>
      <c r="B9" s="208">
        <v>40928</v>
      </c>
      <c r="C9" s="209" t="s">
        <v>301</v>
      </c>
      <c r="D9" s="140">
        <v>20000</v>
      </c>
      <c r="E9" s="141">
        <v>2589</v>
      </c>
      <c r="F9" s="142">
        <v>875</v>
      </c>
      <c r="G9" s="142">
        <v>19</v>
      </c>
      <c r="H9" s="142">
        <v>465</v>
      </c>
      <c r="I9" s="142"/>
      <c r="J9" s="142">
        <v>6289</v>
      </c>
      <c r="K9" s="142">
        <v>1600</v>
      </c>
      <c r="L9" s="142">
        <v>78</v>
      </c>
      <c r="M9" s="142"/>
      <c r="N9" s="142">
        <v>7300</v>
      </c>
      <c r="O9" s="142"/>
      <c r="P9" s="142">
        <v>-6289</v>
      </c>
      <c r="Q9" s="142">
        <v>1564</v>
      </c>
      <c r="R9" s="142"/>
      <c r="S9" s="142">
        <v>-1050</v>
      </c>
      <c r="T9" s="142"/>
      <c r="U9" s="142"/>
      <c r="V9" s="144"/>
      <c r="W9" s="64">
        <f t="shared" si="0"/>
        <v>6560</v>
      </c>
    </row>
    <row r="10" spans="1:23" ht="15.75" customHeight="1" x14ac:dyDescent="0.15">
      <c r="A10" s="81">
        <v>4</v>
      </c>
      <c r="B10" s="208">
        <v>40928</v>
      </c>
      <c r="C10" s="209" t="s">
        <v>302</v>
      </c>
      <c r="D10" s="140">
        <v>20000</v>
      </c>
      <c r="E10" s="141">
        <v>2589</v>
      </c>
      <c r="F10" s="142">
        <v>875</v>
      </c>
      <c r="G10" s="142">
        <v>19</v>
      </c>
      <c r="H10" s="142">
        <v>465</v>
      </c>
      <c r="I10" s="142"/>
      <c r="J10" s="142">
        <v>6289</v>
      </c>
      <c r="K10" s="142">
        <v>1600</v>
      </c>
      <c r="L10" s="142">
        <v>78</v>
      </c>
      <c r="M10" s="142"/>
      <c r="N10" s="142">
        <v>7300</v>
      </c>
      <c r="O10" s="142"/>
      <c r="P10" s="142">
        <v>-6289</v>
      </c>
      <c r="Q10" s="142">
        <v>1564</v>
      </c>
      <c r="R10" s="142"/>
      <c r="S10" s="142">
        <v>-1050</v>
      </c>
      <c r="T10" s="142"/>
      <c r="U10" s="142"/>
      <c r="V10" s="144"/>
      <c r="W10" s="64">
        <f t="shared" si="0"/>
        <v>6560</v>
      </c>
    </row>
    <row r="11" spans="1:23" ht="15.75" customHeight="1" x14ac:dyDescent="0.15">
      <c r="A11" s="81">
        <v>5</v>
      </c>
      <c r="B11" s="208">
        <v>40928</v>
      </c>
      <c r="C11" s="209" t="s">
        <v>303</v>
      </c>
      <c r="D11" s="140">
        <v>20000</v>
      </c>
      <c r="E11" s="141">
        <v>2589</v>
      </c>
      <c r="F11" s="142">
        <v>875</v>
      </c>
      <c r="G11" s="142">
        <v>19</v>
      </c>
      <c r="H11" s="142">
        <v>465</v>
      </c>
      <c r="I11" s="142"/>
      <c r="J11" s="142">
        <v>6289</v>
      </c>
      <c r="K11" s="142">
        <v>1600</v>
      </c>
      <c r="L11" s="142">
        <v>78</v>
      </c>
      <c r="M11" s="142"/>
      <c r="N11" s="142">
        <v>7300</v>
      </c>
      <c r="O11" s="142"/>
      <c r="P11" s="142">
        <v>-6289</v>
      </c>
      <c r="Q11" s="142">
        <v>1564</v>
      </c>
      <c r="R11" s="142"/>
      <c r="S11" s="142">
        <v>-1050</v>
      </c>
      <c r="T11" s="142"/>
      <c r="U11" s="142"/>
      <c r="V11" s="144"/>
      <c r="W11" s="64">
        <f t="shared" si="0"/>
        <v>6560</v>
      </c>
    </row>
    <row r="12" spans="1:23" ht="15.75" customHeight="1" x14ac:dyDescent="0.15">
      <c r="A12" s="81">
        <v>6</v>
      </c>
      <c r="B12" s="208">
        <v>40928</v>
      </c>
      <c r="C12" s="209" t="s">
        <v>304</v>
      </c>
      <c r="D12" s="140">
        <v>20000</v>
      </c>
      <c r="E12" s="141">
        <v>2589</v>
      </c>
      <c r="F12" s="142">
        <v>875</v>
      </c>
      <c r="G12" s="142">
        <v>19</v>
      </c>
      <c r="H12" s="142">
        <v>465</v>
      </c>
      <c r="I12" s="142">
        <v>3070</v>
      </c>
      <c r="J12" s="142">
        <v>6289</v>
      </c>
      <c r="K12" s="142">
        <v>1600</v>
      </c>
      <c r="L12" s="142">
        <v>78</v>
      </c>
      <c r="M12" s="142"/>
      <c r="N12" s="142">
        <v>7300</v>
      </c>
      <c r="O12" s="142">
        <v>-3070</v>
      </c>
      <c r="P12" s="142">
        <v>-6289</v>
      </c>
      <c r="Q12" s="142">
        <v>1564</v>
      </c>
      <c r="R12" s="142"/>
      <c r="S12" s="142">
        <v>-1050</v>
      </c>
      <c r="T12" s="142"/>
      <c r="U12" s="142"/>
      <c r="V12" s="144"/>
      <c r="W12" s="64">
        <f t="shared" si="0"/>
        <v>6560</v>
      </c>
    </row>
    <row r="13" spans="1:23" ht="15.75" customHeight="1" x14ac:dyDescent="0.15">
      <c r="A13" s="81">
        <v>7</v>
      </c>
      <c r="B13" s="208">
        <v>40928</v>
      </c>
      <c r="C13" s="209" t="s">
        <v>305</v>
      </c>
      <c r="D13" s="140">
        <v>20000</v>
      </c>
      <c r="E13" s="141">
        <v>2589</v>
      </c>
      <c r="F13" s="142">
        <v>875</v>
      </c>
      <c r="G13" s="142">
        <v>19</v>
      </c>
      <c r="H13" s="142">
        <v>465</v>
      </c>
      <c r="I13" s="142">
        <v>3070</v>
      </c>
      <c r="J13" s="142">
        <v>6289</v>
      </c>
      <c r="K13" s="142">
        <v>1600</v>
      </c>
      <c r="L13" s="142">
        <v>78</v>
      </c>
      <c r="M13" s="142"/>
      <c r="N13" s="142">
        <v>7300</v>
      </c>
      <c r="O13" s="142"/>
      <c r="P13" s="142">
        <v>-6289</v>
      </c>
      <c r="Q13" s="142">
        <v>1564</v>
      </c>
      <c r="R13" s="142"/>
      <c r="S13" s="142">
        <v>-1050</v>
      </c>
      <c r="T13" s="142"/>
      <c r="U13" s="142"/>
      <c r="V13" s="144"/>
      <c r="W13" s="64">
        <f t="shared" si="0"/>
        <v>3490</v>
      </c>
    </row>
    <row r="14" spans="1:23" ht="15.75" customHeight="1" x14ac:dyDescent="0.15">
      <c r="A14" s="81">
        <v>8</v>
      </c>
      <c r="B14" s="208">
        <v>40928</v>
      </c>
      <c r="C14" s="209" t="s">
        <v>306</v>
      </c>
      <c r="D14" s="140">
        <v>20000</v>
      </c>
      <c r="E14" s="141">
        <v>2589</v>
      </c>
      <c r="F14" s="142">
        <v>875</v>
      </c>
      <c r="G14" s="142">
        <v>19</v>
      </c>
      <c r="H14" s="142">
        <v>465</v>
      </c>
      <c r="I14" s="142">
        <v>3070</v>
      </c>
      <c r="J14" s="142">
        <v>6289</v>
      </c>
      <c r="K14" s="142">
        <v>1600</v>
      </c>
      <c r="L14" s="142">
        <v>78</v>
      </c>
      <c r="M14" s="142">
        <v>-3070</v>
      </c>
      <c r="N14" s="142">
        <v>7300</v>
      </c>
      <c r="O14" s="142"/>
      <c r="P14" s="142">
        <v>-6289</v>
      </c>
      <c r="Q14" s="142">
        <v>1564</v>
      </c>
      <c r="R14" s="142"/>
      <c r="S14" s="142">
        <v>-1050</v>
      </c>
      <c r="T14" s="142"/>
      <c r="U14" s="142"/>
      <c r="V14" s="144"/>
      <c r="W14" s="64">
        <f t="shared" si="0"/>
        <v>6560</v>
      </c>
    </row>
    <row r="15" spans="1:23" ht="15.75" customHeight="1" x14ac:dyDescent="0.15">
      <c r="A15" s="73">
        <v>9</v>
      </c>
      <c r="B15" s="207">
        <v>40928</v>
      </c>
      <c r="C15" s="209" t="s">
        <v>307</v>
      </c>
      <c r="D15" s="136">
        <v>20000</v>
      </c>
      <c r="E15" s="137">
        <v>2589</v>
      </c>
      <c r="F15" s="145"/>
      <c r="G15" s="145">
        <v>16</v>
      </c>
      <c r="H15" s="145">
        <v>465</v>
      </c>
      <c r="I15" s="145"/>
      <c r="J15" s="145"/>
      <c r="K15" s="145"/>
      <c r="L15" s="145"/>
      <c r="M15" s="145"/>
      <c r="N15" s="145"/>
      <c r="O15" s="145"/>
      <c r="P15" s="145"/>
      <c r="Q15" s="145">
        <v>1050</v>
      </c>
      <c r="R15" s="145">
        <v>7300</v>
      </c>
      <c r="S15" s="145">
        <v>-1050</v>
      </c>
      <c r="T15" s="145"/>
      <c r="U15" s="145"/>
      <c r="V15" s="146"/>
      <c r="W15" s="80">
        <f t="shared" si="0"/>
        <v>9630</v>
      </c>
    </row>
    <row r="16" spans="1:23" ht="15.75" customHeight="1" x14ac:dyDescent="0.15">
      <c r="A16" s="81">
        <v>10</v>
      </c>
      <c r="B16" s="208">
        <v>40928</v>
      </c>
      <c r="C16" s="209" t="s">
        <v>308</v>
      </c>
      <c r="D16" s="140">
        <v>20000</v>
      </c>
      <c r="E16" s="141">
        <v>2589</v>
      </c>
      <c r="F16" s="142"/>
      <c r="G16" s="142">
        <v>16</v>
      </c>
      <c r="H16" s="142">
        <v>465</v>
      </c>
      <c r="I16" s="142"/>
      <c r="J16" s="142"/>
      <c r="K16" s="142"/>
      <c r="L16" s="142"/>
      <c r="M16" s="142"/>
      <c r="N16" s="142">
        <v>7300</v>
      </c>
      <c r="O16" s="142"/>
      <c r="P16" s="142"/>
      <c r="Q16" s="142">
        <v>1050</v>
      </c>
      <c r="R16" s="142"/>
      <c r="S16" s="142">
        <v>-1050</v>
      </c>
      <c r="T16" s="142"/>
      <c r="U16" s="142"/>
      <c r="V16" s="144"/>
      <c r="W16" s="64">
        <f t="shared" si="0"/>
        <v>9630</v>
      </c>
    </row>
    <row r="17" spans="1:23" ht="15.75" customHeight="1" x14ac:dyDescent="0.15">
      <c r="A17" s="81">
        <v>11</v>
      </c>
      <c r="B17" s="208">
        <v>40928</v>
      </c>
      <c r="C17" s="210" t="s">
        <v>309</v>
      </c>
      <c r="D17" s="140">
        <v>20000</v>
      </c>
      <c r="E17" s="141">
        <v>2589</v>
      </c>
      <c r="F17" s="142"/>
      <c r="G17" s="142">
        <v>16</v>
      </c>
      <c r="H17" s="142">
        <v>465</v>
      </c>
      <c r="I17" s="142"/>
      <c r="J17" s="142"/>
      <c r="K17" s="142"/>
      <c r="L17" s="142"/>
      <c r="M17" s="142"/>
      <c r="N17" s="142">
        <v>7300</v>
      </c>
      <c r="O17" s="142"/>
      <c r="P17" s="142"/>
      <c r="Q17" s="142">
        <v>1050</v>
      </c>
      <c r="R17" s="142"/>
      <c r="S17" s="142">
        <v>-1050</v>
      </c>
      <c r="T17" s="142"/>
      <c r="U17" s="142"/>
      <c r="V17" s="144"/>
      <c r="W17" s="64">
        <f t="shared" si="0"/>
        <v>9630</v>
      </c>
    </row>
    <row r="18" spans="1:23" ht="15.75" customHeight="1" x14ac:dyDescent="0.15">
      <c r="A18" s="81">
        <v>12</v>
      </c>
      <c r="B18" s="208">
        <v>40928</v>
      </c>
      <c r="C18" s="210" t="s">
        <v>310</v>
      </c>
      <c r="D18" s="140">
        <v>20000</v>
      </c>
      <c r="E18" s="141">
        <v>2589</v>
      </c>
      <c r="F18" s="142"/>
      <c r="G18" s="142">
        <v>16</v>
      </c>
      <c r="H18" s="142">
        <v>465</v>
      </c>
      <c r="I18" s="142"/>
      <c r="J18" s="142"/>
      <c r="K18" s="142"/>
      <c r="L18" s="142"/>
      <c r="M18" s="142"/>
      <c r="N18" s="142">
        <v>7300</v>
      </c>
      <c r="O18" s="142"/>
      <c r="P18" s="142"/>
      <c r="Q18" s="142">
        <v>1050</v>
      </c>
      <c r="R18" s="142"/>
      <c r="S18" s="142">
        <v>-1050</v>
      </c>
      <c r="T18" s="142"/>
      <c r="U18" s="142"/>
      <c r="V18" s="144"/>
      <c r="W18" s="64">
        <f t="shared" si="0"/>
        <v>9630</v>
      </c>
    </row>
    <row r="19" spans="1:23" ht="15.75" customHeight="1" x14ac:dyDescent="0.15">
      <c r="A19" s="81">
        <v>13</v>
      </c>
      <c r="B19" s="208">
        <v>40928</v>
      </c>
      <c r="C19" s="209" t="s">
        <v>311</v>
      </c>
      <c r="D19" s="140">
        <v>20000</v>
      </c>
      <c r="E19" s="141">
        <v>2589</v>
      </c>
      <c r="F19" s="142"/>
      <c r="G19" s="142">
        <v>16</v>
      </c>
      <c r="H19" s="142">
        <v>465</v>
      </c>
      <c r="I19" s="142"/>
      <c r="J19" s="142"/>
      <c r="K19" s="142"/>
      <c r="L19" s="142"/>
      <c r="M19" s="142"/>
      <c r="N19" s="142"/>
      <c r="O19" s="142"/>
      <c r="P19" s="142"/>
      <c r="Q19" s="142">
        <v>1050</v>
      </c>
      <c r="R19" s="142"/>
      <c r="S19" s="142">
        <v>-1050</v>
      </c>
      <c r="T19" s="142"/>
      <c r="U19" s="142"/>
      <c r="V19" s="144"/>
      <c r="W19" s="64">
        <f t="shared" si="0"/>
        <v>16930</v>
      </c>
    </row>
    <row r="20" spans="1:23" ht="15.75" customHeight="1" x14ac:dyDescent="0.15">
      <c r="A20" s="73">
        <v>14</v>
      </c>
      <c r="B20" s="207">
        <v>40928</v>
      </c>
      <c r="C20" s="211" t="s">
        <v>312</v>
      </c>
      <c r="D20" s="136">
        <v>20000</v>
      </c>
      <c r="E20" s="137">
        <v>2589</v>
      </c>
      <c r="F20" s="145"/>
      <c r="G20" s="145">
        <v>16</v>
      </c>
      <c r="H20" s="145">
        <v>465</v>
      </c>
      <c r="I20" s="145"/>
      <c r="J20" s="145"/>
      <c r="K20" s="145"/>
      <c r="L20" s="145"/>
      <c r="M20" s="145"/>
      <c r="N20" s="145">
        <v>7300</v>
      </c>
      <c r="O20" s="145"/>
      <c r="P20" s="145"/>
      <c r="Q20" s="145">
        <v>1050</v>
      </c>
      <c r="R20" s="145"/>
      <c r="S20" s="145">
        <v>-1050</v>
      </c>
      <c r="T20" s="145"/>
      <c r="U20" s="145"/>
      <c r="V20" s="146"/>
      <c r="W20" s="80">
        <f t="shared" si="0"/>
        <v>9630</v>
      </c>
    </row>
    <row r="21" spans="1:23" ht="15.75" customHeight="1" x14ac:dyDescent="0.15">
      <c r="A21" s="81">
        <v>15</v>
      </c>
      <c r="B21" s="208">
        <v>40928</v>
      </c>
      <c r="C21" s="210" t="s">
        <v>313</v>
      </c>
      <c r="D21" s="140">
        <v>20000</v>
      </c>
      <c r="E21" s="141">
        <v>2589</v>
      </c>
      <c r="F21" s="142"/>
      <c r="G21" s="142">
        <v>16</v>
      </c>
      <c r="H21" s="142">
        <v>465</v>
      </c>
      <c r="I21" s="142"/>
      <c r="J21" s="142"/>
      <c r="K21" s="142"/>
      <c r="L21" s="142"/>
      <c r="M21" s="142"/>
      <c r="N21" s="142"/>
      <c r="O21" s="142"/>
      <c r="P21" s="142"/>
      <c r="Q21" s="142">
        <v>1050</v>
      </c>
      <c r="R21" s="142"/>
      <c r="S21" s="142">
        <v>-1050</v>
      </c>
      <c r="T21" s="142">
        <v>7300</v>
      </c>
      <c r="U21" s="142"/>
      <c r="V21" s="144"/>
      <c r="W21" s="64">
        <f t="shared" si="0"/>
        <v>9630</v>
      </c>
    </row>
    <row r="22" spans="1:23" ht="15.75" customHeight="1" x14ac:dyDescent="0.15">
      <c r="A22" s="81">
        <v>16</v>
      </c>
      <c r="B22" s="208">
        <v>40928</v>
      </c>
      <c r="C22" s="209" t="s">
        <v>314</v>
      </c>
      <c r="D22" s="140">
        <v>20000</v>
      </c>
      <c r="E22" s="141">
        <v>2589</v>
      </c>
      <c r="F22" s="142"/>
      <c r="G22" s="142">
        <v>16</v>
      </c>
      <c r="H22" s="142">
        <v>465</v>
      </c>
      <c r="I22" s="142"/>
      <c r="J22" s="142"/>
      <c r="K22" s="142"/>
      <c r="L22" s="142"/>
      <c r="M22" s="142"/>
      <c r="N22" s="142">
        <v>7300</v>
      </c>
      <c r="O22" s="142"/>
      <c r="P22" s="142"/>
      <c r="Q22" s="142">
        <v>1050</v>
      </c>
      <c r="R22" s="142"/>
      <c r="S22" s="142">
        <v>-1050</v>
      </c>
      <c r="T22" s="142"/>
      <c r="U22" s="142"/>
      <c r="V22" s="144"/>
      <c r="W22" s="64">
        <f t="shared" si="0"/>
        <v>9630</v>
      </c>
    </row>
    <row r="23" spans="1:23" ht="15.75" customHeight="1" x14ac:dyDescent="0.15">
      <c r="A23" s="81">
        <v>17</v>
      </c>
      <c r="B23" s="208">
        <v>40928</v>
      </c>
      <c r="C23" s="209" t="s">
        <v>315</v>
      </c>
      <c r="D23" s="140">
        <v>20000</v>
      </c>
      <c r="E23" s="141">
        <v>2589</v>
      </c>
      <c r="F23" s="142"/>
      <c r="G23" s="142">
        <v>16</v>
      </c>
      <c r="H23" s="142">
        <v>465</v>
      </c>
      <c r="I23" s="142"/>
      <c r="J23" s="142"/>
      <c r="K23" s="142"/>
      <c r="L23" s="142"/>
      <c r="M23" s="142"/>
      <c r="N23" s="142"/>
      <c r="O23" s="142"/>
      <c r="P23" s="142"/>
      <c r="Q23" s="142">
        <v>1050</v>
      </c>
      <c r="R23" s="142"/>
      <c r="S23" s="142">
        <v>-1050</v>
      </c>
      <c r="T23" s="142"/>
      <c r="U23" s="142"/>
      <c r="V23" s="144"/>
      <c r="W23" s="64">
        <f t="shared" si="0"/>
        <v>16930</v>
      </c>
    </row>
    <row r="24" spans="1:23" ht="15.75" customHeight="1" x14ac:dyDescent="0.15">
      <c r="A24" s="81">
        <v>18</v>
      </c>
      <c r="B24" s="208">
        <v>40928</v>
      </c>
      <c r="C24" s="209" t="s">
        <v>316</v>
      </c>
      <c r="D24" s="140">
        <v>20000</v>
      </c>
      <c r="E24" s="141">
        <v>2589</v>
      </c>
      <c r="F24" s="142"/>
      <c r="G24" s="142">
        <v>16</v>
      </c>
      <c r="H24" s="142">
        <v>465</v>
      </c>
      <c r="I24" s="142"/>
      <c r="J24" s="142"/>
      <c r="K24" s="142"/>
      <c r="L24" s="142"/>
      <c r="M24" s="142"/>
      <c r="N24" s="142">
        <v>7300</v>
      </c>
      <c r="O24" s="142"/>
      <c r="P24" s="142"/>
      <c r="Q24" s="142">
        <v>1050</v>
      </c>
      <c r="R24" s="142"/>
      <c r="S24" s="142">
        <v>-1050</v>
      </c>
      <c r="T24" s="142"/>
      <c r="U24" s="142"/>
      <c r="V24" s="144"/>
      <c r="W24" s="64">
        <f t="shared" si="0"/>
        <v>9630</v>
      </c>
    </row>
    <row r="25" spans="1:23" ht="15.75" customHeight="1" x14ac:dyDescent="0.15">
      <c r="A25" s="73">
        <v>19</v>
      </c>
      <c r="B25" s="207">
        <v>40928</v>
      </c>
      <c r="C25" s="209" t="s">
        <v>317</v>
      </c>
      <c r="D25" s="136">
        <v>20000</v>
      </c>
      <c r="E25" s="137">
        <v>2589</v>
      </c>
      <c r="F25" s="145"/>
      <c r="G25" s="145">
        <v>16</v>
      </c>
      <c r="H25" s="145">
        <v>465</v>
      </c>
      <c r="I25" s="145"/>
      <c r="J25" s="145"/>
      <c r="K25" s="145"/>
      <c r="L25" s="145"/>
      <c r="M25" s="145"/>
      <c r="N25" s="145">
        <v>7300</v>
      </c>
      <c r="O25" s="145"/>
      <c r="P25" s="145"/>
      <c r="Q25" s="145">
        <v>1050</v>
      </c>
      <c r="R25" s="145"/>
      <c r="S25" s="145">
        <v>-1050</v>
      </c>
      <c r="T25" s="145"/>
      <c r="U25" s="145"/>
      <c r="V25" s="146"/>
      <c r="W25" s="80">
        <f t="shared" si="0"/>
        <v>9630</v>
      </c>
    </row>
    <row r="26" spans="1:23" ht="15.75" customHeight="1" x14ac:dyDescent="0.15">
      <c r="A26" s="81">
        <v>20</v>
      </c>
      <c r="B26" s="208">
        <v>40928</v>
      </c>
      <c r="C26" s="209" t="s">
        <v>318</v>
      </c>
      <c r="D26" s="140">
        <v>20000</v>
      </c>
      <c r="E26" s="141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>
        <v>1050</v>
      </c>
      <c r="R26" s="142"/>
      <c r="S26" s="142">
        <v>-1050</v>
      </c>
      <c r="T26" s="142"/>
      <c r="U26" s="142"/>
      <c r="V26" s="144"/>
      <c r="W26" s="64">
        <f t="shared" si="0"/>
        <v>20000</v>
      </c>
    </row>
    <row r="27" spans="1:23" ht="15.75" customHeight="1" x14ac:dyDescent="0.15">
      <c r="A27" s="81">
        <v>21</v>
      </c>
      <c r="B27" s="208">
        <v>40928</v>
      </c>
      <c r="C27" s="209" t="s">
        <v>319</v>
      </c>
      <c r="D27" s="140">
        <v>20000</v>
      </c>
      <c r="E27" s="141">
        <v>2589</v>
      </c>
      <c r="F27" s="142"/>
      <c r="G27" s="142">
        <v>16</v>
      </c>
      <c r="H27" s="142">
        <v>465</v>
      </c>
      <c r="I27" s="142"/>
      <c r="J27" s="142"/>
      <c r="K27" s="142"/>
      <c r="L27" s="142"/>
      <c r="M27" s="142"/>
      <c r="N27" s="142"/>
      <c r="O27" s="142"/>
      <c r="P27" s="142"/>
      <c r="Q27" s="142">
        <v>1050</v>
      </c>
      <c r="R27" s="142">
        <v>7300</v>
      </c>
      <c r="S27" s="142">
        <v>-1050</v>
      </c>
      <c r="T27" s="142"/>
      <c r="U27" s="142"/>
      <c r="V27" s="144"/>
      <c r="W27" s="64">
        <f t="shared" si="0"/>
        <v>9630</v>
      </c>
    </row>
    <row r="28" spans="1:23" ht="15.75" customHeight="1" x14ac:dyDescent="0.15">
      <c r="A28" s="81">
        <v>22</v>
      </c>
      <c r="B28" s="208">
        <v>40928</v>
      </c>
      <c r="C28" s="209" t="s">
        <v>320</v>
      </c>
      <c r="D28" s="140">
        <v>20000</v>
      </c>
      <c r="E28" s="141">
        <v>2589</v>
      </c>
      <c r="F28" s="142"/>
      <c r="G28" s="142">
        <v>16</v>
      </c>
      <c r="H28" s="142">
        <v>465</v>
      </c>
      <c r="I28" s="142"/>
      <c r="J28" s="142"/>
      <c r="K28" s="142"/>
      <c r="L28" s="142"/>
      <c r="M28" s="142"/>
      <c r="N28" s="142"/>
      <c r="O28" s="142"/>
      <c r="P28" s="142"/>
      <c r="Q28" s="142">
        <v>1050</v>
      </c>
      <c r="R28" s="142"/>
      <c r="S28" s="142">
        <v>-1050</v>
      </c>
      <c r="T28" s="142"/>
      <c r="U28" s="142"/>
      <c r="V28" s="144"/>
      <c r="W28" s="64">
        <f t="shared" si="0"/>
        <v>16930</v>
      </c>
    </row>
    <row r="29" spans="1:23" ht="15.75" customHeight="1" x14ac:dyDescent="0.15">
      <c r="A29" s="81">
        <v>23</v>
      </c>
      <c r="B29" s="208">
        <v>40928</v>
      </c>
      <c r="C29" s="209" t="s">
        <v>321</v>
      </c>
      <c r="D29" s="140">
        <v>20000</v>
      </c>
      <c r="E29" s="141">
        <v>2589</v>
      </c>
      <c r="F29" s="142"/>
      <c r="G29" s="142">
        <v>16</v>
      </c>
      <c r="H29" s="142">
        <v>465</v>
      </c>
      <c r="I29" s="142"/>
      <c r="J29" s="142"/>
      <c r="K29" s="142"/>
      <c r="L29" s="142"/>
      <c r="M29" s="142"/>
      <c r="N29" s="142"/>
      <c r="O29" s="142"/>
      <c r="P29" s="142"/>
      <c r="Q29" s="142">
        <v>1050</v>
      </c>
      <c r="R29" s="142"/>
      <c r="S29" s="142">
        <v>-1050</v>
      </c>
      <c r="T29" s="142"/>
      <c r="U29" s="142"/>
      <c r="V29" s="144"/>
      <c r="W29" s="64">
        <f t="shared" si="0"/>
        <v>16930</v>
      </c>
    </row>
    <row r="30" spans="1:23" ht="15.75" customHeight="1" x14ac:dyDescent="0.15">
      <c r="A30" s="81">
        <v>24</v>
      </c>
      <c r="B30" s="208">
        <v>40928</v>
      </c>
      <c r="C30" s="209" t="s">
        <v>351</v>
      </c>
      <c r="D30" s="140">
        <v>20000</v>
      </c>
      <c r="E30" s="141">
        <v>2589</v>
      </c>
      <c r="F30" s="142"/>
      <c r="G30" s="142">
        <v>16</v>
      </c>
      <c r="H30" s="142">
        <v>465</v>
      </c>
      <c r="I30" s="142"/>
      <c r="J30" s="142"/>
      <c r="K30" s="142"/>
      <c r="L30" s="142"/>
      <c r="M30" s="142"/>
      <c r="N30" s="142">
        <v>7300</v>
      </c>
      <c r="O30" s="142"/>
      <c r="P30" s="142"/>
      <c r="Q30" s="142">
        <v>1050</v>
      </c>
      <c r="R30" s="142"/>
      <c r="S30" s="142">
        <v>-1050</v>
      </c>
      <c r="T30" s="142"/>
      <c r="U30" s="142"/>
      <c r="V30" s="144"/>
      <c r="W30" s="64">
        <f t="shared" si="0"/>
        <v>9630</v>
      </c>
    </row>
    <row r="31" spans="1:23" ht="15.75" customHeight="1" x14ac:dyDescent="0.15">
      <c r="A31" s="81">
        <v>25</v>
      </c>
      <c r="B31" s="208">
        <v>40928</v>
      </c>
      <c r="C31" s="209" t="s">
        <v>352</v>
      </c>
      <c r="D31" s="140">
        <v>20000</v>
      </c>
      <c r="E31" s="141">
        <v>2589</v>
      </c>
      <c r="F31" s="142"/>
      <c r="G31" s="142">
        <v>16</v>
      </c>
      <c r="H31" s="142">
        <v>465</v>
      </c>
      <c r="I31" s="142"/>
      <c r="J31" s="142"/>
      <c r="K31" s="142"/>
      <c r="L31" s="142"/>
      <c r="M31" s="142"/>
      <c r="N31" s="142"/>
      <c r="O31" s="142"/>
      <c r="P31" s="142"/>
      <c r="Q31" s="142">
        <v>1050</v>
      </c>
      <c r="R31" s="142"/>
      <c r="S31" s="142">
        <v>-1050</v>
      </c>
      <c r="T31" s="142"/>
      <c r="U31" s="142"/>
      <c r="V31" s="144"/>
      <c r="W31" s="64">
        <f t="shared" si="0"/>
        <v>16930</v>
      </c>
    </row>
    <row r="32" spans="1:23" ht="15.75" customHeight="1" x14ac:dyDescent="0.15">
      <c r="A32" s="81">
        <v>26</v>
      </c>
      <c r="B32" s="208">
        <v>40928</v>
      </c>
      <c r="C32" s="209" t="s">
        <v>322</v>
      </c>
      <c r="D32" s="140">
        <v>20000</v>
      </c>
      <c r="E32" s="141">
        <v>2589</v>
      </c>
      <c r="F32" s="142"/>
      <c r="G32" s="142">
        <v>16</v>
      </c>
      <c r="H32" s="142">
        <v>465</v>
      </c>
      <c r="I32" s="142"/>
      <c r="J32" s="142"/>
      <c r="K32" s="142"/>
      <c r="L32" s="142"/>
      <c r="M32" s="142"/>
      <c r="N32" s="142">
        <v>7300</v>
      </c>
      <c r="O32" s="142"/>
      <c r="P32" s="142"/>
      <c r="Q32" s="142">
        <v>1050</v>
      </c>
      <c r="R32" s="142"/>
      <c r="S32" s="142">
        <v>-1050</v>
      </c>
      <c r="T32" s="142"/>
      <c r="U32" s="142"/>
      <c r="V32" s="144"/>
      <c r="W32" s="64">
        <f t="shared" si="0"/>
        <v>9630</v>
      </c>
    </row>
    <row r="33" spans="1:23" ht="15.75" customHeight="1" x14ac:dyDescent="0.15">
      <c r="A33" s="73">
        <v>27</v>
      </c>
      <c r="B33" s="207">
        <v>40928</v>
      </c>
      <c r="C33" s="209" t="s">
        <v>323</v>
      </c>
      <c r="D33" s="136">
        <v>20000</v>
      </c>
      <c r="E33" s="137">
        <v>2589</v>
      </c>
      <c r="F33" s="145"/>
      <c r="G33" s="145">
        <v>16</v>
      </c>
      <c r="H33" s="145">
        <v>465</v>
      </c>
      <c r="I33" s="145"/>
      <c r="J33" s="145"/>
      <c r="K33" s="145"/>
      <c r="L33" s="145"/>
      <c r="M33" s="145"/>
      <c r="N33" s="145"/>
      <c r="O33" s="145"/>
      <c r="P33" s="145"/>
      <c r="Q33" s="145">
        <v>1050</v>
      </c>
      <c r="R33" s="145"/>
      <c r="S33" s="145">
        <v>-1050</v>
      </c>
      <c r="T33" s="145"/>
      <c r="U33" s="145"/>
      <c r="V33" s="146"/>
      <c r="W33" s="80">
        <f t="shared" si="0"/>
        <v>16930</v>
      </c>
    </row>
    <row r="34" spans="1:23" ht="15.75" customHeight="1" x14ac:dyDescent="0.15">
      <c r="A34" s="81">
        <v>28</v>
      </c>
      <c r="B34" s="208">
        <v>40928</v>
      </c>
      <c r="C34" s="209" t="s">
        <v>324</v>
      </c>
      <c r="D34" s="140">
        <v>20000</v>
      </c>
      <c r="E34" s="141">
        <v>2589</v>
      </c>
      <c r="F34" s="142"/>
      <c r="G34" s="142">
        <v>16</v>
      </c>
      <c r="H34" s="142">
        <v>465</v>
      </c>
      <c r="I34" s="142"/>
      <c r="J34" s="142"/>
      <c r="K34" s="142"/>
      <c r="L34" s="142"/>
      <c r="M34" s="142"/>
      <c r="N34" s="142">
        <v>7300</v>
      </c>
      <c r="O34" s="142"/>
      <c r="P34" s="142"/>
      <c r="Q34" s="142">
        <v>1050</v>
      </c>
      <c r="R34" s="142"/>
      <c r="S34" s="142">
        <v>-1050</v>
      </c>
      <c r="T34" s="142"/>
      <c r="U34" s="142"/>
      <c r="V34" s="144"/>
      <c r="W34" s="64">
        <f t="shared" si="0"/>
        <v>9630</v>
      </c>
    </row>
    <row r="35" spans="1:23" ht="15.75" customHeight="1" x14ac:dyDescent="0.15">
      <c r="A35" s="81">
        <v>29</v>
      </c>
      <c r="B35" s="208">
        <v>40928</v>
      </c>
      <c r="C35" s="209" t="s">
        <v>325</v>
      </c>
      <c r="D35" s="140">
        <v>20000</v>
      </c>
      <c r="E35" s="141">
        <v>2589</v>
      </c>
      <c r="F35" s="142"/>
      <c r="G35" s="142">
        <v>16</v>
      </c>
      <c r="H35" s="142">
        <v>465</v>
      </c>
      <c r="I35" s="142"/>
      <c r="J35" s="142"/>
      <c r="K35" s="142"/>
      <c r="L35" s="142"/>
      <c r="M35" s="142"/>
      <c r="N35" s="142">
        <v>7300</v>
      </c>
      <c r="O35" s="142"/>
      <c r="P35" s="142"/>
      <c r="Q35" s="142">
        <v>1050</v>
      </c>
      <c r="R35" s="142"/>
      <c r="S35" s="142">
        <v>-1050</v>
      </c>
      <c r="T35" s="142"/>
      <c r="U35" s="142"/>
      <c r="V35" s="144"/>
      <c r="W35" s="64">
        <f t="shared" si="0"/>
        <v>9630</v>
      </c>
    </row>
    <row r="36" spans="1:23" ht="15.75" customHeight="1" x14ac:dyDescent="0.15">
      <c r="A36" s="81">
        <v>30</v>
      </c>
      <c r="B36" s="208">
        <v>40928</v>
      </c>
      <c r="C36" s="209" t="s">
        <v>359</v>
      </c>
      <c r="D36" s="140">
        <v>3070</v>
      </c>
      <c r="E36" s="141">
        <v>2589</v>
      </c>
      <c r="F36" s="142"/>
      <c r="G36" s="142">
        <v>16</v>
      </c>
      <c r="H36" s="142">
        <v>465</v>
      </c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8"/>
      <c r="W36" s="64">
        <f t="shared" si="0"/>
        <v>0</v>
      </c>
    </row>
    <row r="37" spans="1:23" ht="13.5" x14ac:dyDescent="0.15">
      <c r="A37" s="81">
        <v>31</v>
      </c>
      <c r="B37" s="208">
        <v>40928</v>
      </c>
      <c r="C37" s="209" t="s">
        <v>360</v>
      </c>
      <c r="D37" s="140">
        <v>3070</v>
      </c>
      <c r="E37" s="141">
        <v>2589</v>
      </c>
      <c r="F37" s="142"/>
      <c r="G37" s="142">
        <v>16</v>
      </c>
      <c r="H37" s="142">
        <v>465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4"/>
      <c r="W37" s="64">
        <f t="shared" si="0"/>
        <v>0</v>
      </c>
    </row>
    <row r="38" spans="1:23" ht="15.75" customHeight="1" x14ac:dyDescent="0.15">
      <c r="A38" s="81">
        <v>32</v>
      </c>
      <c r="B38" s="208">
        <v>40928</v>
      </c>
      <c r="C38" s="209" t="s">
        <v>361</v>
      </c>
      <c r="D38" s="140">
        <v>3070</v>
      </c>
      <c r="E38" s="141">
        <v>2589</v>
      </c>
      <c r="F38" s="142"/>
      <c r="G38" s="142">
        <v>16</v>
      </c>
      <c r="H38" s="142">
        <v>465</v>
      </c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9"/>
      <c r="W38" s="64">
        <f t="shared" si="0"/>
        <v>0</v>
      </c>
    </row>
    <row r="39" spans="1:23" ht="15.75" customHeight="1" x14ac:dyDescent="0.15">
      <c r="A39" s="81">
        <v>33</v>
      </c>
      <c r="B39" s="208">
        <v>40959</v>
      </c>
      <c r="C39" s="83" t="s" ph="1">
        <v>161</v>
      </c>
      <c r="D39" s="140">
        <v>3</v>
      </c>
      <c r="E39" s="141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9"/>
      <c r="W39" s="64">
        <f t="shared" ref="W39:W63" si="1">D39-SUM(E39:V39)</f>
        <v>3</v>
      </c>
    </row>
    <row r="40" spans="1:23" ht="15.75" customHeight="1" x14ac:dyDescent="0.15">
      <c r="A40" s="81">
        <v>34</v>
      </c>
      <c r="B40" s="208">
        <v>40971</v>
      </c>
      <c r="C40" s="209" t="s">
        <v>353</v>
      </c>
      <c r="D40" s="140">
        <v>20000</v>
      </c>
      <c r="E40" s="141"/>
      <c r="F40" s="142"/>
      <c r="G40" s="142"/>
      <c r="H40" s="142"/>
      <c r="I40" s="142"/>
      <c r="J40" s="142"/>
      <c r="K40" s="142"/>
      <c r="L40" s="142"/>
      <c r="M40" s="142">
        <v>3070</v>
      </c>
      <c r="N40" s="142"/>
      <c r="O40" s="142"/>
      <c r="P40" s="142"/>
      <c r="Q40" s="142">
        <v>1050</v>
      </c>
      <c r="R40" s="142"/>
      <c r="S40" s="142">
        <v>-1050</v>
      </c>
      <c r="T40" s="142"/>
      <c r="U40" s="142"/>
      <c r="V40" s="149"/>
      <c r="W40" s="64">
        <f t="shared" si="1"/>
        <v>16930</v>
      </c>
    </row>
    <row r="41" spans="1:23" ht="15.75" customHeight="1" x14ac:dyDescent="0.15">
      <c r="A41" s="81">
        <v>35</v>
      </c>
      <c r="B41" s="208">
        <v>40971</v>
      </c>
      <c r="C41" s="209" t="s">
        <v>326</v>
      </c>
      <c r="D41" s="140">
        <v>20000</v>
      </c>
      <c r="E41" s="141"/>
      <c r="F41" s="142"/>
      <c r="G41" s="142"/>
      <c r="H41" s="142"/>
      <c r="I41" s="142"/>
      <c r="J41" s="142"/>
      <c r="K41" s="142"/>
      <c r="L41" s="142"/>
      <c r="M41" s="142"/>
      <c r="N41" s="142">
        <v>7300</v>
      </c>
      <c r="O41" s="142"/>
      <c r="P41" s="142"/>
      <c r="Q41" s="142">
        <v>1050</v>
      </c>
      <c r="R41" s="142"/>
      <c r="S41" s="142">
        <v>-1050</v>
      </c>
      <c r="T41" s="142"/>
      <c r="U41" s="142"/>
      <c r="V41" s="149"/>
      <c r="W41" s="64">
        <f t="shared" si="1"/>
        <v>12700</v>
      </c>
    </row>
    <row r="42" spans="1:23" ht="15.75" customHeight="1" x14ac:dyDescent="0.15">
      <c r="A42" s="81">
        <v>36</v>
      </c>
      <c r="B42" s="208">
        <v>40971</v>
      </c>
      <c r="C42" s="209" t="s">
        <v>327</v>
      </c>
      <c r="D42" s="140">
        <v>20000</v>
      </c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>
        <v>1050</v>
      </c>
      <c r="R42" s="142"/>
      <c r="S42" s="142">
        <v>-1050</v>
      </c>
      <c r="T42" s="142">
        <v>7300</v>
      </c>
      <c r="U42" s="142"/>
      <c r="V42" s="150"/>
      <c r="W42" s="64">
        <f t="shared" si="1"/>
        <v>12700</v>
      </c>
    </row>
    <row r="43" spans="1:23" ht="15.75" customHeight="1" x14ac:dyDescent="0.15">
      <c r="A43" s="81">
        <v>37</v>
      </c>
      <c r="B43" s="208">
        <v>41013</v>
      </c>
      <c r="C43" s="209" t="s">
        <v>328</v>
      </c>
      <c r="D43" s="140">
        <v>20000</v>
      </c>
      <c r="E43" s="142"/>
      <c r="F43" s="142"/>
      <c r="G43" s="142"/>
      <c r="H43" s="142"/>
      <c r="I43" s="142"/>
      <c r="J43" s="142"/>
      <c r="K43" s="142"/>
      <c r="L43" s="142"/>
      <c r="M43" s="142"/>
      <c r="N43" s="142">
        <v>7300</v>
      </c>
      <c r="O43" s="142"/>
      <c r="P43" s="142"/>
      <c r="Q43" s="142">
        <v>1050</v>
      </c>
      <c r="R43" s="142"/>
      <c r="S43" s="142">
        <v>-1050</v>
      </c>
      <c r="T43" s="142"/>
      <c r="U43" s="142"/>
      <c r="V43" s="150"/>
      <c r="W43" s="64">
        <f t="shared" si="1"/>
        <v>12700</v>
      </c>
    </row>
    <row r="44" spans="1:23" ht="15.75" customHeight="1" x14ac:dyDescent="0.15">
      <c r="A44" s="81">
        <v>38</v>
      </c>
      <c r="B44" s="208">
        <v>41014</v>
      </c>
      <c r="C44" s="209" t="s">
        <v>329</v>
      </c>
      <c r="D44" s="140">
        <v>20000</v>
      </c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>
        <v>1050</v>
      </c>
      <c r="R44" s="142"/>
      <c r="S44" s="142">
        <v>-1050</v>
      </c>
      <c r="T44" s="142"/>
      <c r="U44" s="142"/>
      <c r="V44" s="150"/>
      <c r="W44" s="64">
        <f t="shared" si="1"/>
        <v>20000</v>
      </c>
    </row>
    <row r="45" spans="1:23" ht="15.75" customHeight="1" x14ac:dyDescent="0.15">
      <c r="A45" s="81">
        <v>39</v>
      </c>
      <c r="B45" s="208">
        <v>41048</v>
      </c>
      <c r="C45" s="83" t="s" ph="1">
        <v>198</v>
      </c>
      <c r="D45" s="140">
        <v>-46200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>
        <v>-46200</v>
      </c>
      <c r="R45" s="142"/>
      <c r="S45" s="142"/>
      <c r="T45" s="142"/>
      <c r="U45" s="142"/>
      <c r="V45" s="150"/>
      <c r="W45" s="64">
        <f t="shared" si="1"/>
        <v>0</v>
      </c>
    </row>
    <row r="46" spans="1:23" ht="15.75" customHeight="1" x14ac:dyDescent="0.15">
      <c r="A46" s="81">
        <v>40</v>
      </c>
      <c r="B46" s="208">
        <v>41077</v>
      </c>
      <c r="C46" s="209" t="s">
        <v>330</v>
      </c>
      <c r="D46" s="140">
        <v>3070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>
        <v>3070</v>
      </c>
      <c r="P46" s="142"/>
      <c r="Q46" s="142"/>
      <c r="R46" s="142"/>
      <c r="S46" s="142"/>
      <c r="T46" s="142"/>
      <c r="U46" s="142"/>
      <c r="V46" s="150"/>
      <c r="W46" s="64">
        <f t="shared" si="1"/>
        <v>0</v>
      </c>
    </row>
    <row r="47" spans="1:23" ht="15.75" customHeight="1" x14ac:dyDescent="0.15">
      <c r="A47" s="81">
        <v>41</v>
      </c>
      <c r="B47" s="208">
        <v>41077</v>
      </c>
      <c r="C47" s="209" t="s">
        <v>331</v>
      </c>
      <c r="D47" s="140">
        <v>-3070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>
        <v>-3070</v>
      </c>
      <c r="P47" s="142"/>
      <c r="Q47" s="142"/>
      <c r="R47" s="142"/>
      <c r="S47" s="142"/>
      <c r="T47" s="142"/>
      <c r="U47" s="142"/>
      <c r="V47" s="150"/>
      <c r="W47" s="64">
        <f t="shared" si="1"/>
        <v>0</v>
      </c>
    </row>
    <row r="48" spans="1:23" ht="15.75" customHeight="1" x14ac:dyDescent="0.15">
      <c r="A48" s="81">
        <v>42</v>
      </c>
      <c r="B48" s="208">
        <v>41077</v>
      </c>
      <c r="C48" s="209" t="s">
        <v>332</v>
      </c>
      <c r="D48" s="140">
        <v>20000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>
        <v>1050</v>
      </c>
      <c r="R48" s="142"/>
      <c r="S48" s="142">
        <v>-1050</v>
      </c>
      <c r="T48" s="142"/>
      <c r="U48" s="142"/>
      <c r="V48" s="150"/>
      <c r="W48" s="64">
        <f t="shared" si="1"/>
        <v>20000</v>
      </c>
    </row>
    <row r="49" spans="1:23" ht="15.75" customHeight="1" x14ac:dyDescent="0.15">
      <c r="A49" s="81">
        <v>43</v>
      </c>
      <c r="B49" s="208">
        <v>41077</v>
      </c>
      <c r="C49" s="209" t="s">
        <v>333</v>
      </c>
      <c r="D49" s="140">
        <v>20000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>
        <v>1050</v>
      </c>
      <c r="R49" s="142"/>
      <c r="S49" s="142">
        <v>-1050</v>
      </c>
      <c r="T49" s="142"/>
      <c r="U49" s="142"/>
      <c r="V49" s="150"/>
      <c r="W49" s="64">
        <f t="shared" si="1"/>
        <v>20000</v>
      </c>
    </row>
    <row r="50" spans="1:23" ht="15.75" customHeight="1" x14ac:dyDescent="0.15">
      <c r="A50" s="81">
        <v>44</v>
      </c>
      <c r="B50" s="208">
        <v>41077</v>
      </c>
      <c r="C50" s="209" t="s">
        <v>334</v>
      </c>
      <c r="D50" s="140">
        <v>20000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>
        <v>1050</v>
      </c>
      <c r="R50" s="142"/>
      <c r="S50" s="142">
        <v>-1050</v>
      </c>
      <c r="T50" s="142"/>
      <c r="U50" s="142"/>
      <c r="V50" s="150"/>
      <c r="W50" s="64">
        <f t="shared" si="1"/>
        <v>20000</v>
      </c>
    </row>
    <row r="51" spans="1:23" ht="15.75" customHeight="1" x14ac:dyDescent="0.15">
      <c r="A51" s="81">
        <v>45</v>
      </c>
      <c r="B51" s="208">
        <v>41077</v>
      </c>
      <c r="C51" s="209" t="s">
        <v>335</v>
      </c>
      <c r="D51" s="140">
        <v>20000</v>
      </c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>
        <v>1050</v>
      </c>
      <c r="R51" s="142"/>
      <c r="S51" s="142">
        <v>-1050</v>
      </c>
      <c r="T51" s="142"/>
      <c r="U51" s="142"/>
      <c r="V51" s="150"/>
      <c r="W51" s="64">
        <f t="shared" si="1"/>
        <v>20000</v>
      </c>
    </row>
    <row r="52" spans="1:23" ht="15.75" customHeight="1" x14ac:dyDescent="0.15">
      <c r="A52" s="81">
        <v>46</v>
      </c>
      <c r="B52" s="208">
        <v>41077</v>
      </c>
      <c r="C52" s="209" t="s">
        <v>354</v>
      </c>
      <c r="D52" s="140">
        <v>20000</v>
      </c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>
        <v>1050</v>
      </c>
      <c r="R52" s="142"/>
      <c r="S52" s="142">
        <v>-1050</v>
      </c>
      <c r="T52" s="142"/>
      <c r="U52" s="142"/>
      <c r="V52" s="150"/>
      <c r="W52" s="64">
        <f t="shared" si="1"/>
        <v>20000</v>
      </c>
    </row>
    <row r="53" spans="1:23" ht="15.75" customHeight="1" x14ac:dyDescent="0.15">
      <c r="A53" s="81">
        <v>47</v>
      </c>
      <c r="B53" s="208">
        <v>41077</v>
      </c>
      <c r="C53" s="209" t="s">
        <v>336</v>
      </c>
      <c r="D53" s="140">
        <v>20000</v>
      </c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>
        <v>1050</v>
      </c>
      <c r="R53" s="142"/>
      <c r="S53" s="142">
        <v>-1050</v>
      </c>
      <c r="T53" s="142"/>
      <c r="U53" s="142"/>
      <c r="V53" s="150"/>
      <c r="W53" s="64">
        <f t="shared" si="1"/>
        <v>20000</v>
      </c>
    </row>
    <row r="54" spans="1:23" ht="15.75" customHeight="1" x14ac:dyDescent="0.15">
      <c r="A54" s="81">
        <v>48</v>
      </c>
      <c r="B54" s="208">
        <v>41077</v>
      </c>
      <c r="C54" s="209" t="s">
        <v>337</v>
      </c>
      <c r="D54" s="140">
        <v>20000</v>
      </c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>
        <v>1050</v>
      </c>
      <c r="R54" s="142"/>
      <c r="S54" s="142">
        <v>-1050</v>
      </c>
      <c r="T54" s="142"/>
      <c r="U54" s="142"/>
      <c r="V54" s="150"/>
      <c r="W54" s="64">
        <f t="shared" si="1"/>
        <v>20000</v>
      </c>
    </row>
    <row r="55" spans="1:23" ht="15.75" customHeight="1" x14ac:dyDescent="0.15">
      <c r="A55" s="81">
        <v>49</v>
      </c>
      <c r="B55" s="208">
        <v>41077</v>
      </c>
      <c r="C55" s="209" t="s">
        <v>338</v>
      </c>
      <c r="D55" s="140">
        <v>20000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>
        <v>1050</v>
      </c>
      <c r="R55" s="142"/>
      <c r="S55" s="142">
        <v>-1050</v>
      </c>
      <c r="T55" s="142"/>
      <c r="U55" s="142"/>
      <c r="V55" s="150"/>
      <c r="W55" s="64">
        <f t="shared" si="1"/>
        <v>20000</v>
      </c>
    </row>
    <row r="56" spans="1:23" ht="15.75" customHeight="1" x14ac:dyDescent="0.15">
      <c r="A56" s="81">
        <v>50</v>
      </c>
      <c r="B56" s="208">
        <v>41077</v>
      </c>
      <c r="C56" s="209" t="s">
        <v>339</v>
      </c>
      <c r="D56" s="140">
        <v>20000</v>
      </c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>
        <v>1050</v>
      </c>
      <c r="R56" s="142"/>
      <c r="S56" s="142">
        <v>-1050</v>
      </c>
      <c r="T56" s="142"/>
      <c r="U56" s="142"/>
      <c r="V56" s="150"/>
      <c r="W56" s="64">
        <f t="shared" si="1"/>
        <v>20000</v>
      </c>
    </row>
    <row r="57" spans="1:23" ht="15.75" customHeight="1" x14ac:dyDescent="0.15">
      <c r="A57" s="81">
        <v>51</v>
      </c>
      <c r="B57" s="208">
        <v>41077</v>
      </c>
      <c r="C57" s="209" t="s">
        <v>355</v>
      </c>
      <c r="D57" s="140">
        <v>20000</v>
      </c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>
        <v>1050</v>
      </c>
      <c r="R57" s="142"/>
      <c r="S57" s="142">
        <v>-1050</v>
      </c>
      <c r="T57" s="142"/>
      <c r="U57" s="142"/>
      <c r="V57" s="150"/>
      <c r="W57" s="64">
        <f t="shared" si="1"/>
        <v>20000</v>
      </c>
    </row>
    <row r="58" spans="1:23" ht="15.75" customHeight="1" x14ac:dyDescent="0.15">
      <c r="A58" s="81">
        <v>52</v>
      </c>
      <c r="B58" s="208">
        <v>41129</v>
      </c>
      <c r="C58" s="210" t="s">
        <v>340</v>
      </c>
      <c r="D58" s="140">
        <v>46200</v>
      </c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>
        <v>46200</v>
      </c>
      <c r="T58" s="142"/>
      <c r="U58" s="142"/>
      <c r="V58" s="150"/>
      <c r="W58" s="64">
        <f t="shared" si="1"/>
        <v>0</v>
      </c>
    </row>
    <row r="59" spans="1:23" ht="15.75" customHeight="1" x14ac:dyDescent="0.15">
      <c r="A59" s="81">
        <v>53</v>
      </c>
      <c r="B59" s="208">
        <v>41141</v>
      </c>
      <c r="C59" s="209" t="s">
        <v>356</v>
      </c>
      <c r="D59" s="140">
        <v>20000</v>
      </c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50"/>
      <c r="W59" s="64">
        <f t="shared" si="1"/>
        <v>20000</v>
      </c>
    </row>
    <row r="60" spans="1:23" ht="15.75" customHeight="1" x14ac:dyDescent="0.15">
      <c r="A60" s="81">
        <v>54</v>
      </c>
      <c r="B60" s="208">
        <v>41142</v>
      </c>
      <c r="C60" s="209" t="s">
        <v>357</v>
      </c>
      <c r="D60" s="140">
        <v>20000</v>
      </c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50"/>
      <c r="W60" s="64">
        <f t="shared" si="1"/>
        <v>20000</v>
      </c>
    </row>
    <row r="61" spans="1:23" ht="15.75" customHeight="1" x14ac:dyDescent="0.15">
      <c r="A61" s="81">
        <v>55</v>
      </c>
      <c r="B61" s="208">
        <v>41143</v>
      </c>
      <c r="C61" s="212" t="s">
        <v>341</v>
      </c>
      <c r="D61" s="140">
        <v>20000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50"/>
      <c r="W61" s="64">
        <f t="shared" si="1"/>
        <v>20000</v>
      </c>
    </row>
    <row r="62" spans="1:23" ht="15.75" customHeight="1" x14ac:dyDescent="0.15">
      <c r="A62" s="81">
        <v>56</v>
      </c>
      <c r="B62" s="208">
        <v>41144</v>
      </c>
      <c r="C62" s="209" t="s">
        <v>342</v>
      </c>
      <c r="D62" s="140">
        <v>20000</v>
      </c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50"/>
      <c r="W62" s="64">
        <f t="shared" si="1"/>
        <v>20000</v>
      </c>
    </row>
    <row r="63" spans="1:23" ht="15.75" customHeight="1" x14ac:dyDescent="0.15">
      <c r="A63" s="81">
        <v>57</v>
      </c>
      <c r="B63" s="208">
        <v>41145</v>
      </c>
      <c r="C63" s="209" t="s">
        <v>343</v>
      </c>
      <c r="D63" s="140">
        <v>20000</v>
      </c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50"/>
      <c r="W63" s="64">
        <f t="shared" si="1"/>
        <v>20000</v>
      </c>
    </row>
    <row r="64" spans="1:23" ht="15.75" customHeight="1" x14ac:dyDescent="0.15">
      <c r="A64" s="81">
        <v>58</v>
      </c>
      <c r="B64" s="208">
        <v>41146</v>
      </c>
      <c r="C64" s="209" t="s">
        <v>344</v>
      </c>
      <c r="D64" s="140">
        <v>20000</v>
      </c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7"/>
      <c r="W64" s="143"/>
    </row>
    <row r="65" spans="1:23" ht="15.75" customHeight="1" x14ac:dyDescent="0.15">
      <c r="A65" s="81">
        <v>59</v>
      </c>
      <c r="B65" s="208">
        <v>41147</v>
      </c>
      <c r="C65" s="209" t="s">
        <v>345</v>
      </c>
      <c r="D65" s="140">
        <v>20000</v>
      </c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7"/>
      <c r="W65" s="143"/>
    </row>
    <row r="66" spans="1:23" ht="15.75" customHeight="1" x14ac:dyDescent="0.15">
      <c r="A66" s="81">
        <v>60</v>
      </c>
      <c r="B66" s="208">
        <v>41148</v>
      </c>
      <c r="C66" s="209" t="s">
        <v>346</v>
      </c>
      <c r="D66" s="140">
        <v>20000</v>
      </c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7"/>
      <c r="W66" s="143"/>
    </row>
    <row r="67" spans="1:23" ht="13.5" x14ac:dyDescent="0.15">
      <c r="A67" s="81">
        <v>61</v>
      </c>
      <c r="B67" s="208">
        <v>41149</v>
      </c>
      <c r="C67" s="209" t="s">
        <v>358</v>
      </c>
      <c r="D67" s="140">
        <v>20000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7"/>
      <c r="W67" s="143"/>
    </row>
    <row r="68" spans="1:23" ht="13.5" x14ac:dyDescent="0.15">
      <c r="A68" s="81">
        <v>62</v>
      </c>
      <c r="B68" s="208">
        <v>41150</v>
      </c>
      <c r="C68" s="209" t="s">
        <v>347</v>
      </c>
      <c r="D68" s="140">
        <v>20000</v>
      </c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7"/>
      <c r="W68" s="143"/>
    </row>
    <row r="69" spans="1:23" ht="13.5" x14ac:dyDescent="0.15">
      <c r="A69" s="81">
        <v>63</v>
      </c>
      <c r="B69" s="208">
        <v>41151</v>
      </c>
      <c r="C69" s="209" t="s">
        <v>348</v>
      </c>
      <c r="D69" s="140">
        <v>20000</v>
      </c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7"/>
      <c r="W69" s="143"/>
    </row>
    <row r="70" spans="1:23" ht="13.5" x14ac:dyDescent="0.15">
      <c r="A70" s="81">
        <v>64</v>
      </c>
      <c r="B70" s="208">
        <v>41152</v>
      </c>
      <c r="C70" s="209" t="s">
        <v>349</v>
      </c>
      <c r="D70" s="140">
        <v>20000</v>
      </c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7"/>
      <c r="W70" s="143"/>
    </row>
    <row r="71" spans="1:23" ht="13.5" x14ac:dyDescent="0.15">
      <c r="A71" s="81">
        <v>65</v>
      </c>
      <c r="B71" s="208">
        <v>41153</v>
      </c>
      <c r="C71" s="209" t="s">
        <v>350</v>
      </c>
      <c r="D71" s="140">
        <v>20000</v>
      </c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7"/>
      <c r="W71" s="143"/>
    </row>
    <row r="72" spans="1:23" ht="14.25" x14ac:dyDescent="0.15">
      <c r="A72" s="451" t="s">
        <v>73</v>
      </c>
      <c r="B72" s="452"/>
      <c r="C72" s="452"/>
      <c r="D72" s="453"/>
      <c r="E72" s="142">
        <f>SUM(E7:E71)</f>
        <v>80262</v>
      </c>
      <c r="F72" s="142">
        <f>SUM(F7:F71)</f>
        <v>7000</v>
      </c>
      <c r="G72" s="142">
        <f t="shared" ref="G72:W72" si="2">SUM(G7:G71)</f>
        <v>525</v>
      </c>
      <c r="H72" s="142">
        <f t="shared" si="2"/>
        <v>14438</v>
      </c>
      <c r="I72" s="142">
        <f t="shared" si="2"/>
        <v>9210</v>
      </c>
      <c r="J72" s="142">
        <f t="shared" si="2"/>
        <v>50315</v>
      </c>
      <c r="K72" s="142">
        <f t="shared" si="2"/>
        <v>13650</v>
      </c>
      <c r="L72" s="142">
        <f t="shared" si="2"/>
        <v>630</v>
      </c>
      <c r="M72" s="142">
        <f t="shared" si="2"/>
        <v>0</v>
      </c>
      <c r="N72" s="142">
        <f t="shared" si="2"/>
        <v>153300</v>
      </c>
      <c r="O72" s="142">
        <f t="shared" si="2"/>
        <v>-3070</v>
      </c>
      <c r="P72" s="142">
        <f t="shared" si="2"/>
        <v>-50315</v>
      </c>
      <c r="Q72" s="142">
        <f t="shared" si="2"/>
        <v>4115</v>
      </c>
      <c r="R72" s="142">
        <f t="shared" si="2"/>
        <v>14600</v>
      </c>
      <c r="S72" s="142">
        <f t="shared" si="2"/>
        <v>0</v>
      </c>
      <c r="T72" s="142">
        <f t="shared" si="2"/>
        <v>14600</v>
      </c>
      <c r="U72" s="142">
        <f t="shared" si="2"/>
        <v>0</v>
      </c>
      <c r="V72" s="142">
        <f t="shared" si="2"/>
        <v>0</v>
      </c>
      <c r="W72" s="142">
        <f t="shared" si="2"/>
        <v>679953</v>
      </c>
    </row>
  </sheetData>
  <mergeCells count="3">
    <mergeCell ref="A72:D72"/>
    <mergeCell ref="V3:W3"/>
    <mergeCell ref="A2:W2"/>
  </mergeCells>
  <phoneticPr fontId="2"/>
  <printOptions horizontalCentered="1" verticalCentered="1"/>
  <pageMargins left="0.59055118110236227" right="0.59055118110236227" top="0" bottom="0" header="0" footer="0"/>
  <pageSetup paperSize="9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F43"/>
  <sheetViews>
    <sheetView view="pageBreakPreview" topLeftCell="A29" zoomScaleNormal="100" zoomScaleSheetLayoutView="100" workbookViewId="0">
      <selection activeCell="J29" sqref="J29"/>
    </sheetView>
  </sheetViews>
  <sheetFormatPr defaultColWidth="13" defaultRowHeight="13.5" x14ac:dyDescent="0.15"/>
  <cols>
    <col min="1" max="2" width="14.125" style="152" customWidth="1"/>
    <col min="3" max="3" width="17.5" style="152" customWidth="1"/>
    <col min="4" max="6" width="14.125" style="152" customWidth="1"/>
    <col min="7" max="16384" width="13" style="152"/>
  </cols>
  <sheetData>
    <row r="1" spans="1:6" ht="21" x14ac:dyDescent="0.15">
      <c r="A1" s="227"/>
      <c r="B1" s="151"/>
      <c r="C1" s="151"/>
      <c r="D1" s="151"/>
      <c r="E1" s="151"/>
      <c r="F1" s="9" t="s">
        <v>264</v>
      </c>
    </row>
    <row r="2" spans="1:6" ht="16.5" customHeight="1" x14ac:dyDescent="0.15">
      <c r="A2" s="456" t="s">
        <v>296</v>
      </c>
      <c r="B2" s="456"/>
      <c r="C2" s="456"/>
      <c r="D2" s="456"/>
      <c r="E2" s="456"/>
      <c r="F2" s="456"/>
    </row>
    <row r="3" spans="1:6" ht="17.25" customHeight="1" x14ac:dyDescent="0.15">
      <c r="A3" s="151"/>
      <c r="B3" s="151"/>
      <c r="C3" s="153"/>
      <c r="D3" s="153"/>
      <c r="E3" s="151" t="s">
        <v>158</v>
      </c>
      <c r="F3" s="151"/>
    </row>
    <row r="4" spans="1:6" ht="17.25" customHeight="1" x14ac:dyDescent="0.15">
      <c r="A4" s="151"/>
      <c r="B4" s="151"/>
      <c r="C4" s="151"/>
      <c r="D4" s="151"/>
      <c r="E4" s="457" t="s">
        <v>159</v>
      </c>
      <c r="F4" s="457"/>
    </row>
    <row r="5" spans="1:6" ht="21" customHeight="1" x14ac:dyDescent="0.15">
      <c r="A5" s="154" t="s">
        <v>64</v>
      </c>
      <c r="B5" s="166" t="s">
        <v>200</v>
      </c>
      <c r="C5" s="155" t="s">
        <v>4</v>
      </c>
      <c r="D5" s="155" t="s">
        <v>65</v>
      </c>
      <c r="E5" s="155" t="s">
        <v>127</v>
      </c>
      <c r="F5" s="155" t="s">
        <v>131</v>
      </c>
    </row>
    <row r="6" spans="1:6" ht="21" customHeight="1" x14ac:dyDescent="0.15">
      <c r="A6" s="156" t="s">
        <v>66</v>
      </c>
      <c r="B6" s="157"/>
      <c r="C6" s="157"/>
      <c r="D6" s="157"/>
      <c r="E6" s="157"/>
      <c r="F6" s="158">
        <v>296898</v>
      </c>
    </row>
    <row r="7" spans="1:6" ht="21" customHeight="1" x14ac:dyDescent="0.15">
      <c r="A7" s="159">
        <v>40950</v>
      </c>
      <c r="B7" s="165"/>
      <c r="C7" s="160" t="s">
        <v>160</v>
      </c>
      <c r="D7" s="158"/>
      <c r="E7" s="158">
        <v>14438</v>
      </c>
      <c r="F7" s="161">
        <f t="shared" ref="F7:F40" si="0">F6+D7-E7</f>
        <v>282460</v>
      </c>
    </row>
    <row r="8" spans="1:6" ht="21" customHeight="1" x14ac:dyDescent="0.15">
      <c r="A8" s="159">
        <v>40959</v>
      </c>
      <c r="B8" s="165"/>
      <c r="C8" s="160" t="s">
        <v>161</v>
      </c>
      <c r="D8" s="158">
        <v>3</v>
      </c>
      <c r="E8" s="158"/>
      <c r="F8" s="161">
        <f t="shared" si="0"/>
        <v>282463</v>
      </c>
    </row>
    <row r="9" spans="1:6" ht="21" customHeight="1" x14ac:dyDescent="0.15">
      <c r="A9" s="159">
        <v>40959</v>
      </c>
      <c r="B9" s="165"/>
      <c r="C9" s="160" t="s">
        <v>162</v>
      </c>
      <c r="D9" s="158"/>
      <c r="E9" s="158">
        <v>13650</v>
      </c>
      <c r="F9" s="161">
        <f t="shared" si="0"/>
        <v>268813</v>
      </c>
    </row>
    <row r="10" spans="1:6" ht="21" customHeight="1" x14ac:dyDescent="0.15">
      <c r="A10" s="159">
        <v>40959</v>
      </c>
      <c r="B10" s="165"/>
      <c r="C10" s="160" t="s">
        <v>163</v>
      </c>
      <c r="D10" s="158"/>
      <c r="E10" s="158">
        <v>630</v>
      </c>
      <c r="F10" s="161">
        <f t="shared" si="0"/>
        <v>268183</v>
      </c>
    </row>
    <row r="11" spans="1:6" ht="21" customHeight="1" x14ac:dyDescent="0.15">
      <c r="A11" s="159">
        <v>40971</v>
      </c>
      <c r="B11" s="165"/>
      <c r="C11" s="160" t="s">
        <v>201</v>
      </c>
      <c r="D11" s="158">
        <v>15000</v>
      </c>
      <c r="E11" s="158"/>
      <c r="F11" s="161">
        <f t="shared" si="0"/>
        <v>283183</v>
      </c>
    </row>
    <row r="12" spans="1:6" ht="21" customHeight="1" x14ac:dyDescent="0.15">
      <c r="A12" s="159">
        <v>40971</v>
      </c>
      <c r="B12" s="165"/>
      <c r="C12" s="160" t="s">
        <v>202</v>
      </c>
      <c r="D12" s="158">
        <v>15000</v>
      </c>
      <c r="E12" s="158"/>
      <c r="F12" s="161">
        <f t="shared" si="0"/>
        <v>298183</v>
      </c>
    </row>
    <row r="13" spans="1:6" ht="21" customHeight="1" x14ac:dyDescent="0.15">
      <c r="A13" s="159">
        <v>40971</v>
      </c>
      <c r="B13" s="165"/>
      <c r="C13" s="160" t="s">
        <v>203</v>
      </c>
      <c r="D13" s="158">
        <v>15000</v>
      </c>
      <c r="E13" s="158"/>
      <c r="F13" s="161">
        <f t="shared" si="0"/>
        <v>313183</v>
      </c>
    </row>
    <row r="14" spans="1:6" ht="21" customHeight="1" x14ac:dyDescent="0.15">
      <c r="A14" s="159">
        <v>41013</v>
      </c>
      <c r="B14" s="165"/>
      <c r="C14" s="160" t="s">
        <v>204</v>
      </c>
      <c r="D14" s="158">
        <v>15000</v>
      </c>
      <c r="E14" s="158"/>
      <c r="F14" s="161">
        <f t="shared" si="0"/>
        <v>328183</v>
      </c>
    </row>
    <row r="15" spans="1:6" ht="21" customHeight="1" x14ac:dyDescent="0.15">
      <c r="A15" s="159">
        <v>41014</v>
      </c>
      <c r="B15" s="165"/>
      <c r="C15" s="160" t="s">
        <v>205</v>
      </c>
      <c r="D15" s="158">
        <v>15000</v>
      </c>
      <c r="E15" s="158"/>
      <c r="F15" s="161">
        <f t="shared" si="0"/>
        <v>343183</v>
      </c>
    </row>
    <row r="16" spans="1:6" ht="21" customHeight="1" x14ac:dyDescent="0.15">
      <c r="A16" s="159">
        <v>41076</v>
      </c>
      <c r="B16" s="165"/>
      <c r="C16" s="160" t="s">
        <v>206</v>
      </c>
      <c r="D16" s="158"/>
      <c r="E16" s="158">
        <v>7300</v>
      </c>
      <c r="F16" s="161">
        <f t="shared" si="0"/>
        <v>335883</v>
      </c>
    </row>
    <row r="17" spans="1:6" ht="21" customHeight="1" x14ac:dyDescent="0.15">
      <c r="A17" s="159">
        <v>41076</v>
      </c>
      <c r="B17" s="165"/>
      <c r="C17" s="160" t="s">
        <v>207</v>
      </c>
      <c r="D17" s="158"/>
      <c r="E17" s="158">
        <v>7300</v>
      </c>
      <c r="F17" s="161">
        <f t="shared" si="0"/>
        <v>328583</v>
      </c>
    </row>
    <row r="18" spans="1:6" ht="21" customHeight="1" x14ac:dyDescent="0.15">
      <c r="A18" s="159">
        <v>41076</v>
      </c>
      <c r="B18" s="165"/>
      <c r="C18" s="160" t="s">
        <v>208</v>
      </c>
      <c r="D18" s="158"/>
      <c r="E18" s="158">
        <v>7300</v>
      </c>
      <c r="F18" s="161">
        <f t="shared" si="0"/>
        <v>321283</v>
      </c>
    </row>
    <row r="19" spans="1:6" ht="21" customHeight="1" x14ac:dyDescent="0.15">
      <c r="A19" s="159">
        <v>41076</v>
      </c>
      <c r="B19" s="165"/>
      <c r="C19" s="160" t="s">
        <v>209</v>
      </c>
      <c r="D19" s="158"/>
      <c r="E19" s="158">
        <v>7300</v>
      </c>
      <c r="F19" s="161">
        <f t="shared" si="0"/>
        <v>313983</v>
      </c>
    </row>
    <row r="20" spans="1:6" ht="21" customHeight="1" x14ac:dyDescent="0.15">
      <c r="A20" s="159">
        <v>41076</v>
      </c>
      <c r="B20" s="165"/>
      <c r="C20" s="160" t="s">
        <v>210</v>
      </c>
      <c r="D20" s="158"/>
      <c r="E20" s="158">
        <v>7300</v>
      </c>
      <c r="F20" s="161">
        <f t="shared" si="0"/>
        <v>306683</v>
      </c>
    </row>
    <row r="21" spans="1:6" ht="21" customHeight="1" x14ac:dyDescent="0.15">
      <c r="A21" s="159">
        <v>41076</v>
      </c>
      <c r="B21" s="165"/>
      <c r="C21" s="160" t="s">
        <v>211</v>
      </c>
      <c r="D21" s="158"/>
      <c r="E21" s="158">
        <v>7300</v>
      </c>
      <c r="F21" s="161">
        <f t="shared" si="0"/>
        <v>299383</v>
      </c>
    </row>
    <row r="22" spans="1:6" ht="21" customHeight="1" x14ac:dyDescent="0.15">
      <c r="A22" s="159">
        <v>41076</v>
      </c>
      <c r="B22" s="165"/>
      <c r="C22" s="160" t="s">
        <v>212</v>
      </c>
      <c r="D22" s="158"/>
      <c r="E22" s="158">
        <v>7300</v>
      </c>
      <c r="F22" s="161">
        <f t="shared" si="0"/>
        <v>292083</v>
      </c>
    </row>
    <row r="23" spans="1:6" ht="21" customHeight="1" x14ac:dyDescent="0.15">
      <c r="A23" s="159">
        <v>41076</v>
      </c>
      <c r="B23" s="165"/>
      <c r="C23" s="160" t="s">
        <v>213</v>
      </c>
      <c r="D23" s="158"/>
      <c r="E23" s="158">
        <v>7300</v>
      </c>
      <c r="F23" s="161">
        <f t="shared" si="0"/>
        <v>284783</v>
      </c>
    </row>
    <row r="24" spans="1:6" ht="21" customHeight="1" x14ac:dyDescent="0.15">
      <c r="A24" s="159">
        <v>41076</v>
      </c>
      <c r="B24" s="165"/>
      <c r="C24" s="160" t="s">
        <v>214</v>
      </c>
      <c r="D24" s="158"/>
      <c r="E24" s="158">
        <v>7300</v>
      </c>
      <c r="F24" s="161">
        <f t="shared" si="0"/>
        <v>277483</v>
      </c>
    </row>
    <row r="25" spans="1:6" ht="21" customHeight="1" x14ac:dyDescent="0.15">
      <c r="A25" s="159">
        <v>41076</v>
      </c>
      <c r="B25" s="165"/>
      <c r="C25" s="160" t="s">
        <v>215</v>
      </c>
      <c r="D25" s="158"/>
      <c r="E25" s="158">
        <v>7300</v>
      </c>
      <c r="F25" s="161">
        <f t="shared" si="0"/>
        <v>270183</v>
      </c>
    </row>
    <row r="26" spans="1:6" ht="21" customHeight="1" x14ac:dyDescent="0.15">
      <c r="A26" s="159">
        <v>41076</v>
      </c>
      <c r="B26" s="165"/>
      <c r="C26" s="160" t="s">
        <v>216</v>
      </c>
      <c r="D26" s="158"/>
      <c r="E26" s="158">
        <v>7300</v>
      </c>
      <c r="F26" s="161">
        <f t="shared" si="0"/>
        <v>262883</v>
      </c>
    </row>
    <row r="27" spans="1:6" ht="21" customHeight="1" x14ac:dyDescent="0.15">
      <c r="A27" s="159">
        <v>41076</v>
      </c>
      <c r="B27" s="165"/>
      <c r="C27" s="160" t="s">
        <v>217</v>
      </c>
      <c r="D27" s="158"/>
      <c r="E27" s="158">
        <v>7300</v>
      </c>
      <c r="F27" s="161">
        <f t="shared" si="0"/>
        <v>255583</v>
      </c>
    </row>
    <row r="28" spans="1:6" ht="21" customHeight="1" x14ac:dyDescent="0.15">
      <c r="A28" s="159">
        <v>41076</v>
      </c>
      <c r="B28" s="165"/>
      <c r="C28" s="160" t="s">
        <v>218</v>
      </c>
      <c r="D28" s="158"/>
      <c r="E28" s="158">
        <v>7300</v>
      </c>
      <c r="F28" s="161">
        <f t="shared" si="0"/>
        <v>248283</v>
      </c>
    </row>
    <row r="29" spans="1:6" ht="21" customHeight="1" x14ac:dyDescent="0.15">
      <c r="A29" s="159">
        <v>41076</v>
      </c>
      <c r="B29" s="165"/>
      <c r="C29" s="160" t="s">
        <v>219</v>
      </c>
      <c r="D29" s="158"/>
      <c r="E29" s="158">
        <v>7300</v>
      </c>
      <c r="F29" s="161">
        <f t="shared" si="0"/>
        <v>240983</v>
      </c>
    </row>
    <row r="30" spans="1:6" ht="21" customHeight="1" x14ac:dyDescent="0.15">
      <c r="A30" s="159">
        <v>41076</v>
      </c>
      <c r="B30" s="165"/>
      <c r="C30" s="160" t="s">
        <v>220</v>
      </c>
      <c r="D30" s="158"/>
      <c r="E30" s="158">
        <v>7300</v>
      </c>
      <c r="F30" s="161">
        <f t="shared" si="0"/>
        <v>233683</v>
      </c>
    </row>
    <row r="31" spans="1:6" ht="21" customHeight="1" x14ac:dyDescent="0.15">
      <c r="A31" s="159">
        <v>41076</v>
      </c>
      <c r="B31" s="165"/>
      <c r="C31" s="160" t="s">
        <v>221</v>
      </c>
      <c r="D31" s="158"/>
      <c r="E31" s="158">
        <v>7300</v>
      </c>
      <c r="F31" s="161">
        <f t="shared" si="0"/>
        <v>226383</v>
      </c>
    </row>
    <row r="32" spans="1:6" ht="21" customHeight="1" x14ac:dyDescent="0.15">
      <c r="A32" s="159">
        <v>41076</v>
      </c>
      <c r="B32" s="165"/>
      <c r="C32" s="162" t="s">
        <v>222</v>
      </c>
      <c r="D32" s="158"/>
      <c r="E32" s="158">
        <v>7300</v>
      </c>
      <c r="F32" s="161">
        <f t="shared" si="0"/>
        <v>219083</v>
      </c>
    </row>
    <row r="33" spans="1:6" ht="21" customHeight="1" x14ac:dyDescent="0.15">
      <c r="A33" s="159">
        <v>41076</v>
      </c>
      <c r="B33" s="165"/>
      <c r="C33" s="160" t="s">
        <v>223</v>
      </c>
      <c r="D33" s="158"/>
      <c r="E33" s="158">
        <v>7300</v>
      </c>
      <c r="F33" s="161">
        <f t="shared" si="0"/>
        <v>211783</v>
      </c>
    </row>
    <row r="34" spans="1:6" ht="21" customHeight="1" x14ac:dyDescent="0.15">
      <c r="A34" s="159">
        <v>41077</v>
      </c>
      <c r="B34" s="165"/>
      <c r="C34" s="160" t="s">
        <v>224</v>
      </c>
      <c r="D34" s="158"/>
      <c r="E34" s="158">
        <v>7300</v>
      </c>
      <c r="F34" s="161">
        <f t="shared" si="0"/>
        <v>204483</v>
      </c>
    </row>
    <row r="35" spans="1:6" ht="21" customHeight="1" x14ac:dyDescent="0.15">
      <c r="A35" s="159">
        <v>41077</v>
      </c>
      <c r="B35" s="165"/>
      <c r="C35" s="160" t="s">
        <v>225</v>
      </c>
      <c r="D35" s="158"/>
      <c r="E35" s="158">
        <v>7300</v>
      </c>
      <c r="F35" s="161">
        <f t="shared" si="0"/>
        <v>197183</v>
      </c>
    </row>
    <row r="36" spans="1:6" ht="21" customHeight="1" x14ac:dyDescent="0.15">
      <c r="A36" s="159">
        <v>41077</v>
      </c>
      <c r="B36" s="165"/>
      <c r="C36" s="160" t="s">
        <v>226</v>
      </c>
      <c r="D36" s="158">
        <v>3070</v>
      </c>
      <c r="E36" s="158"/>
      <c r="F36" s="161">
        <f t="shared" si="0"/>
        <v>200253</v>
      </c>
    </row>
    <row r="37" spans="1:6" ht="21" customHeight="1" x14ac:dyDescent="0.15">
      <c r="A37" s="159">
        <v>41078</v>
      </c>
      <c r="B37" s="165"/>
      <c r="C37" s="160" t="s">
        <v>227</v>
      </c>
      <c r="D37" s="158"/>
      <c r="E37" s="158">
        <v>7300</v>
      </c>
      <c r="F37" s="161">
        <f t="shared" si="0"/>
        <v>192953</v>
      </c>
    </row>
    <row r="38" spans="1:6" ht="21" customHeight="1" x14ac:dyDescent="0.15">
      <c r="A38" s="159"/>
      <c r="B38" s="165"/>
      <c r="C38" s="160"/>
      <c r="D38" s="158"/>
      <c r="E38" s="158"/>
      <c r="F38" s="161">
        <f t="shared" si="0"/>
        <v>192953</v>
      </c>
    </row>
    <row r="39" spans="1:6" ht="21" customHeight="1" x14ac:dyDescent="0.15">
      <c r="A39" s="159"/>
      <c r="B39" s="165"/>
      <c r="C39" s="160"/>
      <c r="D39" s="158"/>
      <c r="E39" s="158"/>
      <c r="F39" s="161">
        <f t="shared" si="0"/>
        <v>192953</v>
      </c>
    </row>
    <row r="40" spans="1:6" ht="21" customHeight="1" x14ac:dyDescent="0.15">
      <c r="A40" s="159"/>
      <c r="B40" s="165"/>
      <c r="C40" s="160"/>
      <c r="D40" s="158"/>
      <c r="E40" s="158"/>
      <c r="F40" s="161">
        <f t="shared" si="0"/>
        <v>192953</v>
      </c>
    </row>
    <row r="41" spans="1:6" ht="21" customHeight="1" x14ac:dyDescent="0.15">
      <c r="A41" s="156" t="s">
        <v>62</v>
      </c>
      <c r="B41" s="157"/>
      <c r="C41" s="157"/>
      <c r="D41" s="161">
        <f>SUM(D7:D40)</f>
        <v>78073</v>
      </c>
      <c r="E41" s="161">
        <f>SUM(E7:E40)</f>
        <v>182018</v>
      </c>
      <c r="F41" s="161">
        <f>F40</f>
        <v>192953</v>
      </c>
    </row>
    <row r="42" spans="1:6" ht="3.75" customHeight="1" x14ac:dyDescent="0.15">
      <c r="A42" s="153"/>
      <c r="B42" s="153"/>
      <c r="C42" s="153"/>
      <c r="D42" s="151"/>
      <c r="E42" s="151"/>
      <c r="F42" s="151"/>
    </row>
    <row r="43" spans="1:6" x14ac:dyDescent="0.15">
      <c r="A43" s="151" t="s">
        <v>67</v>
      </c>
      <c r="B43" s="151"/>
      <c r="C43" s="151"/>
      <c r="D43" s="151"/>
      <c r="E43" s="151"/>
      <c r="F43" s="151"/>
    </row>
  </sheetData>
  <mergeCells count="2">
    <mergeCell ref="A2:F2"/>
    <mergeCell ref="E4:F4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defaultColWidth="9" defaultRowHeight="13.5" x14ac:dyDescent="0.15"/>
  <cols>
    <col min="1" max="2" width="15.75" style="7" customWidth="1"/>
    <col min="3" max="3" width="28.375" style="7" customWidth="1"/>
    <col min="4" max="6" width="15.75" style="7" customWidth="1"/>
    <col min="7" max="16384" width="9" style="7"/>
  </cols>
  <sheetData>
    <row r="1" spans="1:6" ht="21" x14ac:dyDescent="0.15">
      <c r="A1" s="226"/>
      <c r="B1" s="8"/>
      <c r="C1" s="8"/>
      <c r="D1" s="8"/>
      <c r="E1" s="8"/>
      <c r="F1" s="191" t="s">
        <v>395</v>
      </c>
    </row>
    <row r="2" spans="1:6" ht="21" customHeight="1" x14ac:dyDescent="0.15">
      <c r="A2" s="458" t="s">
        <v>297</v>
      </c>
      <c r="B2" s="458"/>
      <c r="C2" s="458"/>
      <c r="D2" s="458"/>
      <c r="E2" s="458"/>
      <c r="F2" s="458"/>
    </row>
    <row r="3" spans="1:6" ht="21" customHeight="1" x14ac:dyDescent="0.15">
      <c r="A3" s="8"/>
      <c r="B3" s="56"/>
      <c r="C3" s="56"/>
      <c r="D3" s="56"/>
      <c r="E3" s="8" t="s">
        <v>63</v>
      </c>
      <c r="F3" s="8"/>
    </row>
    <row r="4" spans="1:6" ht="21" customHeight="1" x14ac:dyDescent="0.15">
      <c r="A4" s="8"/>
      <c r="B4" s="8"/>
      <c r="C4" s="8"/>
      <c r="D4" s="8"/>
      <c r="E4" s="8"/>
      <c r="F4" s="9" t="s">
        <v>199</v>
      </c>
    </row>
    <row r="5" spans="1:6" ht="21" customHeight="1" x14ac:dyDescent="0.15">
      <c r="A5" s="57" t="s">
        <v>64</v>
      </c>
      <c r="B5" s="58" t="s">
        <v>51</v>
      </c>
      <c r="C5" s="58" t="s">
        <v>4</v>
      </c>
      <c r="D5" s="58" t="s">
        <v>65</v>
      </c>
      <c r="E5" s="58" t="s">
        <v>127</v>
      </c>
      <c r="F5" s="58" t="s">
        <v>131</v>
      </c>
    </row>
    <row r="6" spans="1:6" ht="21" customHeight="1" x14ac:dyDescent="0.15">
      <c r="A6" s="59" t="s">
        <v>66</v>
      </c>
      <c r="B6" s="60"/>
      <c r="C6" s="60"/>
      <c r="D6" s="60"/>
      <c r="E6" s="60"/>
      <c r="F6" s="39">
        <v>0</v>
      </c>
    </row>
    <row r="7" spans="1:6" ht="21" customHeight="1" x14ac:dyDescent="0.15">
      <c r="A7" s="61"/>
      <c r="B7" s="19"/>
      <c r="C7" s="19"/>
      <c r="D7" s="39"/>
      <c r="E7" s="39"/>
      <c r="F7" s="39">
        <f t="shared" ref="F7:F40" si="0">F6+D7-E7</f>
        <v>0</v>
      </c>
    </row>
    <row r="8" spans="1:6" ht="21" customHeight="1" x14ac:dyDescent="0.15">
      <c r="A8" s="61"/>
      <c r="B8" s="19"/>
      <c r="C8" s="19"/>
      <c r="D8" s="39"/>
      <c r="E8" s="39"/>
      <c r="F8" s="39">
        <f t="shared" si="0"/>
        <v>0</v>
      </c>
    </row>
    <row r="9" spans="1:6" ht="21" customHeight="1" x14ac:dyDescent="0.15">
      <c r="A9" s="61"/>
      <c r="B9" s="19"/>
      <c r="C9" s="19"/>
      <c r="D9" s="39"/>
      <c r="E9" s="39"/>
      <c r="F9" s="39">
        <f t="shared" si="0"/>
        <v>0</v>
      </c>
    </row>
    <row r="10" spans="1:6" ht="21" customHeight="1" x14ac:dyDescent="0.15">
      <c r="A10" s="61"/>
      <c r="B10" s="19"/>
      <c r="C10" s="19"/>
      <c r="D10" s="39"/>
      <c r="E10" s="39"/>
      <c r="F10" s="39">
        <f t="shared" si="0"/>
        <v>0</v>
      </c>
    </row>
    <row r="11" spans="1:6" ht="21" customHeight="1" x14ac:dyDescent="0.15">
      <c r="A11" s="61"/>
      <c r="B11" s="19"/>
      <c r="C11" s="19"/>
      <c r="D11" s="39"/>
      <c r="E11" s="39"/>
      <c r="F11" s="39">
        <f t="shared" si="0"/>
        <v>0</v>
      </c>
    </row>
    <row r="12" spans="1:6" ht="21" customHeight="1" x14ac:dyDescent="0.15">
      <c r="A12" s="61"/>
      <c r="B12" s="19"/>
      <c r="C12" s="19"/>
      <c r="D12" s="39"/>
      <c r="E12" s="39"/>
      <c r="F12" s="39">
        <f t="shared" si="0"/>
        <v>0</v>
      </c>
    </row>
    <row r="13" spans="1:6" ht="21" customHeight="1" x14ac:dyDescent="0.15">
      <c r="A13" s="61"/>
      <c r="B13" s="19"/>
      <c r="C13" s="19"/>
      <c r="D13" s="39"/>
      <c r="E13" s="39"/>
      <c r="F13" s="39">
        <f t="shared" si="0"/>
        <v>0</v>
      </c>
    </row>
    <row r="14" spans="1:6" ht="21" customHeight="1" x14ac:dyDescent="0.15">
      <c r="A14" s="61"/>
      <c r="B14" s="19"/>
      <c r="C14" s="19"/>
      <c r="D14" s="39"/>
      <c r="E14" s="39"/>
      <c r="F14" s="39">
        <f t="shared" si="0"/>
        <v>0</v>
      </c>
    </row>
    <row r="15" spans="1:6" ht="21" customHeight="1" x14ac:dyDescent="0.15">
      <c r="A15" s="61"/>
      <c r="B15" s="19"/>
      <c r="C15" s="19"/>
      <c r="D15" s="39"/>
      <c r="E15" s="39"/>
      <c r="F15" s="39">
        <f t="shared" si="0"/>
        <v>0</v>
      </c>
    </row>
    <row r="16" spans="1:6" ht="21" customHeight="1" x14ac:dyDescent="0.15">
      <c r="A16" s="61"/>
      <c r="B16" s="19"/>
      <c r="C16" s="19"/>
      <c r="D16" s="39"/>
      <c r="E16" s="39"/>
      <c r="F16" s="39">
        <f t="shared" si="0"/>
        <v>0</v>
      </c>
    </row>
    <row r="17" spans="1:6" ht="21" customHeight="1" x14ac:dyDescent="0.15">
      <c r="A17" s="61"/>
      <c r="B17" s="19"/>
      <c r="C17" s="19"/>
      <c r="D17" s="39"/>
      <c r="E17" s="39"/>
      <c r="F17" s="39">
        <f t="shared" si="0"/>
        <v>0</v>
      </c>
    </row>
    <row r="18" spans="1:6" ht="21" customHeight="1" x14ac:dyDescent="0.15">
      <c r="A18" s="61"/>
      <c r="B18" s="19"/>
      <c r="C18" s="19"/>
      <c r="D18" s="39"/>
      <c r="E18" s="39"/>
      <c r="F18" s="39">
        <f t="shared" si="0"/>
        <v>0</v>
      </c>
    </row>
    <row r="19" spans="1:6" ht="21" customHeight="1" x14ac:dyDescent="0.15">
      <c r="A19" s="61"/>
      <c r="B19" s="19"/>
      <c r="C19" s="19"/>
      <c r="D19" s="39"/>
      <c r="E19" s="39"/>
      <c r="F19" s="39">
        <f t="shared" si="0"/>
        <v>0</v>
      </c>
    </row>
    <row r="20" spans="1:6" ht="21" customHeight="1" x14ac:dyDescent="0.15">
      <c r="A20" s="61"/>
      <c r="B20" s="19"/>
      <c r="C20" s="19"/>
      <c r="D20" s="39"/>
      <c r="E20" s="39"/>
      <c r="F20" s="39">
        <f t="shared" si="0"/>
        <v>0</v>
      </c>
    </row>
    <row r="21" spans="1:6" ht="21" customHeight="1" x14ac:dyDescent="0.15">
      <c r="A21" s="61"/>
      <c r="B21" s="19"/>
      <c r="C21" s="19"/>
      <c r="D21" s="39"/>
      <c r="E21" s="39"/>
      <c r="F21" s="39">
        <f t="shared" si="0"/>
        <v>0</v>
      </c>
    </row>
    <row r="22" spans="1:6" ht="21" customHeight="1" x14ac:dyDescent="0.15">
      <c r="A22" s="61"/>
      <c r="B22" s="19"/>
      <c r="C22" s="19"/>
      <c r="D22" s="39"/>
      <c r="E22" s="39"/>
      <c r="F22" s="39">
        <f t="shared" si="0"/>
        <v>0</v>
      </c>
    </row>
    <row r="23" spans="1:6" ht="21" customHeight="1" x14ac:dyDescent="0.15">
      <c r="A23" s="61"/>
      <c r="B23" s="19"/>
      <c r="C23" s="19"/>
      <c r="D23" s="39"/>
      <c r="E23" s="39"/>
      <c r="F23" s="39">
        <f t="shared" si="0"/>
        <v>0</v>
      </c>
    </row>
    <row r="24" spans="1:6" ht="21" customHeight="1" x14ac:dyDescent="0.15">
      <c r="A24" s="61"/>
      <c r="B24" s="19"/>
      <c r="C24" s="19"/>
      <c r="D24" s="39"/>
      <c r="E24" s="39"/>
      <c r="F24" s="39">
        <f t="shared" si="0"/>
        <v>0</v>
      </c>
    </row>
    <row r="25" spans="1:6" ht="21" customHeight="1" x14ac:dyDescent="0.15">
      <c r="A25" s="61"/>
      <c r="B25" s="19"/>
      <c r="C25" s="19"/>
      <c r="D25" s="39"/>
      <c r="E25" s="39"/>
      <c r="F25" s="39">
        <f t="shared" si="0"/>
        <v>0</v>
      </c>
    </row>
    <row r="26" spans="1:6" ht="21" customHeight="1" x14ac:dyDescent="0.15">
      <c r="A26" s="61"/>
      <c r="B26" s="19"/>
      <c r="C26" s="19"/>
      <c r="D26" s="39"/>
      <c r="E26" s="39"/>
      <c r="F26" s="39">
        <f t="shared" si="0"/>
        <v>0</v>
      </c>
    </row>
    <row r="27" spans="1:6" ht="21" customHeight="1" x14ac:dyDescent="0.15">
      <c r="A27" s="61"/>
      <c r="B27" s="19"/>
      <c r="C27" s="19"/>
      <c r="D27" s="39"/>
      <c r="E27" s="39"/>
      <c r="F27" s="39">
        <f t="shared" si="0"/>
        <v>0</v>
      </c>
    </row>
    <row r="28" spans="1:6" ht="21" customHeight="1" x14ac:dyDescent="0.15">
      <c r="A28" s="61"/>
      <c r="B28" s="19"/>
      <c r="C28" s="19"/>
      <c r="D28" s="39"/>
      <c r="E28" s="39"/>
      <c r="F28" s="39">
        <f t="shared" si="0"/>
        <v>0</v>
      </c>
    </row>
    <row r="29" spans="1:6" ht="21" customHeight="1" x14ac:dyDescent="0.15">
      <c r="A29" s="61"/>
      <c r="B29" s="19"/>
      <c r="C29" s="19"/>
      <c r="D29" s="39"/>
      <c r="E29" s="39"/>
      <c r="F29" s="39">
        <f t="shared" si="0"/>
        <v>0</v>
      </c>
    </row>
    <row r="30" spans="1:6" ht="21" customHeight="1" x14ac:dyDescent="0.15">
      <c r="A30" s="61"/>
      <c r="B30" s="19"/>
      <c r="C30" s="19"/>
      <c r="D30" s="39"/>
      <c r="E30" s="39"/>
      <c r="F30" s="39">
        <f t="shared" si="0"/>
        <v>0</v>
      </c>
    </row>
    <row r="31" spans="1:6" ht="21" customHeight="1" x14ac:dyDescent="0.15">
      <c r="A31" s="61"/>
      <c r="B31" s="19"/>
      <c r="C31" s="19"/>
      <c r="D31" s="39"/>
      <c r="E31" s="39"/>
      <c r="F31" s="39">
        <f t="shared" si="0"/>
        <v>0</v>
      </c>
    </row>
    <row r="32" spans="1:6" ht="21" customHeight="1" x14ac:dyDescent="0.15">
      <c r="A32" s="61"/>
      <c r="B32" s="19"/>
      <c r="C32" s="19"/>
      <c r="D32" s="39"/>
      <c r="E32" s="39"/>
      <c r="F32" s="39">
        <f t="shared" si="0"/>
        <v>0</v>
      </c>
    </row>
    <row r="33" spans="1:6" ht="21" customHeight="1" x14ac:dyDescent="0.15">
      <c r="A33" s="61"/>
      <c r="B33" s="19"/>
      <c r="C33" s="19"/>
      <c r="D33" s="39"/>
      <c r="E33" s="39"/>
      <c r="F33" s="39">
        <f t="shared" si="0"/>
        <v>0</v>
      </c>
    </row>
    <row r="34" spans="1:6" ht="21" customHeight="1" x14ac:dyDescent="0.15">
      <c r="A34" s="61"/>
      <c r="B34" s="19"/>
      <c r="C34" s="19"/>
      <c r="D34" s="39"/>
      <c r="E34" s="39"/>
      <c r="F34" s="39">
        <f t="shared" si="0"/>
        <v>0</v>
      </c>
    </row>
    <row r="35" spans="1:6" ht="21" customHeight="1" x14ac:dyDescent="0.15">
      <c r="A35" s="61"/>
      <c r="B35" s="19"/>
      <c r="C35" s="19"/>
      <c r="D35" s="39"/>
      <c r="E35" s="39"/>
      <c r="F35" s="39">
        <f t="shared" si="0"/>
        <v>0</v>
      </c>
    </row>
    <row r="36" spans="1:6" ht="21" customHeight="1" x14ac:dyDescent="0.15">
      <c r="A36" s="61"/>
      <c r="B36" s="19"/>
      <c r="C36" s="19"/>
      <c r="D36" s="39"/>
      <c r="E36" s="39"/>
      <c r="F36" s="39">
        <f t="shared" si="0"/>
        <v>0</v>
      </c>
    </row>
    <row r="37" spans="1:6" ht="21" customHeight="1" x14ac:dyDescent="0.15">
      <c r="A37" s="61"/>
      <c r="B37" s="19"/>
      <c r="C37" s="19"/>
      <c r="D37" s="39"/>
      <c r="E37" s="39"/>
      <c r="F37" s="39">
        <f t="shared" si="0"/>
        <v>0</v>
      </c>
    </row>
    <row r="38" spans="1:6" ht="21" customHeight="1" x14ac:dyDescent="0.15">
      <c r="A38" s="61"/>
      <c r="B38" s="19"/>
      <c r="C38" s="19"/>
      <c r="D38" s="39"/>
      <c r="E38" s="39"/>
      <c r="F38" s="39">
        <f t="shared" si="0"/>
        <v>0</v>
      </c>
    </row>
    <row r="39" spans="1:6" ht="21" customHeight="1" x14ac:dyDescent="0.15">
      <c r="A39" s="61"/>
      <c r="B39" s="19"/>
      <c r="C39" s="19"/>
      <c r="D39" s="39"/>
      <c r="E39" s="39"/>
      <c r="F39" s="39">
        <f t="shared" si="0"/>
        <v>0</v>
      </c>
    </row>
    <row r="40" spans="1:6" ht="21" customHeight="1" x14ac:dyDescent="0.15">
      <c r="A40" s="61"/>
      <c r="B40" s="19"/>
      <c r="C40" s="19"/>
      <c r="D40" s="39"/>
      <c r="E40" s="39"/>
      <c r="F40" s="39">
        <f t="shared" si="0"/>
        <v>0</v>
      </c>
    </row>
    <row r="41" spans="1:6" ht="21" customHeight="1" x14ac:dyDescent="0.15">
      <c r="A41" s="59" t="s">
        <v>62</v>
      </c>
      <c r="B41" s="60"/>
      <c r="C41" s="60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15">
      <c r="A42" s="56"/>
      <c r="B42" s="56"/>
      <c r="C42" s="56"/>
      <c r="D42" s="8"/>
      <c r="E42" s="8"/>
      <c r="F42" s="8"/>
    </row>
    <row r="43" spans="1:6" x14ac:dyDescent="0.15">
      <c r="A43" s="8" t="s">
        <v>67</v>
      </c>
      <c r="B43" s="8"/>
      <c r="C43" s="8"/>
      <c r="D43" s="8"/>
      <c r="E43" s="8"/>
      <c r="F43" s="8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0" zoomScaleNormal="100" zoomScaleSheetLayoutView="100" workbookViewId="0">
      <selection activeCell="C104" sqref="C104"/>
    </sheetView>
  </sheetViews>
  <sheetFormatPr defaultColWidth="12.75" defaultRowHeight="13.5" x14ac:dyDescent="0.15"/>
  <cols>
    <col min="1" max="1" width="14.375" style="164" customWidth="1"/>
    <col min="2" max="2" width="36.375" style="164" customWidth="1"/>
    <col min="3" max="3" width="67.75" style="190" customWidth="1"/>
    <col min="4" max="4" width="12.75" style="164"/>
    <col min="5" max="5" width="3.5" style="164" bestFit="1" customWidth="1"/>
    <col min="6" max="7" width="12.75" style="164"/>
    <col min="8" max="8" width="2.125" style="164" bestFit="1" customWidth="1"/>
    <col min="9" max="16384" width="12.75" style="164"/>
  </cols>
  <sheetData>
    <row r="1" spans="1:7" ht="21" x14ac:dyDescent="0.2">
      <c r="A1" s="377" t="s">
        <v>465</v>
      </c>
      <c r="B1" s="377"/>
      <c r="C1" s="377"/>
    </row>
    <row r="3" spans="1:7" ht="13.5" customHeight="1" x14ac:dyDescent="0.15">
      <c r="A3" s="379" t="s">
        <v>293</v>
      </c>
      <c r="B3" s="380"/>
      <c r="C3" s="182"/>
      <c r="D3" s="98"/>
      <c r="E3" s="107"/>
      <c r="G3" s="183"/>
    </row>
    <row r="4" spans="1:7" ht="37.5" customHeight="1" x14ac:dyDescent="0.15">
      <c r="A4" s="175"/>
      <c r="B4" s="182" t="s">
        <v>424</v>
      </c>
      <c r="C4" s="182" t="s">
        <v>426</v>
      </c>
      <c r="D4" s="108"/>
      <c r="E4" s="108"/>
    </row>
    <row r="5" spans="1:7" ht="22.5" x14ac:dyDescent="0.15">
      <c r="A5" s="188" t="s">
        <v>97</v>
      </c>
      <c r="B5" s="182" t="s">
        <v>99</v>
      </c>
      <c r="C5" s="184" t="s">
        <v>265</v>
      </c>
      <c r="D5" s="183"/>
      <c r="E5" s="183"/>
    </row>
    <row r="6" spans="1:7" ht="60.75" customHeight="1" x14ac:dyDescent="0.15">
      <c r="A6" s="188" t="s">
        <v>52</v>
      </c>
      <c r="B6" s="182" t="s">
        <v>108</v>
      </c>
      <c r="C6" s="184" t="s">
        <v>391</v>
      </c>
    </row>
    <row r="7" spans="1:7" ht="45" x14ac:dyDescent="0.15">
      <c r="A7" s="188" t="s">
        <v>98</v>
      </c>
      <c r="B7" s="182" t="s">
        <v>91</v>
      </c>
      <c r="C7" s="184" t="s">
        <v>422</v>
      </c>
    </row>
    <row r="8" spans="1:7" ht="22.5" x14ac:dyDescent="0.15">
      <c r="A8" s="188" t="s">
        <v>100</v>
      </c>
      <c r="B8" s="182" t="s">
        <v>388</v>
      </c>
      <c r="C8" s="184" t="s">
        <v>266</v>
      </c>
    </row>
    <row r="9" spans="1:7" ht="78.75" x14ac:dyDescent="0.15">
      <c r="A9" s="188" t="s">
        <v>102</v>
      </c>
      <c r="B9" s="182" t="s">
        <v>172</v>
      </c>
      <c r="C9" s="182" t="s">
        <v>396</v>
      </c>
    </row>
    <row r="10" spans="1:7" x14ac:dyDescent="0.15">
      <c r="A10" s="188" t="s">
        <v>103</v>
      </c>
      <c r="B10" s="182" t="s">
        <v>153</v>
      </c>
      <c r="C10" s="184" t="s">
        <v>267</v>
      </c>
    </row>
    <row r="11" spans="1:7" x14ac:dyDescent="0.15">
      <c r="A11" s="188" t="s">
        <v>104</v>
      </c>
      <c r="B11" s="182" t="s">
        <v>420</v>
      </c>
      <c r="C11" s="184" t="s">
        <v>430</v>
      </c>
    </row>
    <row r="12" spans="1:7" ht="22.5" x14ac:dyDescent="0.15">
      <c r="A12" s="188" t="s">
        <v>106</v>
      </c>
      <c r="B12" s="182" t="s">
        <v>105</v>
      </c>
      <c r="C12" s="184" t="s">
        <v>392</v>
      </c>
    </row>
    <row r="13" spans="1:7" ht="22.5" x14ac:dyDescent="0.15">
      <c r="A13" s="188" t="s">
        <v>234</v>
      </c>
      <c r="B13" s="185" t="s">
        <v>423</v>
      </c>
      <c r="C13" s="184" t="s">
        <v>421</v>
      </c>
    </row>
    <row r="14" spans="1:7" x14ac:dyDescent="0.15">
      <c r="A14" s="188" t="s">
        <v>107</v>
      </c>
      <c r="B14" s="182" t="s">
        <v>109</v>
      </c>
      <c r="C14" s="184" t="s">
        <v>294</v>
      </c>
    </row>
    <row r="15" spans="1:7" x14ac:dyDescent="0.15">
      <c r="A15" s="188" t="s">
        <v>235</v>
      </c>
      <c r="B15" s="182" t="s">
        <v>154</v>
      </c>
      <c r="C15" s="184" t="s">
        <v>294</v>
      </c>
    </row>
    <row r="16" spans="1:7" ht="33.75" x14ac:dyDescent="0.15">
      <c r="A16" s="188" t="s">
        <v>107</v>
      </c>
      <c r="B16" s="182" t="s">
        <v>268</v>
      </c>
      <c r="C16" s="184" t="s">
        <v>269</v>
      </c>
    </row>
    <row r="17" spans="1:3" x14ac:dyDescent="0.15">
      <c r="A17" s="188" t="s">
        <v>239</v>
      </c>
      <c r="B17" s="182" t="s">
        <v>111</v>
      </c>
      <c r="C17" s="184" t="s">
        <v>393</v>
      </c>
    </row>
    <row r="18" spans="1:3" x14ac:dyDescent="0.15">
      <c r="A18" s="188" t="s">
        <v>53</v>
      </c>
      <c r="B18" s="182" t="s">
        <v>240</v>
      </c>
      <c r="C18" s="184" t="s">
        <v>270</v>
      </c>
    </row>
    <row r="19" spans="1:3" x14ac:dyDescent="0.15">
      <c r="A19" s="188" t="s">
        <v>54</v>
      </c>
      <c r="B19" s="182" t="s">
        <v>242</v>
      </c>
      <c r="C19" s="184" t="s">
        <v>270</v>
      </c>
    </row>
    <row r="20" spans="1:3" x14ac:dyDescent="0.15">
      <c r="A20" s="189"/>
      <c r="B20" s="185"/>
      <c r="C20" s="186"/>
    </row>
    <row r="21" spans="1:3" ht="13.5" customHeight="1" x14ac:dyDescent="0.15">
      <c r="A21" s="381" t="s">
        <v>255</v>
      </c>
      <c r="B21" s="382"/>
      <c r="C21" s="187"/>
    </row>
    <row r="22" spans="1:3" ht="22.5" x14ac:dyDescent="0.15">
      <c r="A22" s="188" t="s">
        <v>256</v>
      </c>
      <c r="B22" s="182" t="s">
        <v>271</v>
      </c>
      <c r="C22" s="184" t="s">
        <v>272</v>
      </c>
    </row>
    <row r="23" spans="1:3" x14ac:dyDescent="0.15">
      <c r="A23" s="188" t="s">
        <v>380</v>
      </c>
      <c r="B23" s="182" t="s">
        <v>281</v>
      </c>
      <c r="C23" s="184" t="s">
        <v>273</v>
      </c>
    </row>
    <row r="24" spans="1:3" x14ac:dyDescent="0.15">
      <c r="A24" s="188" t="s">
        <v>258</v>
      </c>
      <c r="B24" s="182" t="s">
        <v>282</v>
      </c>
      <c r="C24" s="184" t="s">
        <v>283</v>
      </c>
    </row>
    <row r="25" spans="1:3" x14ac:dyDescent="0.15">
      <c r="A25" s="188" t="s">
        <v>259</v>
      </c>
      <c r="B25" s="182" t="s">
        <v>379</v>
      </c>
      <c r="C25" s="184" t="s">
        <v>436</v>
      </c>
    </row>
    <row r="27" spans="1:3" ht="13.5" customHeight="1" x14ac:dyDescent="0.15">
      <c r="A27" s="381" t="s">
        <v>274</v>
      </c>
      <c r="B27" s="383"/>
      <c r="C27" s="187"/>
    </row>
    <row r="28" spans="1:3" x14ac:dyDescent="0.15">
      <c r="A28" s="188"/>
      <c r="B28" s="182" t="s">
        <v>275</v>
      </c>
      <c r="C28" s="184" t="s">
        <v>435</v>
      </c>
    </row>
    <row r="29" spans="1:3" ht="45" x14ac:dyDescent="0.15">
      <c r="A29" s="188"/>
      <c r="B29" s="182" t="s">
        <v>276</v>
      </c>
      <c r="C29" s="184" t="s">
        <v>544</v>
      </c>
    </row>
    <row r="30" spans="1:3" ht="22.5" x14ac:dyDescent="0.15">
      <c r="A30" s="188"/>
      <c r="B30" s="182" t="s">
        <v>362</v>
      </c>
      <c r="C30" s="184" t="s">
        <v>394</v>
      </c>
    </row>
    <row r="31" spans="1:3" x14ac:dyDescent="0.15">
      <c r="A31" s="188"/>
      <c r="B31" s="298" t="s">
        <v>363</v>
      </c>
      <c r="C31" s="184" t="s">
        <v>277</v>
      </c>
    </row>
    <row r="32" spans="1:3" x14ac:dyDescent="0.15">
      <c r="A32" s="188"/>
      <c r="B32" s="182" t="s">
        <v>278</v>
      </c>
      <c r="C32" s="184" t="s">
        <v>437</v>
      </c>
    </row>
    <row r="33" spans="1:5" ht="30" customHeight="1" x14ac:dyDescent="0.15">
      <c r="A33" s="374" t="s">
        <v>546</v>
      </c>
      <c r="B33" s="375"/>
      <c r="C33" s="375"/>
    </row>
    <row r="34" spans="1:5" ht="13.5" customHeight="1" x14ac:dyDescent="0.15">
      <c r="A34" s="303" t="s">
        <v>464</v>
      </c>
      <c r="B34" s="304"/>
      <c r="C34" s="304"/>
    </row>
    <row r="35" spans="1:5" x14ac:dyDescent="0.15">
      <c r="A35" s="305" t="s">
        <v>128</v>
      </c>
      <c r="B35" s="306" t="s">
        <v>438</v>
      </c>
      <c r="C35" s="318" t="s">
        <v>548</v>
      </c>
    </row>
    <row r="36" spans="1:5" x14ac:dyDescent="0.15">
      <c r="A36" s="307" t="s">
        <v>439</v>
      </c>
      <c r="B36" s="308"/>
      <c r="C36" s="308" t="s">
        <v>538</v>
      </c>
    </row>
    <row r="37" spans="1:5" x14ac:dyDescent="0.15">
      <c r="A37" s="307" t="s">
        <v>440</v>
      </c>
      <c r="B37" s="308"/>
      <c r="C37" s="308" t="s">
        <v>441</v>
      </c>
    </row>
    <row r="38" spans="1:5" x14ac:dyDescent="0.15">
      <c r="A38" s="370" t="s">
        <v>442</v>
      </c>
      <c r="B38" s="307" t="s">
        <v>443</v>
      </c>
      <c r="C38" s="308" t="s">
        <v>444</v>
      </c>
    </row>
    <row r="39" spans="1:5" x14ac:dyDescent="0.15">
      <c r="A39" s="368"/>
      <c r="B39" s="307" t="s">
        <v>445</v>
      </c>
      <c r="C39" s="308" t="s">
        <v>446</v>
      </c>
    </row>
    <row r="40" spans="1:5" x14ac:dyDescent="0.15">
      <c r="A40" s="369"/>
      <c r="B40" s="307" t="s">
        <v>447</v>
      </c>
      <c r="C40" s="308" t="s">
        <v>448</v>
      </c>
    </row>
    <row r="41" spans="1:5" x14ac:dyDescent="0.15">
      <c r="A41" s="371" t="s">
        <v>449</v>
      </c>
      <c r="B41" s="307" t="s">
        <v>450</v>
      </c>
      <c r="C41" s="307" t="s">
        <v>451</v>
      </c>
    </row>
    <row r="42" spans="1:5" x14ac:dyDescent="0.15">
      <c r="A42" s="372"/>
      <c r="B42" s="309" t="s">
        <v>452</v>
      </c>
      <c r="C42" s="307" t="s">
        <v>453</v>
      </c>
    </row>
    <row r="43" spans="1:5" x14ac:dyDescent="0.15">
      <c r="A43" s="373"/>
      <c r="B43" s="310" t="s">
        <v>454</v>
      </c>
      <c r="C43" s="311" t="s">
        <v>455</v>
      </c>
    </row>
    <row r="44" spans="1:5" x14ac:dyDescent="0.15">
      <c r="A44" s="307" t="s">
        <v>456</v>
      </c>
      <c r="B44" s="310"/>
      <c r="C44" s="310" t="s">
        <v>457</v>
      </c>
    </row>
    <row r="45" spans="1:5" x14ac:dyDescent="0.15">
      <c r="A45" s="307" t="s">
        <v>458</v>
      </c>
      <c r="B45" s="307"/>
      <c r="C45" s="307" t="s">
        <v>459</v>
      </c>
    </row>
    <row r="46" spans="1:5" x14ac:dyDescent="0.15">
      <c r="A46" s="307" t="s">
        <v>460</v>
      </c>
      <c r="B46" s="311"/>
      <c r="C46" s="307" t="s">
        <v>461</v>
      </c>
    </row>
    <row r="47" spans="1:5" x14ac:dyDescent="0.15">
      <c r="A47" s="307" t="s">
        <v>462</v>
      </c>
      <c r="B47" s="307"/>
      <c r="C47" s="307" t="s">
        <v>463</v>
      </c>
    </row>
    <row r="48" spans="1:5" x14ac:dyDescent="0.15">
      <c r="A48" s="303" t="s">
        <v>466</v>
      </c>
      <c r="B48" s="304"/>
      <c r="C48" s="304"/>
      <c r="D48"/>
      <c r="E48"/>
    </row>
    <row r="49" spans="1:5" x14ac:dyDescent="0.15">
      <c r="A49" s="305" t="s">
        <v>128</v>
      </c>
      <c r="B49" s="305" t="s">
        <v>438</v>
      </c>
      <c r="C49" s="305" t="s">
        <v>548</v>
      </c>
      <c r="D49" s="302"/>
      <c r="E49" s="300"/>
    </row>
    <row r="50" spans="1:5" x14ac:dyDescent="0.15">
      <c r="A50" s="376" t="s">
        <v>132</v>
      </c>
      <c r="B50" s="307" t="s">
        <v>467</v>
      </c>
      <c r="C50" s="307" t="s">
        <v>539</v>
      </c>
      <c r="D50" s="299"/>
      <c r="E50" s="300"/>
    </row>
    <row r="51" spans="1:5" x14ac:dyDescent="0.15">
      <c r="A51" s="376"/>
      <c r="B51" s="307" t="s">
        <v>468</v>
      </c>
      <c r="C51" s="307" t="s">
        <v>469</v>
      </c>
      <c r="D51" s="299"/>
      <c r="E51" s="300"/>
    </row>
    <row r="52" spans="1:5" x14ac:dyDescent="0.15">
      <c r="A52" s="376"/>
      <c r="B52" s="307" t="s">
        <v>470</v>
      </c>
      <c r="C52" s="307" t="s">
        <v>471</v>
      </c>
      <c r="D52" s="299"/>
      <c r="E52" s="300"/>
    </row>
    <row r="53" spans="1:5" x14ac:dyDescent="0.15">
      <c r="A53" s="376"/>
      <c r="B53" s="307" t="s">
        <v>472</v>
      </c>
      <c r="C53" s="307" t="s">
        <v>473</v>
      </c>
      <c r="D53" s="299"/>
      <c r="E53" s="300"/>
    </row>
    <row r="54" spans="1:5" x14ac:dyDescent="0.15">
      <c r="A54" s="376"/>
      <c r="B54" s="307" t="s">
        <v>474</v>
      </c>
      <c r="C54" s="307" t="s">
        <v>475</v>
      </c>
      <c r="D54" s="299"/>
      <c r="E54" s="300"/>
    </row>
    <row r="55" spans="1:5" x14ac:dyDescent="0.15">
      <c r="A55" s="376"/>
      <c r="B55" s="307" t="s">
        <v>476</v>
      </c>
      <c r="C55" s="307" t="s">
        <v>477</v>
      </c>
      <c r="D55" s="299"/>
      <c r="E55" s="300"/>
    </row>
    <row r="56" spans="1:5" x14ac:dyDescent="0.15">
      <c r="A56" s="376" t="s">
        <v>478</v>
      </c>
      <c r="B56" s="307" t="s">
        <v>479</v>
      </c>
      <c r="C56" s="307" t="s">
        <v>480</v>
      </c>
      <c r="D56" s="299"/>
      <c r="E56" s="300"/>
    </row>
    <row r="57" spans="1:5" x14ac:dyDescent="0.15">
      <c r="A57" s="376"/>
      <c r="B57" s="307" t="s">
        <v>481</v>
      </c>
      <c r="C57" s="307" t="s">
        <v>482</v>
      </c>
      <c r="D57" s="299"/>
      <c r="E57" s="300"/>
    </row>
    <row r="58" spans="1:5" x14ac:dyDescent="0.15">
      <c r="A58" s="376"/>
      <c r="B58" s="307" t="s">
        <v>474</v>
      </c>
      <c r="C58" s="307" t="s">
        <v>483</v>
      </c>
      <c r="D58" s="299"/>
      <c r="E58" s="300"/>
    </row>
    <row r="59" spans="1:5" x14ac:dyDescent="0.15">
      <c r="A59" s="376"/>
      <c r="B59" s="307" t="s">
        <v>140</v>
      </c>
      <c r="C59" s="307" t="s">
        <v>484</v>
      </c>
      <c r="D59" s="299"/>
      <c r="E59" s="300"/>
    </row>
    <row r="60" spans="1:5" x14ac:dyDescent="0.15">
      <c r="A60" s="376"/>
      <c r="B60" s="307" t="s">
        <v>485</v>
      </c>
      <c r="C60" s="307" t="s">
        <v>486</v>
      </c>
      <c r="D60" s="299"/>
      <c r="E60" s="300"/>
    </row>
    <row r="61" spans="1:5" x14ac:dyDescent="0.15">
      <c r="A61" s="376"/>
      <c r="B61" s="307" t="s">
        <v>476</v>
      </c>
      <c r="C61" s="307" t="s">
        <v>487</v>
      </c>
      <c r="D61" s="299"/>
      <c r="E61" s="300"/>
    </row>
    <row r="62" spans="1:5" x14ac:dyDescent="0.15">
      <c r="A62" s="376" t="s">
        <v>134</v>
      </c>
      <c r="B62" s="307" t="s">
        <v>467</v>
      </c>
      <c r="C62" s="307" t="s">
        <v>488</v>
      </c>
      <c r="D62" s="299"/>
      <c r="E62" s="300"/>
    </row>
    <row r="63" spans="1:5" x14ac:dyDescent="0.15">
      <c r="A63" s="376"/>
      <c r="B63" s="307" t="s">
        <v>468</v>
      </c>
      <c r="C63" s="307" t="s">
        <v>489</v>
      </c>
      <c r="D63" s="299"/>
      <c r="E63" s="300"/>
    </row>
    <row r="64" spans="1:5" x14ac:dyDescent="0.15">
      <c r="A64" s="376"/>
      <c r="B64" s="307" t="s">
        <v>470</v>
      </c>
      <c r="C64" s="307" t="s">
        <v>490</v>
      </c>
      <c r="D64" s="299"/>
      <c r="E64" s="300"/>
    </row>
    <row r="65" spans="1:5" x14ac:dyDescent="0.15">
      <c r="A65" s="376"/>
      <c r="B65" s="307" t="s">
        <v>472</v>
      </c>
      <c r="C65" s="307" t="s">
        <v>491</v>
      </c>
      <c r="D65" s="299"/>
      <c r="E65" s="300"/>
    </row>
    <row r="66" spans="1:5" x14ac:dyDescent="0.15">
      <c r="A66" s="376"/>
      <c r="B66" s="307" t="s">
        <v>474</v>
      </c>
      <c r="C66" s="307" t="s">
        <v>492</v>
      </c>
      <c r="D66" s="299"/>
      <c r="E66" s="300"/>
    </row>
    <row r="67" spans="1:5" x14ac:dyDescent="0.15">
      <c r="A67" s="376"/>
      <c r="B67" s="307" t="s">
        <v>140</v>
      </c>
      <c r="C67" s="307" t="s">
        <v>493</v>
      </c>
      <c r="D67" s="299"/>
      <c r="E67" s="300"/>
    </row>
    <row r="68" spans="1:5" x14ac:dyDescent="0.15">
      <c r="A68" s="376"/>
      <c r="B68" s="307" t="s">
        <v>141</v>
      </c>
      <c r="C68" s="307" t="s">
        <v>494</v>
      </c>
      <c r="D68" s="299"/>
      <c r="E68" s="300"/>
    </row>
    <row r="69" spans="1:5" x14ac:dyDescent="0.15">
      <c r="A69" s="376"/>
      <c r="B69" s="307" t="s">
        <v>476</v>
      </c>
      <c r="C69" s="307" t="s">
        <v>495</v>
      </c>
      <c r="D69" s="299"/>
      <c r="E69" s="300"/>
    </row>
    <row r="70" spans="1:5" x14ac:dyDescent="0.15">
      <c r="A70" s="376"/>
      <c r="B70" s="307" t="s">
        <v>142</v>
      </c>
      <c r="C70" s="307" t="s">
        <v>496</v>
      </c>
      <c r="D70" s="299"/>
      <c r="E70" s="300"/>
    </row>
    <row r="71" spans="1:5" x14ac:dyDescent="0.15">
      <c r="A71" s="376"/>
      <c r="B71" s="307" t="s">
        <v>485</v>
      </c>
      <c r="C71" s="307" t="s">
        <v>540</v>
      </c>
      <c r="D71" s="299"/>
      <c r="E71" s="300"/>
    </row>
    <row r="72" spans="1:5" x14ac:dyDescent="0.15">
      <c r="A72" s="376"/>
      <c r="B72" s="307" t="s">
        <v>139</v>
      </c>
      <c r="C72" s="307" t="s">
        <v>497</v>
      </c>
      <c r="D72" s="299"/>
      <c r="E72" s="300"/>
    </row>
    <row r="73" spans="1:5" x14ac:dyDescent="0.15">
      <c r="A73" s="372" t="s">
        <v>135</v>
      </c>
      <c r="B73" s="312" t="s">
        <v>498</v>
      </c>
      <c r="C73" s="307" t="s">
        <v>499</v>
      </c>
      <c r="D73" s="299"/>
      <c r="E73" s="300"/>
    </row>
    <row r="74" spans="1:5" x14ac:dyDescent="0.15">
      <c r="A74" s="372"/>
      <c r="B74" s="307" t="s">
        <v>500</v>
      </c>
      <c r="C74" s="307" t="s">
        <v>501</v>
      </c>
      <c r="D74" s="299"/>
      <c r="E74" s="300"/>
    </row>
    <row r="75" spans="1:5" x14ac:dyDescent="0.15">
      <c r="A75" s="372"/>
      <c r="B75" s="314" t="s">
        <v>502</v>
      </c>
      <c r="C75" s="307" t="s">
        <v>503</v>
      </c>
      <c r="D75" s="378"/>
      <c r="E75" s="300"/>
    </row>
    <row r="76" spans="1:5" x14ac:dyDescent="0.15">
      <c r="A76" s="372"/>
      <c r="B76" s="314" t="s">
        <v>504</v>
      </c>
      <c r="C76" s="307" t="s">
        <v>505</v>
      </c>
      <c r="D76" s="378"/>
      <c r="E76" s="300"/>
    </row>
    <row r="77" spans="1:5" x14ac:dyDescent="0.15">
      <c r="A77" s="372"/>
      <c r="B77" s="314" t="s">
        <v>141</v>
      </c>
      <c r="C77" s="307" t="s">
        <v>506</v>
      </c>
      <c r="D77" s="299"/>
      <c r="E77" s="300"/>
    </row>
    <row r="78" spans="1:5" x14ac:dyDescent="0.15">
      <c r="A78" s="373"/>
      <c r="B78" s="314" t="s">
        <v>476</v>
      </c>
      <c r="C78" s="307" t="s">
        <v>507</v>
      </c>
      <c r="D78" s="299"/>
      <c r="E78" s="300"/>
    </row>
    <row r="79" spans="1:5" x14ac:dyDescent="0.15">
      <c r="A79" s="368" t="s">
        <v>136</v>
      </c>
      <c r="B79" s="311" t="s">
        <v>467</v>
      </c>
      <c r="C79" s="307" t="s">
        <v>508</v>
      </c>
      <c r="D79" s="299"/>
      <c r="E79" s="300"/>
    </row>
    <row r="80" spans="1:5" x14ac:dyDescent="0.15">
      <c r="A80" s="368"/>
      <c r="B80" s="307" t="s">
        <v>468</v>
      </c>
      <c r="C80" s="307" t="s">
        <v>509</v>
      </c>
      <c r="D80" s="299"/>
      <c r="E80" s="300"/>
    </row>
    <row r="81" spans="1:5" x14ac:dyDescent="0.15">
      <c r="A81" s="368"/>
      <c r="B81" s="307" t="s">
        <v>470</v>
      </c>
      <c r="C81" s="307" t="s">
        <v>510</v>
      </c>
      <c r="D81" s="299"/>
      <c r="E81" s="300"/>
    </row>
    <row r="82" spans="1:5" x14ac:dyDescent="0.15">
      <c r="A82" s="368"/>
      <c r="B82" s="307" t="s">
        <v>511</v>
      </c>
      <c r="C82" s="307" t="s">
        <v>512</v>
      </c>
      <c r="D82" s="299"/>
      <c r="E82" s="300"/>
    </row>
    <row r="83" spans="1:5" x14ac:dyDescent="0.15">
      <c r="A83" s="368"/>
      <c r="B83" s="307" t="s">
        <v>513</v>
      </c>
      <c r="C83" s="307" t="s">
        <v>541</v>
      </c>
      <c r="D83" s="299"/>
      <c r="E83" s="300"/>
    </row>
    <row r="84" spans="1:5" x14ac:dyDescent="0.15">
      <c r="A84" s="368"/>
      <c r="B84" s="310" t="s">
        <v>514</v>
      </c>
      <c r="C84" s="307" t="s">
        <v>515</v>
      </c>
      <c r="D84" s="299"/>
      <c r="E84" s="300"/>
    </row>
    <row r="85" spans="1:5" x14ac:dyDescent="0.15">
      <c r="A85" s="368"/>
      <c r="B85" s="307" t="s">
        <v>514</v>
      </c>
      <c r="C85" s="307" t="s">
        <v>516</v>
      </c>
      <c r="D85" s="299"/>
      <c r="E85" s="300"/>
    </row>
    <row r="86" spans="1:5" x14ac:dyDescent="0.15">
      <c r="A86" s="368"/>
      <c r="B86" s="307" t="s">
        <v>142</v>
      </c>
      <c r="C86" s="307" t="s">
        <v>517</v>
      </c>
      <c r="D86" s="299"/>
      <c r="E86" s="300"/>
    </row>
    <row r="87" spans="1:5" x14ac:dyDescent="0.15">
      <c r="A87" s="369"/>
      <c r="B87" s="307" t="s">
        <v>485</v>
      </c>
      <c r="C87" s="307" t="s">
        <v>542</v>
      </c>
      <c r="D87" s="299"/>
      <c r="E87" s="300"/>
    </row>
    <row r="88" spans="1:5" x14ac:dyDescent="0.15">
      <c r="A88" s="370" t="s">
        <v>137</v>
      </c>
      <c r="B88" s="307" t="s">
        <v>518</v>
      </c>
      <c r="C88" s="307" t="s">
        <v>519</v>
      </c>
      <c r="D88" s="299"/>
      <c r="E88" s="300"/>
    </row>
    <row r="89" spans="1:5" x14ac:dyDescent="0.15">
      <c r="A89" s="368"/>
      <c r="B89" s="307" t="s">
        <v>513</v>
      </c>
      <c r="C89" s="307" t="s">
        <v>545</v>
      </c>
      <c r="D89" s="299"/>
      <c r="E89" s="300"/>
    </row>
    <row r="90" spans="1:5" x14ac:dyDescent="0.15">
      <c r="A90" s="368"/>
      <c r="B90" s="307" t="s">
        <v>470</v>
      </c>
      <c r="C90" s="307" t="s">
        <v>520</v>
      </c>
      <c r="D90" s="299"/>
      <c r="E90" s="300"/>
    </row>
    <row r="91" spans="1:5" x14ac:dyDescent="0.15">
      <c r="A91" s="368"/>
      <c r="B91" s="307" t="s">
        <v>142</v>
      </c>
      <c r="C91" s="307" t="s">
        <v>521</v>
      </c>
      <c r="D91" s="299"/>
      <c r="E91" s="300"/>
    </row>
    <row r="92" spans="1:5" x14ac:dyDescent="0.15">
      <c r="A92" s="369"/>
      <c r="B92" s="307" t="s">
        <v>485</v>
      </c>
      <c r="C92" s="307" t="s">
        <v>522</v>
      </c>
      <c r="D92" s="299"/>
      <c r="E92" s="300"/>
    </row>
    <row r="93" spans="1:5" x14ac:dyDescent="0.15">
      <c r="A93" s="371" t="s">
        <v>138</v>
      </c>
      <c r="B93" s="307" t="s">
        <v>513</v>
      </c>
      <c r="C93" s="307" t="s">
        <v>523</v>
      </c>
      <c r="D93" s="299"/>
      <c r="E93" s="300"/>
    </row>
    <row r="94" spans="1:5" x14ac:dyDescent="0.15">
      <c r="A94" s="372"/>
      <c r="B94" s="307" t="s">
        <v>470</v>
      </c>
      <c r="C94" s="307" t="s">
        <v>524</v>
      </c>
      <c r="D94" s="299"/>
      <c r="E94" s="300"/>
    </row>
    <row r="95" spans="1:5" x14ac:dyDescent="0.15">
      <c r="A95" s="372"/>
      <c r="B95" s="312" t="s">
        <v>142</v>
      </c>
      <c r="C95" s="312" t="s">
        <v>525</v>
      </c>
      <c r="D95" s="299"/>
      <c r="E95" s="300"/>
    </row>
    <row r="96" spans="1:5" x14ac:dyDescent="0.15">
      <c r="A96" s="373"/>
      <c r="B96" s="312" t="s">
        <v>485</v>
      </c>
      <c r="C96" s="312" t="s">
        <v>526</v>
      </c>
      <c r="D96" s="299"/>
      <c r="E96" s="300"/>
    </row>
    <row r="97" spans="1:5" x14ac:dyDescent="0.15">
      <c r="A97" s="372" t="s">
        <v>139</v>
      </c>
      <c r="B97" s="311" t="s">
        <v>527</v>
      </c>
      <c r="C97" s="309" t="s">
        <v>528</v>
      </c>
      <c r="D97" s="299"/>
      <c r="E97" s="300"/>
    </row>
    <row r="98" spans="1:5" x14ac:dyDescent="0.15">
      <c r="A98" s="373"/>
      <c r="B98" s="314" t="s">
        <v>500</v>
      </c>
      <c r="C98" s="312" t="s">
        <v>529</v>
      </c>
      <c r="D98" s="299"/>
      <c r="E98" s="300"/>
    </row>
    <row r="99" spans="1:5" x14ac:dyDescent="0.15">
      <c r="A99" s="366" t="s">
        <v>140</v>
      </c>
      <c r="B99" s="312" t="s">
        <v>502</v>
      </c>
      <c r="C99" s="309" t="s">
        <v>530</v>
      </c>
      <c r="D99" s="299"/>
      <c r="E99" s="300"/>
    </row>
    <row r="100" spans="1:5" x14ac:dyDescent="0.15">
      <c r="A100" s="366"/>
      <c r="B100" s="307" t="s">
        <v>504</v>
      </c>
      <c r="C100" s="307" t="s">
        <v>531</v>
      </c>
      <c r="D100" s="299"/>
      <c r="E100" s="300"/>
    </row>
    <row r="101" spans="1:5" x14ac:dyDescent="0.15">
      <c r="A101" s="366"/>
      <c r="B101" s="307" t="s">
        <v>532</v>
      </c>
      <c r="C101" s="307" t="s">
        <v>533</v>
      </c>
      <c r="D101" s="299"/>
      <c r="E101" s="300"/>
    </row>
    <row r="102" spans="1:5" x14ac:dyDescent="0.15">
      <c r="A102" s="360" t="s">
        <v>534</v>
      </c>
      <c r="B102" s="361"/>
      <c r="C102" s="307" t="s">
        <v>535</v>
      </c>
      <c r="D102" s="299"/>
      <c r="E102" s="300"/>
    </row>
    <row r="103" spans="1:5" x14ac:dyDescent="0.15">
      <c r="A103" s="366" t="s">
        <v>141</v>
      </c>
      <c r="B103" s="367"/>
      <c r="C103" s="315" t="s">
        <v>536</v>
      </c>
      <c r="D103" s="299"/>
      <c r="E103" s="300"/>
    </row>
    <row r="104" spans="1:5" x14ac:dyDescent="0.15">
      <c r="A104" s="360" t="s">
        <v>142</v>
      </c>
      <c r="B104" s="361"/>
      <c r="C104" s="307" t="s">
        <v>537</v>
      </c>
      <c r="D104" s="299"/>
      <c r="E104" s="300"/>
    </row>
    <row r="105" spans="1:5" x14ac:dyDescent="0.15">
      <c r="A105" s="362" t="s">
        <v>143</v>
      </c>
      <c r="B105" s="363"/>
      <c r="C105" s="316" t="s">
        <v>543</v>
      </c>
      <c r="D105" s="299"/>
      <c r="E105" s="300"/>
    </row>
    <row r="106" spans="1:5" x14ac:dyDescent="0.15">
      <c r="A106" s="364" t="s">
        <v>144</v>
      </c>
      <c r="B106" s="365"/>
      <c r="C106" s="315" t="s">
        <v>547</v>
      </c>
      <c r="D106" s="301"/>
      <c r="E106" s="300"/>
    </row>
    <row r="107" spans="1:5" x14ac:dyDescent="0.15">
      <c r="C107" s="313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showGridLines="0" view="pageBreakPreview" zoomScale="90" zoomScaleNormal="100" zoomScaleSheetLayoutView="90" workbookViewId="0">
      <selection activeCell="H13" sqref="H1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8" width="12.125" style="1" customWidth="1"/>
    <col min="9" max="9" width="14.87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229"/>
      <c r="I1" s="2" t="s">
        <v>115</v>
      </c>
    </row>
    <row r="2" spans="1:9" ht="15" customHeight="1" x14ac:dyDescent="0.15">
      <c r="I2" s="293">
        <v>44859</v>
      </c>
    </row>
    <row r="3" spans="1:9" ht="15" customHeight="1" x14ac:dyDescent="0.15">
      <c r="I3" s="2" t="s">
        <v>365</v>
      </c>
    </row>
    <row r="4" spans="1:9" ht="15" customHeight="1" x14ac:dyDescent="0.15">
      <c r="G4" s="163"/>
      <c r="H4" s="3"/>
      <c r="I4" s="2"/>
    </row>
    <row r="5" spans="1:9" ht="15" customHeight="1" x14ac:dyDescent="0.15"/>
    <row r="6" spans="1:9" ht="29.25" customHeight="1" x14ac:dyDescent="0.15">
      <c r="D6" s="388" t="s">
        <v>121</v>
      </c>
      <c r="E6" s="388"/>
      <c r="F6" s="388"/>
      <c r="G6" s="388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389" t="s">
        <v>116</v>
      </c>
      <c r="C8" s="389"/>
      <c r="D8" s="390"/>
      <c r="E8" s="242" t="s">
        <v>117</v>
      </c>
      <c r="F8" s="243">
        <f>SUM(I15)</f>
        <v>1985000</v>
      </c>
      <c r="G8" s="6"/>
      <c r="H8" s="104"/>
      <c r="I8" s="214"/>
    </row>
    <row r="9" spans="1:9" ht="31.5" customHeight="1" thickTop="1" thickBot="1" x14ac:dyDescent="0.2">
      <c r="B9" s="389" t="s">
        <v>364</v>
      </c>
      <c r="C9" s="389"/>
      <c r="D9" s="391"/>
      <c r="E9" s="240" t="s">
        <v>117</v>
      </c>
      <c r="F9" s="241" t="s">
        <v>556</v>
      </c>
      <c r="G9" s="6"/>
      <c r="H9" s="104"/>
      <c r="I9" s="214"/>
    </row>
    <row r="10" spans="1:9" ht="25.5" customHeight="1" thickTop="1" thickBot="1" x14ac:dyDescent="0.2">
      <c r="D10" s="223"/>
      <c r="E10" s="223" t="s">
        <v>549</v>
      </c>
      <c r="F10" s="223"/>
    </row>
    <row r="11" spans="1:9" s="230" customFormat="1" ht="51" customHeight="1" thickTop="1" x14ac:dyDescent="0.15">
      <c r="B11" s="231" t="s">
        <v>118</v>
      </c>
      <c r="C11" s="232" t="s">
        <v>119</v>
      </c>
      <c r="D11" s="392" t="s">
        <v>397</v>
      </c>
      <c r="E11" s="393"/>
      <c r="F11" s="393"/>
      <c r="G11" s="233" t="s">
        <v>407</v>
      </c>
      <c r="H11" s="234" t="s">
        <v>398</v>
      </c>
      <c r="I11" s="72" t="s">
        <v>408</v>
      </c>
    </row>
    <row r="12" spans="1:9" ht="30" customHeight="1" x14ac:dyDescent="0.15">
      <c r="B12" s="244">
        <v>44940</v>
      </c>
      <c r="C12" s="245">
        <v>44575</v>
      </c>
      <c r="D12" s="386" t="s">
        <v>558</v>
      </c>
      <c r="E12" s="387"/>
      <c r="F12" s="387"/>
      <c r="G12" s="235">
        <v>320000</v>
      </c>
      <c r="H12" s="236">
        <v>825000</v>
      </c>
      <c r="I12" s="237">
        <f t="shared" ref="I12:I15" si="0">SUM(G12:H12)</f>
        <v>1145000</v>
      </c>
    </row>
    <row r="13" spans="1:9" ht="30" customHeight="1" x14ac:dyDescent="0.15">
      <c r="B13" s="246" t="s">
        <v>554</v>
      </c>
      <c r="C13" s="245" t="s">
        <v>554</v>
      </c>
      <c r="D13" s="386" t="s">
        <v>559</v>
      </c>
      <c r="E13" s="387"/>
      <c r="F13" s="387"/>
      <c r="G13" s="235">
        <v>200000</v>
      </c>
      <c r="H13" s="236">
        <v>0</v>
      </c>
      <c r="I13" s="237">
        <f t="shared" si="0"/>
        <v>200000</v>
      </c>
    </row>
    <row r="14" spans="1:9" ht="30" customHeight="1" x14ac:dyDescent="0.15">
      <c r="B14" s="246" t="s">
        <v>555</v>
      </c>
      <c r="C14" s="245" t="s">
        <v>555</v>
      </c>
      <c r="D14" s="386" t="s">
        <v>560</v>
      </c>
      <c r="E14" s="387"/>
      <c r="F14" s="387"/>
      <c r="G14" s="235">
        <v>100000</v>
      </c>
      <c r="H14" s="236">
        <v>540000</v>
      </c>
      <c r="I14" s="237">
        <f t="shared" si="0"/>
        <v>640000</v>
      </c>
    </row>
    <row r="15" spans="1:9" ht="30" customHeight="1" thickBot="1" x14ac:dyDescent="0.2">
      <c r="B15" s="224"/>
      <c r="C15" s="247" t="s">
        <v>120</v>
      </c>
      <c r="D15" s="384"/>
      <c r="E15" s="385"/>
      <c r="F15" s="385"/>
      <c r="G15" s="238">
        <f>SUM(G12:G14)</f>
        <v>620000</v>
      </c>
      <c r="H15" s="239">
        <f>SUM(H12:H14)</f>
        <v>1365000</v>
      </c>
      <c r="I15" s="237">
        <f t="shared" si="0"/>
        <v>1985000</v>
      </c>
    </row>
    <row r="16" spans="1:9" ht="15" customHeight="1" thickTop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</sheetData>
  <mergeCells count="8">
    <mergeCell ref="D15:F15"/>
    <mergeCell ref="D14:F14"/>
    <mergeCell ref="D12:F12"/>
    <mergeCell ref="D6:G6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9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226"/>
      <c r="B1" s="8"/>
      <c r="C1" s="8"/>
      <c r="D1" s="8"/>
      <c r="E1" s="8"/>
      <c r="F1" s="9" t="s">
        <v>417</v>
      </c>
      <c r="G1" s="8"/>
    </row>
    <row r="2" spans="1:7" ht="14.25" x14ac:dyDescent="0.15">
      <c r="A2" s="395" t="s">
        <v>419</v>
      </c>
      <c r="B2" s="395"/>
      <c r="C2" s="395"/>
      <c r="D2" s="395"/>
      <c r="E2" s="395"/>
      <c r="F2" s="395"/>
      <c r="G2" s="8"/>
    </row>
    <row r="3" spans="1:7" ht="14.25" x14ac:dyDescent="0.15">
      <c r="A3" s="8"/>
      <c r="B3" s="27"/>
      <c r="C3" s="27"/>
      <c r="D3" s="27"/>
      <c r="E3" s="27"/>
      <c r="F3" s="8"/>
      <c r="G3" s="8"/>
    </row>
    <row r="4" spans="1:7" ht="14.25" x14ac:dyDescent="0.15">
      <c r="A4" s="8"/>
      <c r="B4" s="394" t="s">
        <v>557</v>
      </c>
      <c r="C4" s="394"/>
      <c r="D4" s="394"/>
      <c r="E4" s="394"/>
      <c r="F4" s="8"/>
      <c r="G4" s="8"/>
    </row>
    <row r="5" spans="1:7" x14ac:dyDescent="0.15">
      <c r="A5" s="8"/>
      <c r="B5" s="8"/>
      <c r="C5" s="8"/>
      <c r="D5" s="8"/>
      <c r="E5" s="8"/>
      <c r="F5" s="9" t="s">
        <v>145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100000000000001" customHeight="1" x14ac:dyDescent="0.15">
      <c r="A7" s="30"/>
      <c r="B7" s="31" t="s">
        <v>75</v>
      </c>
      <c r="C7" s="32"/>
      <c r="D7" s="32"/>
      <c r="E7" s="32"/>
      <c r="F7" s="33"/>
      <c r="G7" s="8"/>
    </row>
    <row r="8" spans="1:7" ht="20.100000000000001" customHeight="1" x14ac:dyDescent="0.15">
      <c r="A8" s="23">
        <v>1</v>
      </c>
      <c r="B8" s="34" t="s">
        <v>77</v>
      </c>
      <c r="C8" s="26">
        <v>525000</v>
      </c>
      <c r="D8" s="26">
        <v>600000</v>
      </c>
      <c r="E8" s="26">
        <v>340000</v>
      </c>
      <c r="F8" s="19"/>
      <c r="G8" s="8"/>
    </row>
    <row r="9" spans="1:7" ht="20.100000000000001" customHeight="1" x14ac:dyDescent="0.15">
      <c r="A9" s="23">
        <v>2</v>
      </c>
      <c r="B9" s="34" t="s">
        <v>79</v>
      </c>
      <c r="C9" s="26">
        <v>300000</v>
      </c>
      <c r="D9" s="26">
        <v>300000</v>
      </c>
      <c r="E9" s="26">
        <v>258000</v>
      </c>
      <c r="F9" s="19"/>
      <c r="G9" s="8"/>
    </row>
    <row r="10" spans="1:7" ht="20.100000000000001" customHeight="1" x14ac:dyDescent="0.15">
      <c r="A10" s="23">
        <v>3</v>
      </c>
      <c r="B10" s="34" t="s">
        <v>78</v>
      </c>
      <c r="C10" s="26">
        <v>0</v>
      </c>
      <c r="D10" s="26">
        <v>0</v>
      </c>
      <c r="E10" s="26">
        <v>0</v>
      </c>
      <c r="F10" s="19"/>
      <c r="G10" s="8"/>
    </row>
    <row r="11" spans="1:7" ht="20.100000000000001" customHeight="1" x14ac:dyDescent="0.15">
      <c r="A11" s="23">
        <v>4</v>
      </c>
      <c r="B11" s="34" t="s">
        <v>80</v>
      </c>
      <c r="C11" s="26">
        <v>0</v>
      </c>
      <c r="D11" s="26">
        <v>0</v>
      </c>
      <c r="E11" s="26">
        <v>0</v>
      </c>
      <c r="F11" s="19"/>
      <c r="G11" s="8"/>
    </row>
    <row r="12" spans="1:7" ht="20.100000000000001" customHeight="1" x14ac:dyDescent="0.15">
      <c r="A12" s="23">
        <v>5</v>
      </c>
      <c r="B12" s="34" t="s">
        <v>81</v>
      </c>
      <c r="C12" s="26">
        <v>0</v>
      </c>
      <c r="D12" s="26">
        <v>0</v>
      </c>
      <c r="E12" s="26">
        <v>0</v>
      </c>
      <c r="F12" s="19"/>
      <c r="G12" s="8"/>
    </row>
    <row r="13" spans="1:7" ht="20.100000000000001" customHeight="1" x14ac:dyDescent="0.15">
      <c r="A13" s="23">
        <v>6</v>
      </c>
      <c r="B13" s="34" t="s">
        <v>83</v>
      </c>
      <c r="C13" s="26">
        <v>0</v>
      </c>
      <c r="D13" s="26">
        <v>0</v>
      </c>
      <c r="E13" s="26">
        <v>0</v>
      </c>
      <c r="F13" s="19"/>
      <c r="G13" s="8"/>
    </row>
    <row r="14" spans="1:7" ht="20.100000000000001" customHeight="1" x14ac:dyDescent="0.15">
      <c r="A14" s="23">
        <v>7</v>
      </c>
      <c r="B14" s="34" t="s">
        <v>87</v>
      </c>
      <c r="C14" s="26">
        <v>320000</v>
      </c>
      <c r="D14" s="26">
        <v>325000</v>
      </c>
      <c r="E14" s="26">
        <v>325000</v>
      </c>
      <c r="F14" s="19"/>
      <c r="G14" s="8"/>
    </row>
    <row r="15" spans="1:7" ht="20.100000000000001" customHeight="1" x14ac:dyDescent="0.15">
      <c r="A15" s="99">
        <v>8</v>
      </c>
      <c r="B15" s="100" t="s">
        <v>84</v>
      </c>
      <c r="C15" s="101">
        <v>0</v>
      </c>
      <c r="D15" s="102">
        <v>0</v>
      </c>
      <c r="E15" s="102">
        <v>0</v>
      </c>
      <c r="F15" s="103"/>
      <c r="G15" s="8"/>
    </row>
    <row r="16" spans="1:7" ht="20.100000000000001" customHeight="1" x14ac:dyDescent="0.15">
      <c r="A16" s="35"/>
      <c r="B16" s="36" t="s">
        <v>90</v>
      </c>
      <c r="C16" s="37">
        <f>SUM(C8:C15)</f>
        <v>1145000</v>
      </c>
      <c r="D16" s="37">
        <f>SUM(D8:D15)</f>
        <v>1225000</v>
      </c>
      <c r="E16" s="37">
        <f>SUM(E8:E15)</f>
        <v>923000</v>
      </c>
      <c r="F16" s="15"/>
      <c r="G16" s="8"/>
    </row>
    <row r="17" spans="1:7" ht="20.100000000000001" customHeight="1" x14ac:dyDescent="0.15">
      <c r="A17" s="12"/>
      <c r="B17" s="31" t="s">
        <v>76</v>
      </c>
      <c r="C17" s="25"/>
      <c r="D17" s="25"/>
      <c r="E17" s="25"/>
      <c r="F17" s="33"/>
      <c r="G17" s="8"/>
    </row>
    <row r="18" spans="1:7" ht="20.100000000000001" customHeight="1" x14ac:dyDescent="0.15">
      <c r="A18" s="23">
        <v>1</v>
      </c>
      <c r="B18" s="34" t="s">
        <v>6</v>
      </c>
      <c r="C18" s="26">
        <v>930490</v>
      </c>
      <c r="D18" s="26">
        <v>903870</v>
      </c>
      <c r="E18" s="26">
        <v>800838</v>
      </c>
      <c r="F18" s="19"/>
      <c r="G18" s="8"/>
    </row>
    <row r="19" spans="1:7" ht="20.100000000000001" customHeight="1" x14ac:dyDescent="0.15">
      <c r="A19" s="23">
        <v>2</v>
      </c>
      <c r="B19" s="34" t="s">
        <v>133</v>
      </c>
      <c r="C19" s="26">
        <v>20000</v>
      </c>
      <c r="D19" s="26">
        <v>20000</v>
      </c>
      <c r="E19" s="26">
        <v>20000</v>
      </c>
      <c r="F19" s="19"/>
      <c r="G19" s="8"/>
    </row>
    <row r="20" spans="1:7" ht="20.100000000000001" customHeight="1" x14ac:dyDescent="0.15">
      <c r="A20" s="23">
        <v>3</v>
      </c>
      <c r="B20" s="34" t="s">
        <v>7</v>
      </c>
      <c r="C20" s="26">
        <v>0</v>
      </c>
      <c r="D20" s="26">
        <v>0</v>
      </c>
      <c r="E20" s="26">
        <v>0</v>
      </c>
      <c r="F20" s="19"/>
      <c r="G20" s="8"/>
    </row>
    <row r="21" spans="1:7" ht="20.100000000000001" customHeight="1" x14ac:dyDescent="0.15">
      <c r="A21" s="23">
        <v>4</v>
      </c>
      <c r="B21" s="34" t="s">
        <v>8</v>
      </c>
      <c r="C21" s="26">
        <v>0</v>
      </c>
      <c r="D21" s="26">
        <v>0</v>
      </c>
      <c r="E21" s="26">
        <v>0</v>
      </c>
      <c r="F21" s="19"/>
      <c r="G21" s="8"/>
    </row>
    <row r="22" spans="1:7" ht="20.100000000000001" customHeight="1" x14ac:dyDescent="0.15">
      <c r="A22" s="23">
        <v>5</v>
      </c>
      <c r="B22" s="34" t="s">
        <v>9</v>
      </c>
      <c r="C22" s="26">
        <v>0</v>
      </c>
      <c r="D22" s="26">
        <v>0</v>
      </c>
      <c r="E22" s="26">
        <v>0</v>
      </c>
      <c r="F22" s="19"/>
      <c r="G22" s="8"/>
    </row>
    <row r="23" spans="1:7" ht="20.100000000000001" customHeight="1" x14ac:dyDescent="0.15">
      <c r="A23" s="99">
        <v>6</v>
      </c>
      <c r="B23" s="34" t="s">
        <v>10</v>
      </c>
      <c r="C23" s="26">
        <v>16987</v>
      </c>
      <c r="D23" s="26">
        <v>3238</v>
      </c>
      <c r="E23" s="26">
        <v>3850</v>
      </c>
      <c r="F23" s="19"/>
      <c r="G23" s="8"/>
    </row>
    <row r="24" spans="1:7" ht="20.100000000000001" customHeight="1" x14ac:dyDescent="0.15">
      <c r="A24" s="99">
        <v>7</v>
      </c>
      <c r="B24" s="34" t="s">
        <v>11</v>
      </c>
      <c r="C24" s="26">
        <v>0</v>
      </c>
      <c r="D24" s="26">
        <v>0</v>
      </c>
      <c r="E24" s="26">
        <v>0</v>
      </c>
      <c r="F24" s="19"/>
      <c r="G24" s="8"/>
    </row>
    <row r="25" spans="1:7" ht="20.100000000000001" customHeight="1" x14ac:dyDescent="0.15">
      <c r="A25" s="99">
        <v>8</v>
      </c>
      <c r="B25" s="100" t="s">
        <v>12</v>
      </c>
      <c r="C25" s="26">
        <v>49731</v>
      </c>
      <c r="D25" s="26">
        <v>40000</v>
      </c>
      <c r="E25" s="26">
        <v>40000</v>
      </c>
      <c r="F25" s="19"/>
      <c r="G25" s="8"/>
    </row>
    <row r="26" spans="1:7" ht="20.100000000000001" customHeight="1" x14ac:dyDescent="0.15">
      <c r="A26" s="99">
        <v>9</v>
      </c>
      <c r="B26" s="34" t="s">
        <v>13</v>
      </c>
      <c r="C26" s="26">
        <v>0</v>
      </c>
      <c r="D26" s="26">
        <v>0</v>
      </c>
      <c r="E26" s="26">
        <v>0</v>
      </c>
      <c r="F26" s="19"/>
      <c r="G26" s="8"/>
    </row>
    <row r="27" spans="1:7" ht="20.100000000000001" customHeight="1" x14ac:dyDescent="0.15">
      <c r="A27" s="99">
        <v>10</v>
      </c>
      <c r="B27" s="34" t="s">
        <v>14</v>
      </c>
      <c r="C27" s="26">
        <v>0</v>
      </c>
      <c r="D27" s="26">
        <v>0</v>
      </c>
      <c r="E27" s="26">
        <v>0</v>
      </c>
      <c r="F27" s="19"/>
      <c r="G27" s="8"/>
    </row>
    <row r="28" spans="1:7" ht="20.100000000000001" customHeight="1" x14ac:dyDescent="0.15">
      <c r="A28" s="99">
        <v>11</v>
      </c>
      <c r="B28" s="34" t="s">
        <v>15</v>
      </c>
      <c r="C28" s="26">
        <v>0</v>
      </c>
      <c r="D28" s="26">
        <v>0</v>
      </c>
      <c r="E28" s="26">
        <v>0</v>
      </c>
      <c r="F28" s="19"/>
      <c r="G28" s="8"/>
    </row>
    <row r="29" spans="1:7" ht="20.100000000000001" customHeight="1" x14ac:dyDescent="0.15">
      <c r="A29" s="99">
        <v>12</v>
      </c>
      <c r="B29" s="34" t="s">
        <v>16</v>
      </c>
      <c r="C29" s="26">
        <v>53720</v>
      </c>
      <c r="D29" s="26">
        <v>65571</v>
      </c>
      <c r="E29" s="26">
        <v>54545</v>
      </c>
      <c r="F29" s="19"/>
      <c r="G29" s="8"/>
    </row>
    <row r="30" spans="1:7" ht="20.100000000000001" customHeight="1" x14ac:dyDescent="0.15">
      <c r="A30" s="99">
        <v>13</v>
      </c>
      <c r="B30" s="34" t="s">
        <v>17</v>
      </c>
      <c r="C30" s="26">
        <v>1592</v>
      </c>
      <c r="D30" s="26">
        <v>1149</v>
      </c>
      <c r="E30" s="26">
        <v>2029</v>
      </c>
      <c r="F30" s="19"/>
      <c r="G30" s="8"/>
    </row>
    <row r="31" spans="1:7" ht="20.100000000000001" customHeight="1" x14ac:dyDescent="0.15">
      <c r="A31" s="99">
        <v>14</v>
      </c>
      <c r="B31" s="34" t="s">
        <v>18</v>
      </c>
      <c r="C31" s="26">
        <v>72480</v>
      </c>
      <c r="D31" s="26">
        <v>191172</v>
      </c>
      <c r="E31" s="26">
        <v>0</v>
      </c>
      <c r="F31" s="317">
        <f>IFERROR(C31/C32, "")</f>
        <v>6.3301310043668124E-2</v>
      </c>
      <c r="G31" s="8"/>
    </row>
    <row r="32" spans="1:7" ht="20.100000000000001" customHeight="1" x14ac:dyDescent="0.15">
      <c r="A32" s="99"/>
      <c r="B32" s="34" t="s">
        <v>19</v>
      </c>
      <c r="C32" s="26">
        <f>SUM(C18:C31)</f>
        <v>1145000</v>
      </c>
      <c r="D32" s="26">
        <f>SUM(D18:D31)</f>
        <v>1225000</v>
      </c>
      <c r="E32" s="26">
        <f>SUM(E18:E31)</f>
        <v>921262</v>
      </c>
      <c r="F32" s="19"/>
      <c r="G32" s="8"/>
    </row>
    <row r="33" spans="1:7" ht="20.100000000000001" customHeight="1" x14ac:dyDescent="0.15">
      <c r="A33" s="18"/>
      <c r="B33" s="34" t="s">
        <v>20</v>
      </c>
      <c r="C33" s="26">
        <f>C16-C32</f>
        <v>0</v>
      </c>
      <c r="D33" s="26">
        <f>D16-D32</f>
        <v>0</v>
      </c>
      <c r="E33" s="26">
        <f>E16-E32</f>
        <v>1738</v>
      </c>
      <c r="F33" s="19"/>
      <c r="G33" s="8"/>
    </row>
    <row r="34" spans="1:7" ht="15" customHeight="1" x14ac:dyDescent="0.15">
      <c r="A34" s="8"/>
      <c r="B34" s="38"/>
      <c r="C34" s="8"/>
      <c r="D34" s="8"/>
      <c r="E34" s="8"/>
      <c r="F34" s="8"/>
      <c r="G34" s="8"/>
    </row>
    <row r="35" spans="1:7" ht="15" customHeight="1" x14ac:dyDescent="0.15">
      <c r="A35" s="8"/>
      <c r="B35" s="38"/>
      <c r="C35" s="8"/>
      <c r="D35" s="8"/>
      <c r="E35" s="8"/>
      <c r="F35" s="8"/>
      <c r="G35" s="8"/>
    </row>
    <row r="36" spans="1:7" x14ac:dyDescent="0.15">
      <c r="A36" s="8"/>
      <c r="B36" s="8"/>
      <c r="C36" s="8"/>
      <c r="D36" s="8"/>
      <c r="E36" s="8"/>
      <c r="F36" s="8"/>
      <c r="G36" s="8"/>
    </row>
    <row r="37" spans="1:7" x14ac:dyDescent="0.15">
      <c r="A37" s="8"/>
      <c r="B37" s="8"/>
      <c r="C37" s="8"/>
      <c r="D37" s="8"/>
      <c r="E37" s="8"/>
      <c r="F37" s="8"/>
      <c r="G37" s="8"/>
    </row>
    <row r="38" spans="1:7" x14ac:dyDescent="0.15">
      <c r="A38" s="8"/>
      <c r="B38" s="8"/>
      <c r="C38" s="8"/>
      <c r="D38" s="8"/>
      <c r="E38" s="8"/>
      <c r="F38" s="8"/>
      <c r="G38" s="8"/>
    </row>
    <row r="39" spans="1:7" x14ac:dyDescent="0.15">
      <c r="A39" s="8"/>
      <c r="B39" s="8"/>
      <c r="C39" s="8"/>
      <c r="D39" s="8"/>
      <c r="E39" s="8"/>
      <c r="F39" s="8"/>
      <c r="G39" s="8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T46"/>
  <sheetViews>
    <sheetView tabSelected="1" topLeftCell="A25" zoomScaleNormal="100" zoomScaleSheetLayoutView="100" workbookViewId="0">
      <selection activeCell="N28" sqref="N2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226"/>
      <c r="B1" s="8"/>
      <c r="C1" s="8"/>
      <c r="D1" s="401" t="s">
        <v>261</v>
      </c>
      <c r="E1" s="401"/>
      <c r="F1" s="401"/>
      <c r="G1" s="401"/>
      <c r="H1" s="401"/>
      <c r="I1" s="8"/>
    </row>
    <row r="2" spans="1:9" x14ac:dyDescent="0.15">
      <c r="A2" s="8"/>
      <c r="B2" s="403" t="s">
        <v>557</v>
      </c>
      <c r="C2" s="404"/>
      <c r="D2" s="404"/>
      <c r="E2" s="404"/>
      <c r="F2" s="404"/>
      <c r="G2" s="404"/>
      <c r="H2" s="9"/>
      <c r="I2" s="8"/>
    </row>
    <row r="3" spans="1:9" x14ac:dyDescent="0.15">
      <c r="A3" s="8"/>
      <c r="B3" s="8"/>
      <c r="C3" s="8"/>
      <c r="D3" s="9"/>
      <c r="E3" s="9"/>
      <c r="F3" s="9"/>
      <c r="G3" s="9"/>
      <c r="H3" s="9"/>
      <c r="I3" s="8"/>
    </row>
    <row r="4" spans="1:9" x14ac:dyDescent="0.15">
      <c r="A4" s="402" t="s">
        <v>85</v>
      </c>
      <c r="B4" s="402"/>
      <c r="C4" s="402"/>
      <c r="D4" s="402"/>
      <c r="E4" s="11"/>
      <c r="F4" s="8"/>
      <c r="G4" s="8"/>
      <c r="H4" s="9" t="s">
        <v>21</v>
      </c>
      <c r="I4" s="8"/>
    </row>
    <row r="5" spans="1:9" ht="30" customHeight="1" x14ac:dyDescent="0.15">
      <c r="A5" s="396" t="s">
        <v>22</v>
      </c>
      <c r="B5" s="397"/>
      <c r="C5" s="397"/>
      <c r="D5" s="398"/>
      <c r="E5" s="405" t="s">
        <v>23</v>
      </c>
      <c r="F5" s="398"/>
      <c r="G5" s="13" t="s">
        <v>24</v>
      </c>
      <c r="H5" s="13" t="s">
        <v>25</v>
      </c>
      <c r="I5" s="8"/>
    </row>
    <row r="6" spans="1:9" ht="36" customHeight="1" x14ac:dyDescent="0.15">
      <c r="A6" s="14" t="s">
        <v>26</v>
      </c>
      <c r="B6" s="22">
        <v>7</v>
      </c>
      <c r="C6" s="24" t="s">
        <v>130</v>
      </c>
      <c r="D6" s="19" t="s">
        <v>561</v>
      </c>
      <c r="E6" s="399" t="s">
        <v>561</v>
      </c>
      <c r="F6" s="400"/>
      <c r="G6" s="39">
        <v>320000</v>
      </c>
      <c r="H6" s="19"/>
      <c r="I6" s="8"/>
    </row>
    <row r="7" spans="1:9" ht="35.25" customHeight="1" x14ac:dyDescent="0.15">
      <c r="A7" s="14" t="s">
        <v>26</v>
      </c>
      <c r="B7" s="22">
        <v>1</v>
      </c>
      <c r="C7" s="24" t="s">
        <v>130</v>
      </c>
      <c r="D7" s="19" t="s">
        <v>562</v>
      </c>
      <c r="E7" s="399" t="s">
        <v>607</v>
      </c>
      <c r="F7" s="400"/>
      <c r="G7" s="39">
        <v>525000</v>
      </c>
      <c r="H7" s="19"/>
      <c r="I7" s="8"/>
    </row>
    <row r="8" spans="1:9" ht="39.75" customHeight="1" x14ac:dyDescent="0.15">
      <c r="A8" s="14" t="s">
        <v>26</v>
      </c>
      <c r="B8" s="22">
        <v>2</v>
      </c>
      <c r="C8" s="24" t="s">
        <v>130</v>
      </c>
      <c r="D8" s="19" t="s">
        <v>563</v>
      </c>
      <c r="E8" s="399" t="s">
        <v>564</v>
      </c>
      <c r="F8" s="400"/>
      <c r="G8" s="39">
        <v>300000</v>
      </c>
      <c r="H8" s="19"/>
      <c r="I8" s="8"/>
    </row>
    <row r="9" spans="1:9" ht="30" customHeight="1" x14ac:dyDescent="0.15">
      <c r="A9" s="396" t="s">
        <v>27</v>
      </c>
      <c r="B9" s="397"/>
      <c r="C9" s="397"/>
      <c r="D9" s="397"/>
      <c r="E9" s="397"/>
      <c r="F9" s="398"/>
      <c r="G9" s="39">
        <f>SUM(G6:G8)</f>
        <v>1145000</v>
      </c>
      <c r="H9" s="19"/>
      <c r="I9" s="8"/>
    </row>
    <row r="10" spans="1:9" ht="13.5" customHeight="1" x14ac:dyDescent="0.15">
      <c r="A10" s="8"/>
      <c r="B10" s="8"/>
      <c r="C10" s="8"/>
      <c r="D10" s="8"/>
      <c r="E10" s="8"/>
      <c r="F10" s="8"/>
      <c r="G10" s="8"/>
      <c r="H10" s="8"/>
      <c r="I10" s="8"/>
    </row>
    <row r="11" spans="1:9" ht="13.5" customHeight="1" x14ac:dyDescent="0.15">
      <c r="A11" s="8"/>
      <c r="B11" s="8"/>
      <c r="C11" s="8"/>
      <c r="D11" s="401"/>
      <c r="E11" s="401"/>
      <c r="F11" s="401"/>
      <c r="G11" s="401"/>
      <c r="H11" s="401"/>
      <c r="I11" s="8"/>
    </row>
    <row r="12" spans="1:9" ht="19.5" customHeight="1" x14ac:dyDescent="0.15">
      <c r="A12" s="402" t="s">
        <v>86</v>
      </c>
      <c r="B12" s="402"/>
      <c r="C12" s="402"/>
      <c r="D12" s="402"/>
      <c r="E12" s="8"/>
      <c r="F12" s="8"/>
      <c r="G12" s="8"/>
      <c r="H12" s="9" t="s">
        <v>21</v>
      </c>
      <c r="I12" s="8"/>
    </row>
    <row r="13" spans="1:9" ht="30" customHeight="1" x14ac:dyDescent="0.15">
      <c r="A13" s="396" t="s">
        <v>22</v>
      </c>
      <c r="B13" s="397"/>
      <c r="C13" s="397"/>
      <c r="D13" s="398"/>
      <c r="E13" s="13" t="s">
        <v>28</v>
      </c>
      <c r="F13" s="13" t="s">
        <v>29</v>
      </c>
      <c r="G13" s="13" t="s">
        <v>24</v>
      </c>
      <c r="H13" s="13" t="s">
        <v>25</v>
      </c>
      <c r="I13" s="8"/>
    </row>
    <row r="14" spans="1:9" ht="44.25" customHeight="1" x14ac:dyDescent="0.15">
      <c r="A14" s="40" t="s">
        <v>26</v>
      </c>
      <c r="B14" s="11">
        <v>1</v>
      </c>
      <c r="C14" s="8" t="s">
        <v>130</v>
      </c>
      <c r="D14" s="15" t="s">
        <v>565</v>
      </c>
      <c r="E14" s="19" t="s">
        <v>567</v>
      </c>
      <c r="F14" s="19" t="s">
        <v>590</v>
      </c>
      <c r="G14" s="26">
        <v>930490</v>
      </c>
      <c r="H14" s="328">
        <v>1</v>
      </c>
      <c r="I14" s="8"/>
    </row>
    <row r="15" spans="1:9" ht="47.25" customHeight="1" x14ac:dyDescent="0.15">
      <c r="A15" s="18"/>
      <c r="B15" s="24"/>
      <c r="C15" s="24"/>
      <c r="D15" s="19"/>
      <c r="E15" s="24"/>
      <c r="F15" s="33" t="s">
        <v>30</v>
      </c>
      <c r="G15" s="41">
        <f>SUM(G14:G14)</f>
        <v>930490</v>
      </c>
      <c r="H15" s="19"/>
      <c r="I15" s="8"/>
    </row>
    <row r="16" spans="1:9" ht="44.25" customHeight="1" x14ac:dyDescent="0.15">
      <c r="A16" s="40" t="s">
        <v>26</v>
      </c>
      <c r="B16" s="11">
        <v>2</v>
      </c>
      <c r="C16" s="8" t="s">
        <v>130</v>
      </c>
      <c r="D16" s="15" t="s">
        <v>566</v>
      </c>
      <c r="E16" s="19" t="s">
        <v>568</v>
      </c>
      <c r="F16" s="19" t="s">
        <v>569</v>
      </c>
      <c r="G16" s="26">
        <v>20000</v>
      </c>
      <c r="H16" s="19"/>
      <c r="I16" s="8"/>
    </row>
    <row r="17" spans="1:20" ht="32.25" customHeight="1" x14ac:dyDescent="0.15">
      <c r="A17" s="18"/>
      <c r="B17" s="24"/>
      <c r="C17" s="24"/>
      <c r="D17" s="19"/>
      <c r="E17" s="24"/>
      <c r="F17" s="19" t="s">
        <v>31</v>
      </c>
      <c r="G17" s="26">
        <f>SUM(G16:G16)</f>
        <v>20000</v>
      </c>
      <c r="H17" s="19"/>
      <c r="I17" s="8"/>
    </row>
    <row r="18" spans="1:20" ht="42" customHeight="1" x14ac:dyDescent="0.15">
      <c r="A18" s="40" t="s">
        <v>26</v>
      </c>
      <c r="B18" s="11">
        <v>6</v>
      </c>
      <c r="C18" s="8" t="s">
        <v>130</v>
      </c>
      <c r="D18" s="15" t="s">
        <v>10</v>
      </c>
      <c r="E18" s="19" t="s">
        <v>592</v>
      </c>
      <c r="F18" s="326" t="s">
        <v>596</v>
      </c>
      <c r="G18" s="26">
        <v>3178</v>
      </c>
      <c r="H18" s="328">
        <v>9</v>
      </c>
      <c r="I18" s="8"/>
    </row>
    <row r="19" spans="1:20" ht="40.5" customHeight="1" x14ac:dyDescent="0.15">
      <c r="A19" s="40"/>
      <c r="B19" s="11"/>
      <c r="C19" s="8"/>
      <c r="D19" s="15"/>
      <c r="E19" s="19" t="s">
        <v>570</v>
      </c>
      <c r="F19" s="326" t="s">
        <v>593</v>
      </c>
      <c r="G19" s="26">
        <v>8008</v>
      </c>
      <c r="H19" s="328">
        <v>3</v>
      </c>
      <c r="I19" s="8"/>
    </row>
    <row r="20" spans="1:20" ht="42" customHeight="1" x14ac:dyDescent="0.15">
      <c r="A20" s="40"/>
      <c r="B20" s="11"/>
      <c r="C20" s="8"/>
      <c r="D20" s="15"/>
      <c r="E20" s="19" t="s">
        <v>570</v>
      </c>
      <c r="F20" s="326" t="s">
        <v>594</v>
      </c>
      <c r="G20" s="26">
        <v>4004</v>
      </c>
      <c r="H20" s="328">
        <v>3</v>
      </c>
      <c r="I20" s="8"/>
    </row>
    <row r="21" spans="1:20" ht="45.75" customHeight="1" x14ac:dyDescent="0.15">
      <c r="A21" s="17"/>
      <c r="B21" s="8"/>
      <c r="C21" s="8"/>
      <c r="D21" s="15"/>
      <c r="E21" s="19" t="s">
        <v>570</v>
      </c>
      <c r="F21" s="326" t="s">
        <v>595</v>
      </c>
      <c r="G21" s="26">
        <v>1250</v>
      </c>
      <c r="H21" s="328">
        <v>11</v>
      </c>
      <c r="I21" s="8"/>
    </row>
    <row r="22" spans="1:20" ht="39" customHeight="1" x14ac:dyDescent="0.15">
      <c r="A22" s="17"/>
      <c r="B22" s="8"/>
      <c r="C22" s="8"/>
      <c r="D22" s="15"/>
      <c r="E22" s="19" t="s">
        <v>570</v>
      </c>
      <c r="F22" s="326" t="s">
        <v>577</v>
      </c>
      <c r="G22" s="26">
        <v>547</v>
      </c>
      <c r="H22" s="328">
        <v>8</v>
      </c>
      <c r="I22" s="8"/>
    </row>
    <row r="23" spans="1:20" ht="30" customHeight="1" x14ac:dyDescent="0.15">
      <c r="A23" s="18"/>
      <c r="B23" s="24"/>
      <c r="C23" s="24"/>
      <c r="D23" s="19"/>
      <c r="E23" s="24"/>
      <c r="F23" s="19" t="s">
        <v>30</v>
      </c>
      <c r="G23" s="26">
        <f>SUM(G18:G22)</f>
        <v>16987</v>
      </c>
      <c r="H23" s="19"/>
      <c r="I23" s="8"/>
    </row>
    <row r="24" spans="1:20" ht="46.5" customHeight="1" x14ac:dyDescent="0.15">
      <c r="A24" s="40" t="s">
        <v>26</v>
      </c>
      <c r="B24" s="11">
        <v>8</v>
      </c>
      <c r="C24" s="8" t="s">
        <v>130</v>
      </c>
      <c r="D24" s="15" t="s">
        <v>95</v>
      </c>
      <c r="E24" s="19" t="s">
        <v>571</v>
      </c>
      <c r="F24" s="19" t="s">
        <v>606</v>
      </c>
      <c r="G24" s="26">
        <v>20000</v>
      </c>
      <c r="H24" s="19"/>
      <c r="I24" s="8"/>
    </row>
    <row r="25" spans="1:20" ht="102.75" customHeight="1" x14ac:dyDescent="0.15">
      <c r="A25" s="17"/>
      <c r="B25" s="8"/>
      <c r="C25" s="8"/>
      <c r="D25" s="15"/>
      <c r="E25" s="19" t="s">
        <v>580</v>
      </c>
      <c r="F25" s="327" t="s">
        <v>597</v>
      </c>
      <c r="G25" s="26">
        <v>29731</v>
      </c>
      <c r="H25" s="328">
        <v>10</v>
      </c>
      <c r="I25" s="8"/>
    </row>
    <row r="26" spans="1:20" ht="39.75" customHeight="1" x14ac:dyDescent="0.15">
      <c r="A26" s="18"/>
      <c r="B26" s="24"/>
      <c r="C26" s="24"/>
      <c r="D26" s="19"/>
      <c r="E26" s="24"/>
      <c r="F26" s="19" t="s">
        <v>30</v>
      </c>
      <c r="G26" s="26">
        <f>SUM(G24:G25)</f>
        <v>49731</v>
      </c>
      <c r="H26" s="19"/>
      <c r="I26" s="8"/>
      <c r="M26" s="9"/>
      <c r="N26" s="11"/>
      <c r="O26" s="8"/>
      <c r="P26" s="8"/>
      <c r="Q26" s="8"/>
      <c r="R26" s="8"/>
      <c r="S26" s="325"/>
      <c r="T26" s="8"/>
    </row>
    <row r="27" spans="1:20" ht="44.25" customHeight="1" x14ac:dyDescent="0.15">
      <c r="A27" s="337" t="s">
        <v>26</v>
      </c>
      <c r="B27" s="338">
        <v>12</v>
      </c>
      <c r="C27" s="339" t="s">
        <v>130</v>
      </c>
      <c r="D27" s="340" t="s">
        <v>16</v>
      </c>
      <c r="E27" s="322"/>
      <c r="F27" s="329" t="s">
        <v>599</v>
      </c>
      <c r="G27" s="324">
        <v>33600</v>
      </c>
      <c r="H27" s="328">
        <v>5</v>
      </c>
      <c r="I27" s="8"/>
      <c r="M27" s="8"/>
      <c r="N27" s="8"/>
      <c r="O27" s="8"/>
      <c r="P27" s="8"/>
      <c r="Q27" s="8"/>
      <c r="R27" s="8"/>
      <c r="S27" s="325"/>
      <c r="T27" s="8"/>
    </row>
    <row r="28" spans="1:20" ht="48" customHeight="1" x14ac:dyDescent="0.15">
      <c r="A28" s="17"/>
      <c r="B28" s="459"/>
      <c r="C28" s="459"/>
      <c r="D28" s="15"/>
      <c r="E28" s="322"/>
      <c r="F28" s="329" t="s">
        <v>598</v>
      </c>
      <c r="G28" s="324">
        <v>2520</v>
      </c>
      <c r="H28" s="328">
        <v>6</v>
      </c>
      <c r="I28" s="8"/>
      <c r="M28" s="8"/>
      <c r="N28" s="8"/>
      <c r="O28" s="8"/>
      <c r="P28" s="8"/>
      <c r="Q28" s="8"/>
      <c r="R28" s="8"/>
      <c r="S28" s="325"/>
      <c r="T28" s="8"/>
    </row>
    <row r="29" spans="1:20" ht="45" customHeight="1" x14ac:dyDescent="0.15">
      <c r="A29" s="17"/>
      <c r="B29" s="459"/>
      <c r="C29" s="459"/>
      <c r="D29" s="15"/>
      <c r="E29" s="322"/>
      <c r="F29" s="329" t="s">
        <v>600</v>
      </c>
      <c r="G29" s="324">
        <v>17600</v>
      </c>
      <c r="H29" s="328">
        <v>4</v>
      </c>
      <c r="I29" s="8"/>
      <c r="M29" s="8"/>
      <c r="N29" s="8"/>
      <c r="O29" s="8"/>
      <c r="P29" s="8"/>
      <c r="Q29" s="8"/>
      <c r="R29" s="8"/>
      <c r="S29" s="325"/>
      <c r="T29" s="8"/>
    </row>
    <row r="30" spans="1:20" ht="30" customHeight="1" x14ac:dyDescent="0.15">
      <c r="A30" s="18"/>
      <c r="B30" s="24"/>
      <c r="C30" s="24"/>
      <c r="D30" s="19"/>
      <c r="E30" s="24"/>
      <c r="F30" s="19" t="s">
        <v>30</v>
      </c>
      <c r="G30" s="26">
        <f>SUM(G27:G29)</f>
        <v>53720</v>
      </c>
      <c r="H30" s="19"/>
      <c r="I30" s="8"/>
    </row>
    <row r="31" spans="1:20" ht="34.5" customHeight="1" x14ac:dyDescent="0.15">
      <c r="A31" s="40" t="s">
        <v>26</v>
      </c>
      <c r="B31" s="11">
        <v>13</v>
      </c>
      <c r="C31" s="8" t="s">
        <v>130</v>
      </c>
      <c r="D31" s="15" t="s">
        <v>17</v>
      </c>
      <c r="E31" s="19"/>
      <c r="F31" s="326" t="s">
        <v>601</v>
      </c>
      <c r="G31" s="26">
        <v>602</v>
      </c>
      <c r="H31" s="328">
        <v>7</v>
      </c>
      <c r="I31" s="8"/>
    </row>
    <row r="32" spans="1:20" ht="34.5" customHeight="1" x14ac:dyDescent="0.15">
      <c r="A32" s="17"/>
      <c r="B32" s="8"/>
      <c r="C32" s="8"/>
      <c r="D32" s="15"/>
      <c r="E32" s="19"/>
      <c r="F32" s="326" t="s">
        <v>609</v>
      </c>
      <c r="G32" s="26">
        <v>440</v>
      </c>
      <c r="H32" s="328">
        <v>13</v>
      </c>
      <c r="I32" s="8"/>
    </row>
    <row r="33" spans="1:9" ht="36" customHeight="1" x14ac:dyDescent="0.15">
      <c r="A33" s="17"/>
      <c r="B33" s="8"/>
      <c r="C33" s="8"/>
      <c r="D33" s="15"/>
      <c r="E33" s="19"/>
      <c r="F33" s="326" t="s">
        <v>613</v>
      </c>
      <c r="G33" s="26">
        <v>550</v>
      </c>
      <c r="H33" s="328">
        <v>14</v>
      </c>
      <c r="I33" s="8"/>
    </row>
    <row r="34" spans="1:9" ht="28.5" customHeight="1" x14ac:dyDescent="0.15">
      <c r="A34" s="225"/>
      <c r="B34" s="225"/>
      <c r="C34" s="225"/>
      <c r="D34" s="103"/>
      <c r="E34" s="24"/>
      <c r="F34" s="19" t="s">
        <v>30</v>
      </c>
      <c r="G34" s="26">
        <f>SUM(G31:G33)</f>
        <v>1592</v>
      </c>
      <c r="H34" s="19"/>
      <c r="I34" s="8"/>
    </row>
    <row r="35" spans="1:9" ht="16.5" customHeight="1" x14ac:dyDescent="0.15">
      <c r="A35" s="337" t="s">
        <v>26</v>
      </c>
      <c r="B35" s="338">
        <v>14</v>
      </c>
      <c r="C35" s="339" t="s">
        <v>130</v>
      </c>
      <c r="D35" s="340" t="s">
        <v>18</v>
      </c>
      <c r="E35" s="19"/>
      <c r="F35" s="317">
        <f>IFERROR(G42/G9, "")</f>
        <v>6.3301310043668124E-2</v>
      </c>
      <c r="G35" s="26">
        <f>G42</f>
        <v>72480</v>
      </c>
      <c r="H35" s="19"/>
    </row>
    <row r="36" spans="1:9" ht="32.25" customHeight="1" x14ac:dyDescent="0.15">
      <c r="A36" s="18"/>
      <c r="B36" s="24"/>
      <c r="C36" s="24"/>
      <c r="D36" s="19"/>
      <c r="E36" s="24"/>
      <c r="F36" s="19" t="s">
        <v>30</v>
      </c>
      <c r="G36" s="26">
        <f>SUM(G35:G35)</f>
        <v>72480</v>
      </c>
      <c r="H36" s="19"/>
    </row>
    <row r="37" spans="1:9" x14ac:dyDescent="0.15">
      <c r="A37" s="18"/>
      <c r="B37" s="24"/>
      <c r="C37" s="24"/>
      <c r="D37" s="24"/>
      <c r="E37" s="32"/>
      <c r="F37" s="19" t="s">
        <v>32</v>
      </c>
      <c r="G37" s="26">
        <f>SUM(G36,G34,G30,G26,G23,G17,G15)</f>
        <v>1145000</v>
      </c>
      <c r="H37" s="322"/>
    </row>
    <row r="38" spans="1:9" x14ac:dyDescent="0.15">
      <c r="A38" s="8"/>
      <c r="B38" s="8"/>
      <c r="C38" s="8"/>
      <c r="D38" s="8"/>
      <c r="E38" s="8"/>
      <c r="F38" s="8"/>
      <c r="G38" s="325"/>
      <c r="H38" s="8"/>
    </row>
    <row r="39" spans="1:9" x14ac:dyDescent="0.15">
      <c r="A39" s="8"/>
      <c r="B39" s="8"/>
      <c r="C39" s="8"/>
      <c r="D39" s="8"/>
      <c r="E39" s="8"/>
      <c r="F39" s="8"/>
      <c r="G39" s="325"/>
      <c r="H39" s="8"/>
    </row>
    <row r="40" spans="1:9" x14ac:dyDescent="0.15">
      <c r="A40" s="8"/>
      <c r="B40" s="8"/>
      <c r="C40" s="8"/>
      <c r="D40" s="8"/>
      <c r="E40" s="8"/>
      <c r="F40" s="8"/>
      <c r="G40" s="8"/>
      <c r="H40" s="8"/>
    </row>
    <row r="41" spans="1:9" x14ac:dyDescent="0.15">
      <c r="A41" s="8"/>
      <c r="B41" s="8"/>
      <c r="C41" s="8"/>
      <c r="D41" s="8"/>
      <c r="E41" s="8"/>
      <c r="F41" s="8"/>
      <c r="G41" s="330">
        <f>SUM(G34,G30,G26,G23,G17,G15)</f>
        <v>1072520</v>
      </c>
      <c r="H41" s="8"/>
    </row>
    <row r="42" spans="1:9" x14ac:dyDescent="0.15">
      <c r="A42" s="8"/>
      <c r="B42" s="8"/>
      <c r="C42" s="8"/>
      <c r="D42" s="8"/>
      <c r="E42" s="8"/>
      <c r="F42" s="8"/>
      <c r="G42" s="330">
        <f>G9-G41</f>
        <v>72480</v>
      </c>
      <c r="H42" s="8"/>
    </row>
    <row r="43" spans="1:9" x14ac:dyDescent="0.15">
      <c r="A43" s="8"/>
      <c r="B43" s="8"/>
      <c r="C43" s="8"/>
      <c r="D43" s="8"/>
      <c r="E43" s="8"/>
      <c r="F43" s="8"/>
      <c r="G43" s="8"/>
      <c r="H43" s="8"/>
    </row>
    <row r="44" spans="1:9" x14ac:dyDescent="0.15">
      <c r="A44" s="8"/>
      <c r="B44" s="8"/>
      <c r="C44" s="8"/>
      <c r="D44" s="8"/>
      <c r="E44" s="8"/>
      <c r="F44" s="8"/>
      <c r="G44" s="8"/>
      <c r="H44" s="8"/>
    </row>
    <row r="45" spans="1:9" x14ac:dyDescent="0.15">
      <c r="A45" s="8"/>
      <c r="B45" s="8"/>
      <c r="C45" s="8"/>
      <c r="D45" s="8"/>
      <c r="E45" s="8"/>
      <c r="F45" s="8"/>
      <c r="G45" s="8"/>
      <c r="H45" s="8"/>
    </row>
    <row r="46" spans="1:9" x14ac:dyDescent="0.15">
      <c r="E46" s="8"/>
      <c r="F46" s="8"/>
      <c r="G46" s="8"/>
    </row>
  </sheetData>
  <mergeCells count="12">
    <mergeCell ref="B2:G2"/>
    <mergeCell ref="D1:H1"/>
    <mergeCell ref="A4:D4"/>
    <mergeCell ref="A5:D5"/>
    <mergeCell ref="E5:F5"/>
    <mergeCell ref="A13:D13"/>
    <mergeCell ref="E6:F6"/>
    <mergeCell ref="E7:F7"/>
    <mergeCell ref="E8:F8"/>
    <mergeCell ref="A9:F9"/>
    <mergeCell ref="D11:H11"/>
    <mergeCell ref="A12:D12"/>
  </mergeCells>
  <phoneticPr fontId="2"/>
  <hyperlinks>
    <hyperlink ref="H19" r:id="rId1" display="../siryoh/mitumori/nishimura.pdf" xr:uid="{E05F05E8-F0B5-4325-A506-24D6A75C07B6}"/>
    <hyperlink ref="H20" r:id="rId2" display="../siryoh/mitumori/nishimura.pdf" xr:uid="{EC300E68-5867-4F1B-81E4-EA70CF241E0B}"/>
    <hyperlink ref="H18" r:id="rId3" display="../siryoh/mitumori/rakusuru_sikisidainoinsatu.pdf" xr:uid="{5F25F4E1-12EC-4574-AE09-F76FE55E5559}"/>
    <hyperlink ref="H14" r:id="rId4" display="../siryoh/mitumori/kishiwadagurandohoru.pdf" xr:uid="{F35F949C-1F87-4A62-8433-8D68E56A89D6}"/>
    <hyperlink ref="H25" r:id="rId5" display="../siryoh/mitumori/123_ribonbara.pdf" xr:uid="{D34F115A-0DB8-407C-81E9-B2DD9EC0BD99}"/>
    <hyperlink ref="H27" r:id="rId6" display="../siryoh/mitumori/annaijou teikei25ginai yuubindai.pdf" xr:uid="{8F3280EA-07AB-4943-8311-CC0F900F3B2B}"/>
    <hyperlink ref="H28" r:id="rId7" display="../siryoh/mitumori/annaijou teikeiyuubindai.pdf" xr:uid="{E512E73E-BF53-427C-B95E-99EBBF3CC7DA}"/>
    <hyperlink ref="H29" r:id="rId8" display="../siryoh/mitumori/annaijou hensinhagakiyuubindai.pdf" xr:uid="{0AC7E270-471E-4D50-8F97-E37AF6EED430}"/>
    <hyperlink ref="H31" r:id="rId9" display="../siryoh/mitumori/asukuru_karapepa_500maiiiri.pdf" xr:uid="{0650A5A2-CCA7-4133-832F-A728FFCF9B20}"/>
    <hyperlink ref="H21" r:id="rId10" display="../siryoh/mitumori/asukuru_hagaki_500mai.pdf" xr:uid="{E9982199-2F90-4C72-A2BA-A7D7DBE7BD4D}"/>
    <hyperlink ref="H22" r:id="rId11" display="../siryoh/mitumori/asukuru_washi_sainome_50mai.pdf" xr:uid="{FE3DF811-7E49-4750-8079-75DA0F777127}"/>
    <hyperlink ref="H32" r:id="rId12" display="../siryoh/mitumori/shirotebukuro.pdf" xr:uid="{93F7255A-E24C-43F2-9763-DD8F2474ECD5}"/>
    <hyperlink ref="H33" r:id="rId13" display="../siryoh/mitumori/hurikomitesuuryou.pdf" xr:uid="{F00FC31F-AE08-4F21-9B8F-85D0121BFFD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4" orientation="portrait" r:id="rId1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9"/>
  <sheetViews>
    <sheetView topLeftCell="A13" zoomScaleNormal="100" zoomScaleSheetLayoutView="100" workbookViewId="0">
      <selection activeCell="A20" sqref="A20"/>
    </sheetView>
  </sheetViews>
  <sheetFormatPr defaultColWidth="9" defaultRowHeight="13.5" x14ac:dyDescent="0.15"/>
  <cols>
    <col min="1" max="1" width="5.625" style="215" customWidth="1"/>
    <col min="2" max="2" width="27.625" style="215" bestFit="1" customWidth="1"/>
    <col min="3" max="3" width="20.625" style="215" customWidth="1"/>
    <col min="4" max="4" width="14.625" style="215" customWidth="1"/>
    <col min="5" max="5" width="10.625" style="215" customWidth="1"/>
    <col min="6" max="6" width="6.5" style="215" customWidth="1"/>
    <col min="7" max="7" width="22.625" style="215" customWidth="1"/>
    <col min="8" max="8" width="13.75" style="215" customWidth="1"/>
    <col min="9" max="16384" width="9" style="215"/>
  </cols>
  <sheetData>
    <row r="1" spans="1:8" ht="21" x14ac:dyDescent="0.2">
      <c r="A1" s="254"/>
      <c r="B1" s="255"/>
      <c r="C1" s="255"/>
      <c r="D1" s="255"/>
      <c r="E1" s="255"/>
      <c r="F1" s="255"/>
      <c r="G1" s="255"/>
      <c r="H1" s="255" t="s">
        <v>418</v>
      </c>
    </row>
    <row r="2" spans="1:8" ht="17.25" x14ac:dyDescent="0.2">
      <c r="A2" s="407" t="s">
        <v>388</v>
      </c>
      <c r="B2" s="407"/>
      <c r="C2" s="407"/>
      <c r="D2" s="407"/>
      <c r="E2" s="407"/>
      <c r="F2" s="407"/>
      <c r="G2" s="407"/>
      <c r="H2" s="407"/>
    </row>
    <row r="3" spans="1:8" s="265" customFormat="1" x14ac:dyDescent="0.15">
      <c r="A3" s="408" t="s">
        <v>603</v>
      </c>
      <c r="B3" s="408"/>
      <c r="C3" s="408"/>
      <c r="D3" s="408"/>
      <c r="E3" s="408"/>
      <c r="F3" s="408"/>
      <c r="G3" s="408"/>
      <c r="H3" s="408"/>
    </row>
    <row r="4" spans="1:8" x14ac:dyDescent="0.15">
      <c r="A4" s="255"/>
      <c r="B4" s="255"/>
      <c r="C4" s="255"/>
      <c r="D4" s="255"/>
      <c r="E4" s="255"/>
      <c r="F4" s="255"/>
      <c r="G4" s="255"/>
      <c r="H4" s="255"/>
    </row>
    <row r="5" spans="1:8" x14ac:dyDescent="0.15">
      <c r="A5" s="411" t="s">
        <v>400</v>
      </c>
      <c r="B5" s="412"/>
      <c r="C5" s="412"/>
      <c r="D5" s="412"/>
      <c r="E5" s="413"/>
      <c r="F5" s="414" t="s">
        <v>33</v>
      </c>
      <c r="G5" s="412"/>
      <c r="H5" s="415"/>
    </row>
    <row r="6" spans="1:8" ht="21.75" thickBot="1" x14ac:dyDescent="0.2">
      <c r="A6" s="252" t="s">
        <v>399</v>
      </c>
      <c r="B6" s="42" t="s">
        <v>35</v>
      </c>
      <c r="C6" s="42" t="s">
        <v>122</v>
      </c>
      <c r="D6" s="42" t="s">
        <v>36</v>
      </c>
      <c r="E6" s="43" t="s">
        <v>387</v>
      </c>
      <c r="F6" s="44" t="s">
        <v>34</v>
      </c>
      <c r="G6" s="42" t="s">
        <v>35</v>
      </c>
      <c r="H6" s="42" t="s">
        <v>123</v>
      </c>
    </row>
    <row r="7" spans="1:8" ht="20.100000000000001" customHeight="1" thickTop="1" x14ac:dyDescent="0.15">
      <c r="A7" s="328">
        <v>1</v>
      </c>
      <c r="B7" s="331" t="s">
        <v>575</v>
      </c>
      <c r="C7" s="331" t="s">
        <v>567</v>
      </c>
      <c r="D7" s="332">
        <v>930490</v>
      </c>
      <c r="E7" s="333"/>
      <c r="F7" s="328" t="s">
        <v>582</v>
      </c>
      <c r="G7" s="54" t="s">
        <v>583</v>
      </c>
      <c r="H7" s="332">
        <v>46000</v>
      </c>
    </row>
    <row r="8" spans="1:8" ht="20.100000000000001" customHeight="1" x14ac:dyDescent="0.15">
      <c r="A8" s="21">
        <v>2</v>
      </c>
      <c r="B8" s="331" t="s">
        <v>572</v>
      </c>
      <c r="C8" s="331" t="s">
        <v>571</v>
      </c>
      <c r="D8" s="332">
        <v>20000</v>
      </c>
      <c r="E8" s="333"/>
      <c r="F8" s="21"/>
      <c r="G8" s="54"/>
      <c r="H8" s="334"/>
    </row>
    <row r="9" spans="1:8" ht="20.100000000000001" customHeight="1" x14ac:dyDescent="0.15">
      <c r="A9" s="328">
        <v>3</v>
      </c>
      <c r="B9" s="331" t="s">
        <v>573</v>
      </c>
      <c r="C9" s="331" t="s">
        <v>591</v>
      </c>
      <c r="D9" s="332">
        <v>12012</v>
      </c>
      <c r="E9" s="335">
        <v>44926</v>
      </c>
      <c r="F9" s="21"/>
      <c r="G9" s="54"/>
      <c r="H9" s="334"/>
    </row>
    <row r="10" spans="1:8" ht="20.100000000000001" customHeight="1" x14ac:dyDescent="0.15">
      <c r="A10" s="328">
        <v>4</v>
      </c>
      <c r="B10" s="331" t="s">
        <v>574</v>
      </c>
      <c r="C10" s="331" t="s">
        <v>587</v>
      </c>
      <c r="D10" s="332">
        <v>17600</v>
      </c>
      <c r="E10" s="336"/>
      <c r="F10" s="21"/>
      <c r="G10" s="54"/>
      <c r="H10" s="334"/>
    </row>
    <row r="11" spans="1:8" ht="20.100000000000001" customHeight="1" x14ac:dyDescent="0.15">
      <c r="A11" s="328">
        <v>5</v>
      </c>
      <c r="B11" s="331" t="s">
        <v>574</v>
      </c>
      <c r="C11" s="331" t="s">
        <v>588</v>
      </c>
      <c r="D11" s="332">
        <v>33600</v>
      </c>
      <c r="E11" s="336"/>
      <c r="F11" s="21"/>
      <c r="G11" s="54"/>
      <c r="H11" s="334"/>
    </row>
    <row r="12" spans="1:8" ht="20.100000000000001" customHeight="1" x14ac:dyDescent="0.15">
      <c r="A12" s="328">
        <v>6</v>
      </c>
      <c r="B12" s="331" t="s">
        <v>574</v>
      </c>
      <c r="C12" s="331" t="s">
        <v>589</v>
      </c>
      <c r="D12" s="332">
        <v>2520</v>
      </c>
      <c r="E12" s="336"/>
      <c r="F12" s="21"/>
      <c r="G12" s="54"/>
      <c r="H12" s="334"/>
    </row>
    <row r="13" spans="1:8" ht="20.100000000000001" customHeight="1" x14ac:dyDescent="0.15">
      <c r="A13" s="328">
        <v>7</v>
      </c>
      <c r="B13" s="331" t="s">
        <v>576</v>
      </c>
      <c r="C13" s="331" t="s">
        <v>586</v>
      </c>
      <c r="D13" s="332">
        <v>602</v>
      </c>
      <c r="E13" s="336"/>
      <c r="F13" s="21"/>
      <c r="G13" s="54"/>
      <c r="H13" s="334"/>
    </row>
    <row r="14" spans="1:8" ht="20.100000000000001" customHeight="1" x14ac:dyDescent="0.15">
      <c r="A14" s="328">
        <v>8</v>
      </c>
      <c r="B14" s="331" t="s">
        <v>576</v>
      </c>
      <c r="C14" s="331" t="s">
        <v>585</v>
      </c>
      <c r="D14" s="332">
        <v>547</v>
      </c>
      <c r="E14" s="336"/>
      <c r="F14" s="21"/>
      <c r="G14" s="54"/>
      <c r="H14" s="334"/>
    </row>
    <row r="15" spans="1:8" ht="20.100000000000001" customHeight="1" x14ac:dyDescent="0.15">
      <c r="A15" s="328">
        <v>9</v>
      </c>
      <c r="B15" s="331" t="s">
        <v>578</v>
      </c>
      <c r="C15" s="331" t="s">
        <v>584</v>
      </c>
      <c r="D15" s="332">
        <v>3178</v>
      </c>
      <c r="E15" s="336"/>
      <c r="F15" s="21"/>
      <c r="G15" s="54"/>
      <c r="H15" s="334"/>
    </row>
    <row r="16" spans="1:8" ht="20.100000000000001" customHeight="1" x14ac:dyDescent="0.15">
      <c r="A16" s="328">
        <v>10</v>
      </c>
      <c r="B16" s="331" t="s">
        <v>579</v>
      </c>
      <c r="C16" s="331" t="s">
        <v>581</v>
      </c>
      <c r="D16" s="332">
        <v>29731</v>
      </c>
      <c r="E16" s="335"/>
      <c r="F16" s="21"/>
      <c r="G16" s="54"/>
      <c r="H16" s="334"/>
    </row>
    <row r="17" spans="1:8" ht="20.100000000000001" customHeight="1" x14ac:dyDescent="0.15">
      <c r="A17" s="328">
        <v>11</v>
      </c>
      <c r="B17" s="331" t="s">
        <v>576</v>
      </c>
      <c r="C17" s="331" t="s">
        <v>602</v>
      </c>
      <c r="D17" s="332">
        <v>1250</v>
      </c>
      <c r="E17" s="336"/>
      <c r="F17" s="21"/>
      <c r="G17" s="54"/>
      <c r="H17" s="334"/>
    </row>
    <row r="18" spans="1:8" ht="20.100000000000001" customHeight="1" x14ac:dyDescent="0.15">
      <c r="A18" s="21">
        <v>12</v>
      </c>
      <c r="B18" s="331" t="s">
        <v>604</v>
      </c>
      <c r="C18" s="331" t="s">
        <v>605</v>
      </c>
      <c r="D18" s="332">
        <v>20000</v>
      </c>
      <c r="E18" s="336"/>
      <c r="F18" s="21"/>
      <c r="G18" s="54"/>
      <c r="H18" s="334"/>
    </row>
    <row r="19" spans="1:8" ht="20.100000000000001" customHeight="1" x14ac:dyDescent="0.15">
      <c r="A19" s="328">
        <v>13</v>
      </c>
      <c r="B19" s="331" t="s">
        <v>608</v>
      </c>
      <c r="C19" s="331" t="s">
        <v>610</v>
      </c>
      <c r="D19" s="332">
        <v>440</v>
      </c>
      <c r="E19" s="336"/>
      <c r="F19" s="21"/>
      <c r="G19" s="54"/>
      <c r="H19" s="334"/>
    </row>
    <row r="20" spans="1:8" ht="20.100000000000001" customHeight="1" x14ac:dyDescent="0.15">
      <c r="A20" s="328">
        <v>14</v>
      </c>
      <c r="B20" s="331" t="s">
        <v>611</v>
      </c>
      <c r="C20" s="331" t="s">
        <v>612</v>
      </c>
      <c r="D20" s="341">
        <v>550</v>
      </c>
      <c r="E20" s="336"/>
      <c r="F20" s="21"/>
      <c r="G20" s="54"/>
      <c r="H20" s="334"/>
    </row>
    <row r="21" spans="1:8" ht="20.100000000000001" customHeight="1" x14ac:dyDescent="0.15">
      <c r="A21" s="408"/>
      <c r="B21" s="408"/>
      <c r="C21" s="20" t="s">
        <v>37</v>
      </c>
      <c r="D21" s="342">
        <f>SUM(D7:D20)</f>
        <v>1072520</v>
      </c>
      <c r="E21" s="255"/>
      <c r="F21" s="255"/>
      <c r="G21" s="255"/>
      <c r="H21" s="256"/>
    </row>
    <row r="22" spans="1:8" ht="20.100000000000001" customHeight="1" x14ac:dyDescent="0.15">
      <c r="A22" s="406" t="s">
        <v>550</v>
      </c>
      <c r="B22" s="406"/>
      <c r="C22" s="406"/>
      <c r="D22" s="320"/>
      <c r="E22" s="255"/>
      <c r="F22" s="255"/>
      <c r="G22" s="255"/>
      <c r="H22" s="256"/>
    </row>
    <row r="23" spans="1:8" ht="21" customHeight="1" x14ac:dyDescent="0.15">
      <c r="A23" s="406" t="s">
        <v>401</v>
      </c>
      <c r="B23" s="406"/>
      <c r="C23" s="406"/>
      <c r="D23" s="406"/>
      <c r="E23" s="406"/>
      <c r="F23" s="406"/>
      <c r="G23" s="406"/>
      <c r="H23" s="406"/>
    </row>
    <row r="24" spans="1:8" s="258" customFormat="1" ht="17.25" customHeight="1" x14ac:dyDescent="0.15">
      <c r="A24" s="319" t="s">
        <v>402</v>
      </c>
      <c r="B24" s="257"/>
      <c r="C24" s="257"/>
      <c r="D24" s="257"/>
      <c r="E24" s="257"/>
      <c r="F24" s="257"/>
      <c r="G24" s="257"/>
      <c r="H24" s="257"/>
    </row>
    <row r="25" spans="1:8" s="258" customFormat="1" ht="17.25" customHeight="1" x14ac:dyDescent="0.15">
      <c r="A25" s="416"/>
      <c r="B25" s="416"/>
      <c r="C25" s="416"/>
      <c r="D25" s="257"/>
      <c r="E25" s="257"/>
      <c r="F25" s="257"/>
      <c r="G25" s="257"/>
      <c r="H25" s="257"/>
    </row>
    <row r="26" spans="1:8" ht="17.25" customHeight="1" x14ac:dyDescent="0.15">
      <c r="A26" s="409" t="s">
        <v>381</v>
      </c>
      <c r="B26" s="410"/>
      <c r="C26" s="410"/>
      <c r="D26" s="410"/>
      <c r="E26" s="410"/>
      <c r="F26" s="410"/>
      <c r="G26" s="410"/>
      <c r="H26" s="410"/>
    </row>
    <row r="27" spans="1:8" ht="21" customHeight="1" x14ac:dyDescent="0.15">
      <c r="A27" s="259"/>
      <c r="B27" s="260"/>
      <c r="C27" s="260"/>
      <c r="D27" s="260"/>
      <c r="E27" s="260"/>
      <c r="F27" s="260"/>
      <c r="G27" s="260"/>
      <c r="H27" s="260"/>
    </row>
    <row r="28" spans="1:8" x14ac:dyDescent="0.15">
      <c r="A28" s="255"/>
      <c r="B28" s="255"/>
      <c r="C28" s="255"/>
      <c r="D28" s="255"/>
      <c r="E28" s="255"/>
      <c r="F28" s="255"/>
      <c r="G28" s="255"/>
      <c r="H28" s="255"/>
    </row>
    <row r="29" spans="1:8" ht="21.75" thickBot="1" x14ac:dyDescent="0.2">
      <c r="A29" s="253" t="s">
        <v>399</v>
      </c>
      <c r="B29" s="248" t="s">
        <v>38</v>
      </c>
      <c r="C29" s="248" t="s">
        <v>39</v>
      </c>
      <c r="D29" s="249" t="s">
        <v>129</v>
      </c>
      <c r="E29" s="250" t="s">
        <v>40</v>
      </c>
      <c r="F29" s="11"/>
      <c r="G29" s="255"/>
      <c r="H29" s="11"/>
    </row>
    <row r="30" spans="1:8" ht="20.100000000000001" customHeight="1" thickTop="1" x14ac:dyDescent="0.15">
      <c r="A30" s="21"/>
      <c r="B30" s="54"/>
      <c r="C30" s="54"/>
      <c r="D30" s="22" t="s">
        <v>41</v>
      </c>
      <c r="E30" s="262"/>
      <c r="F30" s="11"/>
      <c r="G30" s="255"/>
      <c r="H30" s="261"/>
    </row>
    <row r="31" spans="1:8" ht="20.100000000000001" customHeight="1" x14ac:dyDescent="0.15">
      <c r="A31" s="21"/>
      <c r="B31" s="54"/>
      <c r="C31" s="54"/>
      <c r="D31" s="22" t="s">
        <v>41</v>
      </c>
      <c r="E31" s="262"/>
      <c r="F31" s="11"/>
      <c r="G31" s="255"/>
      <c r="H31" s="261"/>
    </row>
    <row r="32" spans="1:8" ht="20.100000000000001" customHeight="1" x14ac:dyDescent="0.15">
      <c r="A32" s="21"/>
      <c r="B32" s="54"/>
      <c r="C32" s="54"/>
      <c r="D32" s="22" t="s">
        <v>41</v>
      </c>
      <c r="E32" s="262"/>
      <c r="F32" s="11"/>
      <c r="G32" s="255"/>
      <c r="H32" s="261"/>
    </row>
    <row r="33" spans="1:8" ht="20.100000000000001" customHeight="1" x14ac:dyDescent="0.15">
      <c r="A33" s="21"/>
      <c r="B33" s="54"/>
      <c r="C33" s="54"/>
      <c r="D33" s="22" t="s">
        <v>41</v>
      </c>
      <c r="E33" s="262"/>
      <c r="F33" s="11"/>
      <c r="G33" s="255"/>
      <c r="H33" s="261"/>
    </row>
    <row r="34" spans="1:8" ht="20.100000000000001" customHeight="1" x14ac:dyDescent="0.15">
      <c r="A34" s="21"/>
      <c r="B34" s="54"/>
      <c r="C34" s="54"/>
      <c r="D34" s="22" t="s">
        <v>41</v>
      </c>
      <c r="E34" s="262"/>
      <c r="F34" s="11"/>
      <c r="G34" s="255"/>
      <c r="H34" s="261"/>
    </row>
    <row r="35" spans="1:8" ht="20.100000000000001" customHeight="1" x14ac:dyDescent="0.15">
      <c r="A35" s="21"/>
      <c r="B35" s="54"/>
      <c r="C35" s="54"/>
      <c r="D35" s="22" t="s">
        <v>41</v>
      </c>
      <c r="E35" s="262"/>
      <c r="F35" s="11"/>
      <c r="G35" s="255"/>
      <c r="H35" s="261"/>
    </row>
    <row r="36" spans="1:8" ht="20.100000000000001" customHeight="1" x14ac:dyDescent="0.15">
      <c r="A36" s="21"/>
      <c r="B36" s="54"/>
      <c r="C36" s="20"/>
      <c r="D36" s="22" t="s">
        <v>41</v>
      </c>
      <c r="E36" s="263"/>
      <c r="F36" s="11"/>
      <c r="G36" s="255"/>
      <c r="H36" s="261"/>
    </row>
    <row r="37" spans="1:8" ht="20.100000000000001" customHeight="1" x14ac:dyDescent="0.15">
      <c r="A37" s="255"/>
      <c r="B37" s="255"/>
      <c r="C37" s="255"/>
      <c r="D37" s="251" t="s">
        <v>42</v>
      </c>
      <c r="E37" s="264">
        <f>SUM(E30:E36)</f>
        <v>0</v>
      </c>
      <c r="F37" s="255"/>
      <c r="G37" s="255"/>
      <c r="H37" s="255"/>
    </row>
    <row r="38" spans="1:8" ht="20.100000000000001" customHeight="1" x14ac:dyDescent="0.15">
      <c r="A38" s="406" t="s">
        <v>550</v>
      </c>
      <c r="B38" s="406"/>
      <c r="C38" s="406"/>
      <c r="D38" s="320"/>
      <c r="E38" s="255"/>
      <c r="F38" s="255"/>
      <c r="G38" s="255"/>
      <c r="H38" s="256"/>
    </row>
    <row r="39" spans="1:8" ht="20.100000000000001" customHeight="1" x14ac:dyDescent="0.15">
      <c r="A39" s="255"/>
      <c r="B39" s="255"/>
      <c r="C39" s="255"/>
      <c r="D39" s="255"/>
      <c r="E39" s="321"/>
      <c r="F39" s="255"/>
      <c r="G39" s="255"/>
      <c r="H39" s="255"/>
    </row>
  </sheetData>
  <mergeCells count="10">
    <mergeCell ref="A38:C38"/>
    <mergeCell ref="A2:H2"/>
    <mergeCell ref="A3:H3"/>
    <mergeCell ref="A26:H26"/>
    <mergeCell ref="A5:E5"/>
    <mergeCell ref="F5:H5"/>
    <mergeCell ref="A21:B21"/>
    <mergeCell ref="A23:H23"/>
    <mergeCell ref="A25:C25"/>
    <mergeCell ref="A22:C22"/>
  </mergeCells>
  <phoneticPr fontId="2"/>
  <hyperlinks>
    <hyperlink ref="A7" r:id="rId1" display="../siryoh/mitumori/kishiwadagurandohoru.pdf" xr:uid="{9B715F20-C02F-4FB5-A623-4FB225A92FDE}"/>
    <hyperlink ref="A9" r:id="rId2" display="../siryoh/mitumori/nishimura.pdf" xr:uid="{887A8EA2-47B1-4161-B7DB-CF5F73339C44}"/>
    <hyperlink ref="A10" r:id="rId3" display="../siryoh/mitumori/annaijou hensinhagakiyuubindai.pdf" xr:uid="{4CB239D3-1CBA-4EAB-9450-2A37D843D45D}"/>
    <hyperlink ref="A11" r:id="rId4" display="../siryoh/mitumori/annaijou teikei25ginai yuubindai.pdf" xr:uid="{48FDC121-0BFA-484E-AEE8-B82981A91CBA}"/>
    <hyperlink ref="A12" r:id="rId5" display="../siryoh/mitumori/annaijou teikeiyuubindai.pdf" xr:uid="{49336DDF-AF2C-4557-8B4C-59B7C9251BCF}"/>
    <hyperlink ref="A13" r:id="rId6" display="../siryoh/mitumori/asukuru_karapepa_500maiiiri.pdf" xr:uid="{50F88464-1040-46A8-8B1C-9CCBB59F9AA3}"/>
    <hyperlink ref="A14" r:id="rId7" display="../siryoh/mitumori/asukuru_washi_sainome_50mai.pdf" xr:uid="{3980352B-6126-40A7-A156-295E101B263B}"/>
    <hyperlink ref="A15" r:id="rId8" display="../siryoh/mitumori/rakusuru_sikisidainoinsatu.pdf" xr:uid="{A4D20543-8E77-467C-9FA7-13F635F29944}"/>
    <hyperlink ref="A16" r:id="rId9" display="../siryoh/mitumori/123_ribonbara.pdf" xr:uid="{7D2C14B2-968F-4AA4-958A-F2D6540DDD8A}"/>
    <hyperlink ref="F7" r:id="rId10" xr:uid="{210625EC-A6FF-411D-8C09-DE1C2AA48EFA}"/>
    <hyperlink ref="A17" r:id="rId11" display="../siryoh/mitumori/asukuru_hagaki_500mai.pdf" xr:uid="{CA4FF83A-D356-432F-8288-3495A5FE2B8A}"/>
    <hyperlink ref="A19" r:id="rId12" display="../siryoh/mitumori/shirotebukuro.pdf" xr:uid="{86428815-99D5-4B09-8024-B711630205BC}"/>
    <hyperlink ref="A20" r:id="rId13" display="../siryoh/mitumori/hurikomitesuuryou.pdf" xr:uid="{C5D1806F-44D0-4639-942A-EBED6E29B2A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zoomScaleNormal="100" zoomScaleSheetLayoutView="100" workbookViewId="0">
      <selection activeCell="B4" sqref="B4:F4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 x14ac:dyDescent="0.15">
      <c r="A1" s="226"/>
      <c r="B1" s="8"/>
      <c r="C1" s="8"/>
      <c r="D1" s="8"/>
      <c r="E1" s="8"/>
      <c r="F1" s="9" t="s">
        <v>425</v>
      </c>
      <c r="G1" s="8"/>
    </row>
    <row r="2" spans="1:7" ht="18.75" x14ac:dyDescent="0.15">
      <c r="A2" s="418" t="s">
        <v>43</v>
      </c>
      <c r="B2" s="418"/>
      <c r="C2" s="418"/>
      <c r="D2" s="418"/>
      <c r="E2" s="418"/>
      <c r="F2" s="418"/>
    </row>
    <row r="3" spans="1:7" ht="10.5" customHeight="1" x14ac:dyDescent="0.15">
      <c r="A3" s="10"/>
      <c r="B3" s="10"/>
      <c r="C3" s="10"/>
      <c r="D3" s="10"/>
      <c r="E3" s="10"/>
      <c r="F3" s="10"/>
    </row>
    <row r="4" spans="1:7" ht="18.75" x14ac:dyDescent="0.15">
      <c r="A4" s="10"/>
      <c r="B4" s="404" t="s">
        <v>386</v>
      </c>
      <c r="C4" s="404"/>
      <c r="D4" s="404"/>
      <c r="E4" s="404"/>
      <c r="F4" s="404"/>
    </row>
    <row r="5" spans="1:7" ht="14.25" thickBot="1" x14ac:dyDescent="0.2">
      <c r="A5" s="419" t="s">
        <v>145</v>
      </c>
      <c r="B5" s="419"/>
      <c r="C5" s="419"/>
      <c r="D5" s="419"/>
      <c r="E5" s="419"/>
      <c r="F5" s="419"/>
    </row>
    <row r="6" spans="1:7" ht="19.5" customHeight="1" x14ac:dyDescent="0.15">
      <c r="A6" s="420" t="s">
        <v>44</v>
      </c>
      <c r="B6" s="421"/>
      <c r="C6" s="16" t="s">
        <v>1</v>
      </c>
      <c r="D6" s="16" t="s">
        <v>45</v>
      </c>
      <c r="E6" s="16" t="s">
        <v>46</v>
      </c>
      <c r="F6" s="45" t="s">
        <v>5</v>
      </c>
    </row>
    <row r="7" spans="1:7" ht="19.5" customHeight="1" x14ac:dyDescent="0.15">
      <c r="A7" s="417" t="s">
        <v>75</v>
      </c>
      <c r="B7" s="397"/>
      <c r="C7" s="25"/>
      <c r="D7" s="25"/>
      <c r="E7" s="32"/>
      <c r="F7" s="46"/>
    </row>
    <row r="8" spans="1:7" ht="19.5" customHeight="1" x14ac:dyDescent="0.15">
      <c r="A8" s="47">
        <v>1</v>
      </c>
      <c r="B8" s="34" t="s">
        <v>77</v>
      </c>
      <c r="C8" s="26">
        <v>0</v>
      </c>
      <c r="D8" s="26">
        <v>0</v>
      </c>
      <c r="E8" s="26">
        <f>C8-D8</f>
        <v>0</v>
      </c>
      <c r="F8" s="48"/>
    </row>
    <row r="9" spans="1:7" ht="19.5" customHeight="1" x14ac:dyDescent="0.15">
      <c r="A9" s="47">
        <v>2</v>
      </c>
      <c r="B9" s="34" t="s">
        <v>79</v>
      </c>
      <c r="C9" s="26">
        <v>0</v>
      </c>
      <c r="D9" s="26">
        <v>0</v>
      </c>
      <c r="E9" s="26">
        <f t="shared" ref="E9:E15" si="0">C9-D9</f>
        <v>0</v>
      </c>
      <c r="F9" s="48"/>
    </row>
    <row r="10" spans="1:7" ht="19.5" customHeight="1" x14ac:dyDescent="0.15">
      <c r="A10" s="47">
        <v>3</v>
      </c>
      <c r="B10" s="34" t="s">
        <v>78</v>
      </c>
      <c r="C10" s="26">
        <v>0</v>
      </c>
      <c r="D10" s="26">
        <v>0</v>
      </c>
      <c r="E10" s="26">
        <f t="shared" si="0"/>
        <v>0</v>
      </c>
      <c r="F10" s="48"/>
    </row>
    <row r="11" spans="1:7" ht="19.5" customHeight="1" x14ac:dyDescent="0.15">
      <c r="A11" s="47">
        <v>4</v>
      </c>
      <c r="B11" s="34" t="s">
        <v>80</v>
      </c>
      <c r="C11" s="26">
        <v>0</v>
      </c>
      <c r="D11" s="26">
        <v>0</v>
      </c>
      <c r="E11" s="26">
        <f t="shared" si="0"/>
        <v>0</v>
      </c>
      <c r="F11" s="48"/>
    </row>
    <row r="12" spans="1:7" ht="19.5" customHeight="1" x14ac:dyDescent="0.15">
      <c r="A12" s="47">
        <v>5</v>
      </c>
      <c r="B12" s="34" t="s">
        <v>81</v>
      </c>
      <c r="C12" s="26">
        <v>0</v>
      </c>
      <c r="D12" s="26">
        <v>0</v>
      </c>
      <c r="E12" s="26">
        <f t="shared" si="0"/>
        <v>0</v>
      </c>
      <c r="F12" s="48"/>
    </row>
    <row r="13" spans="1:7" ht="19.5" customHeight="1" x14ac:dyDescent="0.15">
      <c r="A13" s="47">
        <v>6</v>
      </c>
      <c r="B13" s="34" t="s">
        <v>83</v>
      </c>
      <c r="C13" s="26">
        <v>0</v>
      </c>
      <c r="D13" s="26">
        <v>0</v>
      </c>
      <c r="E13" s="26">
        <f t="shared" si="0"/>
        <v>0</v>
      </c>
      <c r="F13" s="48"/>
    </row>
    <row r="14" spans="1:7" ht="19.5" customHeight="1" x14ac:dyDescent="0.15">
      <c r="A14" s="47">
        <v>7</v>
      </c>
      <c r="B14" s="34" t="s">
        <v>87</v>
      </c>
      <c r="C14" s="26">
        <v>0</v>
      </c>
      <c r="D14" s="26">
        <v>0</v>
      </c>
      <c r="E14" s="26">
        <f t="shared" si="0"/>
        <v>0</v>
      </c>
      <c r="F14" s="48"/>
    </row>
    <row r="15" spans="1:7" ht="19.5" customHeight="1" x14ac:dyDescent="0.15">
      <c r="A15" s="47">
        <v>8</v>
      </c>
      <c r="B15" s="34" t="s">
        <v>84</v>
      </c>
      <c r="C15" s="26">
        <v>0</v>
      </c>
      <c r="D15" s="26">
        <v>0</v>
      </c>
      <c r="E15" s="26">
        <f t="shared" si="0"/>
        <v>0</v>
      </c>
      <c r="F15" s="48"/>
    </row>
    <row r="16" spans="1:7" ht="19.5" customHeight="1" x14ac:dyDescent="0.15">
      <c r="A16" s="417" t="s">
        <v>88</v>
      </c>
      <c r="B16" s="398"/>
      <c r="C16" s="37">
        <f>SUM(C8:C15)</f>
        <v>0</v>
      </c>
      <c r="D16" s="37">
        <f>SUM(D8:D15)</f>
        <v>0</v>
      </c>
      <c r="E16" s="37">
        <f>SUM(E8:E15)</f>
        <v>0</v>
      </c>
      <c r="F16" s="49"/>
    </row>
    <row r="17" spans="1:6" ht="19.5" customHeight="1" x14ac:dyDescent="0.15">
      <c r="A17" s="417" t="s">
        <v>431</v>
      </c>
      <c r="B17" s="397"/>
      <c r="C17" s="25"/>
      <c r="D17" s="25"/>
      <c r="E17" s="25"/>
      <c r="F17" s="46"/>
    </row>
    <row r="18" spans="1:6" ht="19.5" customHeight="1" x14ac:dyDescent="0.15">
      <c r="A18" s="47">
        <v>1</v>
      </c>
      <c r="B18" s="34" t="s">
        <v>6</v>
      </c>
      <c r="C18" s="26">
        <v>0</v>
      </c>
      <c r="D18" s="26">
        <v>0</v>
      </c>
      <c r="E18" s="26">
        <f t="shared" ref="E18:E30" si="1">C18-D18</f>
        <v>0</v>
      </c>
      <c r="F18" s="48"/>
    </row>
    <row r="19" spans="1:6" ht="19.5" customHeight="1" x14ac:dyDescent="0.15">
      <c r="A19" s="47">
        <v>2</v>
      </c>
      <c r="B19" s="34" t="s">
        <v>133</v>
      </c>
      <c r="C19" s="26">
        <v>0</v>
      </c>
      <c r="D19" s="26">
        <v>0</v>
      </c>
      <c r="E19" s="26">
        <f t="shared" si="1"/>
        <v>0</v>
      </c>
      <c r="F19" s="48"/>
    </row>
    <row r="20" spans="1:6" ht="19.5" customHeight="1" x14ac:dyDescent="0.15">
      <c r="A20" s="47">
        <v>3</v>
      </c>
      <c r="B20" s="34" t="s">
        <v>7</v>
      </c>
      <c r="C20" s="26">
        <v>0</v>
      </c>
      <c r="D20" s="26">
        <v>0</v>
      </c>
      <c r="E20" s="26">
        <f t="shared" si="1"/>
        <v>0</v>
      </c>
      <c r="F20" s="48"/>
    </row>
    <row r="21" spans="1:6" ht="19.5" customHeight="1" x14ac:dyDescent="0.15">
      <c r="A21" s="47">
        <v>4</v>
      </c>
      <c r="B21" s="34" t="s">
        <v>8</v>
      </c>
      <c r="C21" s="26">
        <v>0</v>
      </c>
      <c r="D21" s="26">
        <v>0</v>
      </c>
      <c r="E21" s="26">
        <f t="shared" si="1"/>
        <v>0</v>
      </c>
      <c r="F21" s="48"/>
    </row>
    <row r="22" spans="1:6" ht="19.5" customHeight="1" x14ac:dyDescent="0.15">
      <c r="A22" s="221">
        <v>5</v>
      </c>
      <c r="B22" s="34" t="s">
        <v>9</v>
      </c>
      <c r="C22" s="26">
        <v>0</v>
      </c>
      <c r="D22" s="26">
        <v>0</v>
      </c>
      <c r="E22" s="26">
        <f t="shared" si="1"/>
        <v>0</v>
      </c>
      <c r="F22" s="48"/>
    </row>
    <row r="23" spans="1:6" ht="19.5" customHeight="1" x14ac:dyDescent="0.15">
      <c r="A23" s="221">
        <v>6</v>
      </c>
      <c r="B23" s="34" t="s">
        <v>10</v>
      </c>
      <c r="C23" s="26">
        <v>0</v>
      </c>
      <c r="D23" s="26">
        <v>0</v>
      </c>
      <c r="E23" s="26">
        <f t="shared" si="1"/>
        <v>0</v>
      </c>
      <c r="F23" s="48"/>
    </row>
    <row r="24" spans="1:6" ht="19.5" customHeight="1" x14ac:dyDescent="0.15">
      <c r="A24" s="221">
        <v>7</v>
      </c>
      <c r="B24" s="34" t="s">
        <v>11</v>
      </c>
      <c r="C24" s="26">
        <v>0</v>
      </c>
      <c r="D24" s="26">
        <v>0</v>
      </c>
      <c r="E24" s="26">
        <f t="shared" si="1"/>
        <v>0</v>
      </c>
      <c r="F24" s="48"/>
    </row>
    <row r="25" spans="1:6" ht="19.5" customHeight="1" x14ac:dyDescent="0.15">
      <c r="A25" s="221">
        <v>8</v>
      </c>
      <c r="B25" s="34" t="s">
        <v>12</v>
      </c>
      <c r="C25" s="26">
        <v>0</v>
      </c>
      <c r="D25" s="26">
        <v>0</v>
      </c>
      <c r="E25" s="26">
        <f t="shared" si="1"/>
        <v>0</v>
      </c>
      <c r="F25" s="48"/>
    </row>
    <row r="26" spans="1:6" ht="19.5" customHeight="1" x14ac:dyDescent="0.15">
      <c r="A26" s="221">
        <v>9</v>
      </c>
      <c r="B26" s="34" t="s">
        <v>13</v>
      </c>
      <c r="C26" s="26">
        <v>0</v>
      </c>
      <c r="D26" s="26">
        <v>0</v>
      </c>
      <c r="E26" s="26">
        <f t="shared" si="1"/>
        <v>0</v>
      </c>
      <c r="F26" s="48"/>
    </row>
    <row r="27" spans="1:6" ht="19.5" customHeight="1" x14ac:dyDescent="0.15">
      <c r="A27" s="221">
        <v>10</v>
      </c>
      <c r="B27" s="34" t="s">
        <v>14</v>
      </c>
      <c r="C27" s="26">
        <v>0</v>
      </c>
      <c r="D27" s="26">
        <v>0</v>
      </c>
      <c r="E27" s="26">
        <f t="shared" si="1"/>
        <v>0</v>
      </c>
      <c r="F27" s="48"/>
    </row>
    <row r="28" spans="1:6" ht="19.5" customHeight="1" x14ac:dyDescent="0.15">
      <c r="A28" s="221">
        <v>11</v>
      </c>
      <c r="B28" s="34" t="s">
        <v>15</v>
      </c>
      <c r="C28" s="26">
        <v>0</v>
      </c>
      <c r="D28" s="26">
        <v>0</v>
      </c>
      <c r="E28" s="26">
        <f t="shared" si="1"/>
        <v>0</v>
      </c>
      <c r="F28" s="48"/>
    </row>
    <row r="29" spans="1:6" ht="19.5" customHeight="1" x14ac:dyDescent="0.15">
      <c r="A29" s="221">
        <v>12</v>
      </c>
      <c r="B29" s="34" t="s">
        <v>16</v>
      </c>
      <c r="C29" s="26">
        <v>0</v>
      </c>
      <c r="D29" s="26">
        <v>0</v>
      </c>
      <c r="E29" s="26">
        <f t="shared" si="1"/>
        <v>0</v>
      </c>
      <c r="F29" s="48"/>
    </row>
    <row r="30" spans="1:6" ht="19.5" customHeight="1" x14ac:dyDescent="0.15">
      <c r="A30" s="221">
        <v>13</v>
      </c>
      <c r="B30" s="34" t="s">
        <v>17</v>
      </c>
      <c r="C30" s="26">
        <v>0</v>
      </c>
      <c r="D30" s="26">
        <v>0</v>
      </c>
      <c r="E30" s="26">
        <f t="shared" si="1"/>
        <v>0</v>
      </c>
      <c r="F30" s="48"/>
    </row>
    <row r="31" spans="1:6" ht="19.5" customHeight="1" x14ac:dyDescent="0.15">
      <c r="A31" s="221">
        <v>14</v>
      </c>
      <c r="B31" s="34" t="s">
        <v>18</v>
      </c>
      <c r="C31" s="26">
        <v>0</v>
      </c>
      <c r="D31" s="50"/>
      <c r="E31" s="26">
        <f>C31</f>
        <v>0</v>
      </c>
      <c r="F31" s="48"/>
    </row>
    <row r="32" spans="1:6" ht="19.5" customHeight="1" x14ac:dyDescent="0.15">
      <c r="A32" s="417" t="s">
        <v>89</v>
      </c>
      <c r="B32" s="398"/>
      <c r="C32" s="26">
        <f>SUM(C18:C31)</f>
        <v>0</v>
      </c>
      <c r="D32" s="26">
        <f>SUM(D18:D30)</f>
        <v>0</v>
      </c>
      <c r="E32" s="26">
        <f>SUM(E18:E31)</f>
        <v>0</v>
      </c>
      <c r="F32" s="48"/>
    </row>
    <row r="33" spans="1:6" ht="19.5" customHeight="1" thickBot="1" x14ac:dyDescent="0.2">
      <c r="A33" s="422" t="s">
        <v>47</v>
      </c>
      <c r="B33" s="423"/>
      <c r="C33" s="51"/>
      <c r="D33" s="52">
        <f>D16-D32</f>
        <v>0</v>
      </c>
      <c r="E33" s="51"/>
      <c r="F33" s="53"/>
    </row>
    <row r="34" spans="1:6" x14ac:dyDescent="0.15">
      <c r="A34" s="424"/>
      <c r="B34" s="424"/>
      <c r="C34" s="424"/>
      <c r="D34" s="424"/>
      <c r="E34" s="424"/>
      <c r="F34" s="424"/>
    </row>
    <row r="35" spans="1:6" ht="18" customHeight="1" x14ac:dyDescent="0.15">
      <c r="A35" s="425"/>
      <c r="B35" s="426" t="s">
        <v>409</v>
      </c>
      <c r="C35" s="426"/>
      <c r="D35" s="426"/>
      <c r="E35" s="426"/>
      <c r="F35" s="426"/>
    </row>
    <row r="36" spans="1:6" ht="17.25" customHeight="1" x14ac:dyDescent="0.15">
      <c r="A36" s="425"/>
      <c r="B36" s="426"/>
      <c r="C36" s="426"/>
      <c r="D36" s="426"/>
      <c r="E36" s="426"/>
      <c r="F36" s="426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A4" sqref="A4:F4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9" width="12.75" style="7" customWidth="1"/>
    <col min="10" max="10" width="4.125" style="7" customWidth="1"/>
    <col min="11" max="16384" width="9" style="7"/>
  </cols>
  <sheetData>
    <row r="1" spans="1:11" ht="21" x14ac:dyDescent="0.15">
      <c r="A1" s="226"/>
      <c r="B1" s="8"/>
      <c r="C1" s="8"/>
      <c r="D1" s="401" t="s">
        <v>262</v>
      </c>
      <c r="E1" s="401"/>
      <c r="F1" s="401"/>
      <c r="G1" s="401"/>
      <c r="H1" s="401"/>
      <c r="I1" s="401"/>
      <c r="J1" s="401"/>
      <c r="K1" s="8"/>
    </row>
    <row r="2" spans="1:11" x14ac:dyDescent="0.15">
      <c r="A2" s="8"/>
      <c r="B2" s="8"/>
      <c r="C2" s="8"/>
      <c r="D2" s="404" t="s">
        <v>386</v>
      </c>
      <c r="E2" s="404"/>
      <c r="F2" s="404"/>
      <c r="G2" s="404"/>
      <c r="H2" s="404"/>
      <c r="I2" s="404"/>
      <c r="J2" s="9"/>
      <c r="K2" s="8"/>
    </row>
    <row r="3" spans="1:11" x14ac:dyDescent="0.15">
      <c r="A3" s="8"/>
      <c r="B3" s="8"/>
      <c r="C3" s="8"/>
      <c r="D3" s="9"/>
      <c r="E3" s="9"/>
      <c r="F3" s="9"/>
      <c r="G3" s="9"/>
      <c r="H3" s="9"/>
      <c r="I3" s="9"/>
      <c r="J3" s="9"/>
      <c r="K3" s="8"/>
    </row>
    <row r="4" spans="1:11" x14ac:dyDescent="0.15">
      <c r="A4" s="402" t="s">
        <v>85</v>
      </c>
      <c r="B4" s="402"/>
      <c r="C4" s="402"/>
      <c r="D4" s="402"/>
      <c r="E4" s="11" t="s">
        <v>48</v>
      </c>
      <c r="F4" s="8"/>
      <c r="G4" s="8"/>
      <c r="H4" s="8"/>
      <c r="I4" s="427" t="s">
        <v>21</v>
      </c>
      <c r="J4" s="427"/>
      <c r="K4" s="8"/>
    </row>
    <row r="5" spans="1:11" ht="30" customHeight="1" x14ac:dyDescent="0.15">
      <c r="A5" s="396" t="s">
        <v>22</v>
      </c>
      <c r="B5" s="397"/>
      <c r="C5" s="397"/>
      <c r="D5" s="398"/>
      <c r="E5" s="405" t="s">
        <v>23</v>
      </c>
      <c r="F5" s="398"/>
      <c r="G5" s="13" t="s">
        <v>1</v>
      </c>
      <c r="H5" s="13" t="s">
        <v>45</v>
      </c>
      <c r="I5" s="54" t="s">
        <v>49</v>
      </c>
      <c r="J5" s="54" t="s">
        <v>25</v>
      </c>
      <c r="K5" s="8"/>
    </row>
    <row r="6" spans="1:11" ht="30" customHeight="1" x14ac:dyDescent="0.15">
      <c r="A6" s="14" t="s">
        <v>26</v>
      </c>
      <c r="B6" s="24"/>
      <c r="C6" s="24" t="s">
        <v>130</v>
      </c>
      <c r="D6" s="19"/>
      <c r="E6" s="399"/>
      <c r="F6" s="400"/>
      <c r="G6" s="39">
        <v>0</v>
      </c>
      <c r="H6" s="39">
        <v>0</v>
      </c>
      <c r="I6" s="39">
        <f>G6-H6</f>
        <v>0</v>
      </c>
      <c r="J6" s="19"/>
      <c r="K6" s="8"/>
    </row>
    <row r="7" spans="1:11" ht="30" customHeight="1" x14ac:dyDescent="0.15">
      <c r="A7" s="14" t="s">
        <v>26</v>
      </c>
      <c r="B7" s="24"/>
      <c r="C7" s="24" t="s">
        <v>130</v>
      </c>
      <c r="D7" s="19"/>
      <c r="E7" s="399"/>
      <c r="F7" s="400"/>
      <c r="G7" s="39">
        <v>0</v>
      </c>
      <c r="H7" s="39">
        <v>0</v>
      </c>
      <c r="I7" s="39">
        <f>G7-H7</f>
        <v>0</v>
      </c>
      <c r="J7" s="19"/>
      <c r="K7" s="8"/>
    </row>
    <row r="8" spans="1:11" ht="30" customHeight="1" x14ac:dyDescent="0.15">
      <c r="A8" s="14" t="s">
        <v>26</v>
      </c>
      <c r="B8" s="24"/>
      <c r="C8" s="24" t="s">
        <v>130</v>
      </c>
      <c r="D8" s="19"/>
      <c r="E8" s="399"/>
      <c r="F8" s="400"/>
      <c r="G8" s="39">
        <v>0</v>
      </c>
      <c r="H8" s="39">
        <v>0</v>
      </c>
      <c r="I8" s="39">
        <f>G8-H8</f>
        <v>0</v>
      </c>
      <c r="J8" s="19"/>
      <c r="K8" s="8"/>
    </row>
    <row r="9" spans="1:11" ht="30" customHeight="1" x14ac:dyDescent="0.15">
      <c r="A9" s="14" t="s">
        <v>26</v>
      </c>
      <c r="B9" s="24"/>
      <c r="C9" s="24" t="s">
        <v>130</v>
      </c>
      <c r="D9" s="19"/>
      <c r="E9" s="399"/>
      <c r="F9" s="400"/>
      <c r="G9" s="39">
        <v>0</v>
      </c>
      <c r="H9" s="39">
        <v>0</v>
      </c>
      <c r="I9" s="39">
        <f>G9-H9</f>
        <v>0</v>
      </c>
      <c r="J9" s="19"/>
      <c r="K9" s="8"/>
    </row>
    <row r="10" spans="1:11" ht="30" customHeight="1" x14ac:dyDescent="0.15">
      <c r="A10" s="396" t="s">
        <v>27</v>
      </c>
      <c r="B10" s="397"/>
      <c r="C10" s="397"/>
      <c r="D10" s="397"/>
      <c r="E10" s="397"/>
      <c r="F10" s="398"/>
      <c r="G10" s="39">
        <f>SUM(G6:G9)</f>
        <v>0</v>
      </c>
      <c r="H10" s="39">
        <f>SUM(H6:H9)</f>
        <v>0</v>
      </c>
      <c r="I10" s="39">
        <f>SUM(I6:I9)</f>
        <v>0</v>
      </c>
      <c r="J10" s="19"/>
      <c r="K10" s="8"/>
    </row>
    <row r="11" spans="1:11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17.100000000000001" customHeight="1" x14ac:dyDescent="0.15">
      <c r="A13" s="8"/>
      <c r="B13" s="8"/>
      <c r="C13" s="8"/>
      <c r="D13" s="401"/>
      <c r="E13" s="401"/>
      <c r="F13" s="401"/>
      <c r="G13" s="401"/>
      <c r="H13" s="401"/>
      <c r="I13" s="401"/>
      <c r="J13" s="401"/>
      <c r="K13" s="8"/>
    </row>
    <row r="14" spans="1:11" ht="17.100000000000001" customHeight="1" x14ac:dyDescent="0.15">
      <c r="A14" s="402" t="s">
        <v>86</v>
      </c>
      <c r="B14" s="402"/>
      <c r="C14" s="402"/>
      <c r="D14" s="402"/>
      <c r="E14" s="11" t="s">
        <v>50</v>
      </c>
      <c r="F14" s="8"/>
      <c r="G14" s="8"/>
      <c r="H14" s="8"/>
      <c r="I14" s="427" t="s">
        <v>21</v>
      </c>
      <c r="J14" s="427"/>
      <c r="K14" s="8"/>
    </row>
    <row r="15" spans="1:11" ht="30" customHeight="1" x14ac:dyDescent="0.15">
      <c r="A15" s="396" t="s">
        <v>22</v>
      </c>
      <c r="B15" s="397"/>
      <c r="C15" s="397"/>
      <c r="D15" s="398"/>
      <c r="E15" s="13" t="s">
        <v>28</v>
      </c>
      <c r="F15" s="13" t="s">
        <v>29</v>
      </c>
      <c r="G15" s="13" t="s">
        <v>1</v>
      </c>
      <c r="H15" s="13" t="s">
        <v>45</v>
      </c>
      <c r="I15" s="54" t="s">
        <v>46</v>
      </c>
      <c r="J15" s="54" t="s">
        <v>25</v>
      </c>
      <c r="K15" s="8"/>
    </row>
    <row r="16" spans="1:11" ht="30" customHeight="1" x14ac:dyDescent="0.15">
      <c r="A16" s="40" t="s">
        <v>26</v>
      </c>
      <c r="B16" s="11"/>
      <c r="C16" s="8" t="s">
        <v>130</v>
      </c>
      <c r="D16" s="15"/>
      <c r="E16" s="19"/>
      <c r="F16" s="19"/>
      <c r="G16" s="26">
        <v>0</v>
      </c>
      <c r="H16" s="26">
        <v>0</v>
      </c>
      <c r="I16" s="26">
        <f>G16-H16</f>
        <v>0</v>
      </c>
      <c r="J16" s="19"/>
      <c r="K16" s="8"/>
    </row>
    <row r="17" spans="1:11" ht="30" customHeight="1" x14ac:dyDescent="0.15">
      <c r="A17" s="17"/>
      <c r="B17" s="8"/>
      <c r="C17" s="8"/>
      <c r="D17" s="15"/>
      <c r="E17" s="19"/>
      <c r="F17" s="19"/>
      <c r="G17" s="26">
        <v>0</v>
      </c>
      <c r="H17" s="26">
        <v>0</v>
      </c>
      <c r="I17" s="26">
        <f>G17-H17</f>
        <v>0</v>
      </c>
      <c r="J17" s="19"/>
      <c r="K17" s="8"/>
    </row>
    <row r="18" spans="1:11" ht="30" customHeight="1" x14ac:dyDescent="0.15">
      <c r="A18" s="17"/>
      <c r="B18" s="8"/>
      <c r="C18" s="8"/>
      <c r="D18" s="15"/>
      <c r="E18" s="19"/>
      <c r="F18" s="15"/>
      <c r="G18" s="37">
        <v>0</v>
      </c>
      <c r="H18" s="37">
        <v>0</v>
      </c>
      <c r="I18" s="26">
        <f>G18-H18</f>
        <v>0</v>
      </c>
      <c r="J18" s="19"/>
      <c r="K18" s="8"/>
    </row>
    <row r="19" spans="1:11" ht="30" customHeight="1" x14ac:dyDescent="0.15">
      <c r="A19" s="18"/>
      <c r="B19" s="24"/>
      <c r="C19" s="24"/>
      <c r="D19" s="19"/>
      <c r="E19" s="24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9"/>
      <c r="K19" s="8"/>
    </row>
    <row r="20" spans="1:11" ht="30" customHeight="1" x14ac:dyDescent="0.15">
      <c r="A20" s="40" t="s">
        <v>26</v>
      </c>
      <c r="B20" s="11"/>
      <c r="C20" s="8" t="s">
        <v>130</v>
      </c>
      <c r="D20" s="15"/>
      <c r="E20" s="19"/>
      <c r="F20" s="19"/>
      <c r="G20" s="26">
        <v>0</v>
      </c>
      <c r="H20" s="26">
        <v>0</v>
      </c>
      <c r="I20" s="26">
        <f>G20-H20</f>
        <v>0</v>
      </c>
      <c r="J20" s="19"/>
      <c r="K20" s="8"/>
    </row>
    <row r="21" spans="1:11" ht="30" customHeight="1" x14ac:dyDescent="0.15">
      <c r="A21" s="17"/>
      <c r="B21" s="8"/>
      <c r="C21" s="8"/>
      <c r="D21" s="15"/>
      <c r="E21" s="19"/>
      <c r="F21" s="19"/>
      <c r="G21" s="26">
        <v>0</v>
      </c>
      <c r="H21" s="26">
        <v>0</v>
      </c>
      <c r="I21" s="26">
        <f>G21-H21</f>
        <v>0</v>
      </c>
      <c r="J21" s="19"/>
      <c r="K21" s="8"/>
    </row>
    <row r="22" spans="1:11" ht="30" customHeight="1" x14ac:dyDescent="0.15">
      <c r="A22" s="17"/>
      <c r="B22" s="8"/>
      <c r="C22" s="8"/>
      <c r="D22" s="15"/>
      <c r="E22" s="19"/>
      <c r="F22" s="19"/>
      <c r="G22" s="26">
        <v>0</v>
      </c>
      <c r="H22" s="26">
        <v>0</v>
      </c>
      <c r="I22" s="26">
        <f>G22-H22</f>
        <v>0</v>
      </c>
      <c r="J22" s="19"/>
      <c r="K22" s="8"/>
    </row>
    <row r="23" spans="1:11" ht="30" customHeight="1" x14ac:dyDescent="0.15">
      <c r="A23" s="18"/>
      <c r="B23" s="24"/>
      <c r="C23" s="24"/>
      <c r="D23" s="19"/>
      <c r="E23" s="24"/>
      <c r="F23" s="19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9"/>
      <c r="K23" s="8"/>
    </row>
    <row r="24" spans="1:11" ht="30" customHeight="1" x14ac:dyDescent="0.15">
      <c r="A24" s="40" t="s">
        <v>26</v>
      </c>
      <c r="B24" s="11"/>
      <c r="C24" s="8" t="s">
        <v>130</v>
      </c>
      <c r="D24" s="15"/>
      <c r="E24" s="19"/>
      <c r="F24" s="19"/>
      <c r="G24" s="26">
        <v>0</v>
      </c>
      <c r="H24" s="26">
        <v>0</v>
      </c>
      <c r="I24" s="26">
        <f>G24-H24</f>
        <v>0</v>
      </c>
      <c r="J24" s="19"/>
      <c r="K24" s="8"/>
    </row>
    <row r="25" spans="1:11" ht="30" customHeight="1" x14ac:dyDescent="0.15">
      <c r="A25" s="17"/>
      <c r="B25" s="8"/>
      <c r="C25" s="8"/>
      <c r="D25" s="15"/>
      <c r="E25" s="19"/>
      <c r="F25" s="19"/>
      <c r="G25" s="26">
        <v>0</v>
      </c>
      <c r="H25" s="26">
        <v>0</v>
      </c>
      <c r="I25" s="26">
        <f>G25-H25</f>
        <v>0</v>
      </c>
      <c r="J25" s="19"/>
      <c r="K25" s="8"/>
    </row>
    <row r="26" spans="1:11" ht="30" customHeight="1" x14ac:dyDescent="0.15">
      <c r="A26" s="17"/>
      <c r="B26" s="8"/>
      <c r="C26" s="8"/>
      <c r="D26" s="15"/>
      <c r="E26" s="19"/>
      <c r="F26" s="19"/>
      <c r="G26" s="26">
        <v>0</v>
      </c>
      <c r="H26" s="26">
        <v>0</v>
      </c>
      <c r="I26" s="26">
        <f>G26-H26</f>
        <v>0</v>
      </c>
      <c r="J26" s="19"/>
      <c r="K26" s="8"/>
    </row>
    <row r="27" spans="1:11" ht="30" customHeight="1" x14ac:dyDescent="0.15">
      <c r="A27" s="18"/>
      <c r="B27" s="24"/>
      <c r="C27" s="24"/>
      <c r="D27" s="19"/>
      <c r="E27" s="24"/>
      <c r="F27" s="19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9"/>
      <c r="K27" s="8"/>
    </row>
    <row r="28" spans="1:11" ht="30" customHeight="1" x14ac:dyDescent="0.15">
      <c r="A28" s="40" t="s">
        <v>26</v>
      </c>
      <c r="B28" s="11"/>
      <c r="C28" s="8" t="s">
        <v>130</v>
      </c>
      <c r="D28" s="15"/>
      <c r="E28" s="19"/>
      <c r="F28" s="19"/>
      <c r="G28" s="26">
        <v>0</v>
      </c>
      <c r="H28" s="26">
        <v>0</v>
      </c>
      <c r="I28" s="26">
        <f>G28-H28</f>
        <v>0</v>
      </c>
      <c r="J28" s="19"/>
      <c r="K28" s="8"/>
    </row>
    <row r="29" spans="1:11" ht="30" customHeight="1" x14ac:dyDescent="0.15">
      <c r="A29" s="17"/>
      <c r="B29" s="8"/>
      <c r="C29" s="8"/>
      <c r="D29" s="15"/>
      <c r="E29" s="19"/>
      <c r="F29" s="19"/>
      <c r="G29" s="26">
        <v>0</v>
      </c>
      <c r="H29" s="26">
        <v>0</v>
      </c>
      <c r="I29" s="26">
        <f>G29-H29</f>
        <v>0</v>
      </c>
      <c r="J29" s="19"/>
      <c r="K29" s="8"/>
    </row>
    <row r="30" spans="1:11" ht="30" customHeight="1" x14ac:dyDescent="0.15">
      <c r="A30" s="17"/>
      <c r="B30" s="8"/>
      <c r="C30" s="8"/>
      <c r="D30" s="15"/>
      <c r="E30" s="19"/>
      <c r="F30" s="19"/>
      <c r="G30" s="26">
        <v>0</v>
      </c>
      <c r="H30" s="26">
        <v>0</v>
      </c>
      <c r="I30" s="26">
        <f>G30-H30</f>
        <v>0</v>
      </c>
      <c r="J30" s="19"/>
      <c r="K30" s="8"/>
    </row>
    <row r="31" spans="1:11" ht="30" customHeight="1" x14ac:dyDescent="0.15">
      <c r="A31" s="18"/>
      <c r="B31" s="24"/>
      <c r="C31" s="24"/>
      <c r="D31" s="19"/>
      <c r="E31" s="24"/>
      <c r="F31" s="19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9"/>
      <c r="K31" s="8"/>
    </row>
    <row r="32" spans="1:11" ht="30" customHeight="1" x14ac:dyDescent="0.15">
      <c r="A32" s="40" t="s">
        <v>26</v>
      </c>
      <c r="B32" s="11"/>
      <c r="C32" s="8" t="s">
        <v>130</v>
      </c>
      <c r="D32" s="15"/>
      <c r="E32" s="19"/>
      <c r="F32" s="19"/>
      <c r="G32" s="26">
        <v>0</v>
      </c>
      <c r="H32" s="26">
        <v>0</v>
      </c>
      <c r="I32" s="26">
        <f>G32-H32</f>
        <v>0</v>
      </c>
      <c r="J32" s="19"/>
      <c r="K32" s="8"/>
    </row>
    <row r="33" spans="1:11" ht="30" customHeight="1" x14ac:dyDescent="0.15">
      <c r="A33" s="17"/>
      <c r="B33" s="8"/>
      <c r="C33" s="8"/>
      <c r="D33" s="15"/>
      <c r="E33" s="19"/>
      <c r="F33" s="19"/>
      <c r="G33" s="26">
        <v>0</v>
      </c>
      <c r="H33" s="26">
        <v>0</v>
      </c>
      <c r="I33" s="26">
        <f>G33-H33</f>
        <v>0</v>
      </c>
      <c r="J33" s="19"/>
      <c r="K33" s="8"/>
    </row>
    <row r="34" spans="1:11" ht="30" customHeight="1" x14ac:dyDescent="0.15">
      <c r="A34" s="17"/>
      <c r="B34" s="8"/>
      <c r="C34" s="8"/>
      <c r="D34" s="15"/>
      <c r="E34" s="19"/>
      <c r="F34" s="19"/>
      <c r="G34" s="26">
        <v>0</v>
      </c>
      <c r="H34" s="26">
        <v>0</v>
      </c>
      <c r="I34" s="26">
        <f>G34-H34</f>
        <v>0</v>
      </c>
      <c r="J34" s="19"/>
      <c r="K34" s="8"/>
    </row>
    <row r="35" spans="1:11" ht="30" customHeight="1" x14ac:dyDescent="0.15">
      <c r="A35" s="18"/>
      <c r="B35" s="24"/>
      <c r="C35" s="24"/>
      <c r="D35" s="19"/>
      <c r="E35" s="24"/>
      <c r="F35" s="19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9"/>
      <c r="K35" s="8"/>
    </row>
    <row r="36" spans="1:11" ht="30" customHeight="1" x14ac:dyDescent="0.15">
      <c r="A36" s="40" t="s">
        <v>26</v>
      </c>
      <c r="B36" s="11"/>
      <c r="C36" s="8" t="s">
        <v>130</v>
      </c>
      <c r="D36" s="15"/>
      <c r="E36" s="19"/>
      <c r="F36" s="19"/>
      <c r="G36" s="26">
        <v>0</v>
      </c>
      <c r="H36" s="26">
        <v>0</v>
      </c>
      <c r="I36" s="26">
        <f>G36-H36</f>
        <v>0</v>
      </c>
      <c r="J36" s="19"/>
      <c r="K36" s="8"/>
    </row>
    <row r="37" spans="1:11" ht="30" customHeight="1" x14ac:dyDescent="0.15">
      <c r="A37" s="17"/>
      <c r="B37" s="8"/>
      <c r="C37" s="8"/>
      <c r="D37" s="15"/>
      <c r="E37" s="19"/>
      <c r="F37" s="19"/>
      <c r="G37" s="26">
        <v>0</v>
      </c>
      <c r="H37" s="26">
        <v>0</v>
      </c>
      <c r="I37" s="26">
        <f>G37-H37</f>
        <v>0</v>
      </c>
      <c r="J37" s="19"/>
      <c r="K37" s="8"/>
    </row>
    <row r="38" spans="1:11" ht="30" customHeight="1" x14ac:dyDescent="0.15">
      <c r="A38" s="17"/>
      <c r="B38" s="8"/>
      <c r="C38" s="8"/>
      <c r="D38" s="15"/>
      <c r="E38" s="19"/>
      <c r="F38" s="19"/>
      <c r="G38" s="26">
        <v>0</v>
      </c>
      <c r="H38" s="26">
        <v>0</v>
      </c>
      <c r="I38" s="26">
        <f>G38-H38</f>
        <v>0</v>
      </c>
      <c r="J38" s="19"/>
      <c r="K38" s="8"/>
    </row>
    <row r="39" spans="1:11" ht="30" customHeight="1" x14ac:dyDescent="0.15">
      <c r="A39" s="18"/>
      <c r="B39" s="24"/>
      <c r="C39" s="24"/>
      <c r="D39" s="19"/>
      <c r="E39" s="24"/>
      <c r="F39" s="19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9"/>
      <c r="K39" s="8"/>
    </row>
    <row r="40" spans="1:11" ht="30" customHeight="1" x14ac:dyDescent="0.15">
      <c r="A40" s="40" t="s">
        <v>26</v>
      </c>
      <c r="B40" s="11">
        <v>14</v>
      </c>
      <c r="C40" s="8" t="s">
        <v>130</v>
      </c>
      <c r="D40" s="15" t="s">
        <v>18</v>
      </c>
      <c r="E40" s="19"/>
      <c r="F40" s="317" t="str">
        <f>IFERROR(G40/G42, "")</f>
        <v/>
      </c>
      <c r="G40" s="26">
        <v>0</v>
      </c>
      <c r="H40" s="19">
        <v>0</v>
      </c>
      <c r="I40" s="324">
        <f>G40-H40</f>
        <v>0</v>
      </c>
      <c r="J40" s="323"/>
    </row>
    <row r="41" spans="1:11" ht="30" customHeight="1" x14ac:dyDescent="0.15">
      <c r="A41" s="18"/>
      <c r="B41" s="24"/>
      <c r="C41" s="24"/>
      <c r="D41" s="19"/>
      <c r="E41" s="24"/>
      <c r="F41" s="19" t="s">
        <v>30</v>
      </c>
      <c r="G41" s="26">
        <f>G40</f>
        <v>0</v>
      </c>
      <c r="H41" s="19">
        <f>H40</f>
        <v>0</v>
      </c>
      <c r="I41" s="324">
        <f>G41-H41</f>
        <v>0</v>
      </c>
      <c r="J41" s="323"/>
    </row>
    <row r="42" spans="1:11" ht="30" customHeight="1" x14ac:dyDescent="0.15">
      <c r="A42" s="18"/>
      <c r="B42" s="24"/>
      <c r="C42" s="24"/>
      <c r="D42" s="24"/>
      <c r="E42" s="24"/>
      <c r="F42" s="19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9"/>
      <c r="K42" s="8"/>
    </row>
    <row r="43" spans="1:11" ht="19.5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ht="19.5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ht="19.5" customHeight="1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ht="19.5" customHeight="1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ht="19.5" customHeight="1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ht="19.5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ht="19.5" customHeight="1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7"/>
  <sheetViews>
    <sheetView view="pageBreakPreview" zoomScaleNormal="100" zoomScaleSheetLayoutView="100" workbookViewId="0">
      <selection activeCell="A4" sqref="A4:G4"/>
    </sheetView>
  </sheetViews>
  <sheetFormatPr defaultColWidth="9" defaultRowHeight="13.5" x14ac:dyDescent="0.15"/>
  <cols>
    <col min="1" max="3" width="9" style="7"/>
    <col min="4" max="5" width="10.625" style="7" customWidth="1"/>
    <col min="6" max="6" width="9.625" style="7" customWidth="1"/>
    <col min="7" max="7" width="65.75" style="7" customWidth="1"/>
    <col min="8" max="16384" width="9" style="7"/>
  </cols>
  <sheetData>
    <row r="1" spans="1:7" x14ac:dyDescent="0.15">
      <c r="A1" s="430" t="s">
        <v>403</v>
      </c>
      <c r="B1" s="430"/>
      <c r="C1" s="430"/>
      <c r="D1" s="430"/>
      <c r="E1" s="430"/>
      <c r="F1" s="430"/>
      <c r="G1" s="430"/>
    </row>
    <row r="3" spans="1:7" ht="20.100000000000001" customHeight="1" x14ac:dyDescent="0.15">
      <c r="A3" s="431" t="s">
        <v>56</v>
      </c>
      <c r="B3" s="431"/>
      <c r="C3" s="431"/>
      <c r="D3" s="431"/>
      <c r="E3" s="431"/>
      <c r="F3" s="431"/>
      <c r="G3" s="431"/>
    </row>
    <row r="4" spans="1:7" ht="20.100000000000001" customHeight="1" x14ac:dyDescent="0.15">
      <c r="A4" s="432" t="s">
        <v>406</v>
      </c>
      <c r="B4" s="432"/>
      <c r="C4" s="432"/>
      <c r="D4" s="432"/>
      <c r="E4" s="432"/>
      <c r="F4" s="432"/>
      <c r="G4" s="432"/>
    </row>
    <row r="5" spans="1:7" ht="20.100000000000001" customHeight="1" x14ac:dyDescent="0.15"/>
    <row r="6" spans="1:7" ht="20.100000000000001" customHeight="1" x14ac:dyDescent="0.15">
      <c r="A6" s="433" t="s">
        <v>21</v>
      </c>
      <c r="B6" s="433"/>
      <c r="C6" s="433"/>
      <c r="D6" s="433"/>
      <c r="E6" s="433"/>
      <c r="F6" s="433"/>
      <c r="G6" s="433"/>
    </row>
    <row r="7" spans="1:7" ht="20.100000000000001" customHeight="1" x14ac:dyDescent="0.15">
      <c r="A7" s="270" t="s">
        <v>128</v>
      </c>
      <c r="B7" s="271" t="s">
        <v>57</v>
      </c>
      <c r="C7" s="270" t="s">
        <v>124</v>
      </c>
      <c r="D7" s="272"/>
      <c r="E7" s="272"/>
      <c r="F7" s="272" t="s">
        <v>58</v>
      </c>
      <c r="G7" s="272" t="s">
        <v>59</v>
      </c>
    </row>
    <row r="8" spans="1:7" ht="20.100000000000001" customHeight="1" x14ac:dyDescent="0.15">
      <c r="A8" s="428" t="s">
        <v>92</v>
      </c>
      <c r="B8" s="429"/>
      <c r="C8" s="271"/>
      <c r="D8" s="225"/>
      <c r="E8" s="225"/>
      <c r="F8" s="225"/>
      <c r="G8" s="103"/>
    </row>
    <row r="9" spans="1:7" ht="20.100000000000001" customHeight="1" x14ac:dyDescent="0.15">
      <c r="A9" s="274"/>
      <c r="B9" s="275"/>
      <c r="C9" s="276"/>
      <c r="D9" s="277"/>
      <c r="E9" s="277"/>
      <c r="F9" s="277">
        <f>D9-E9</f>
        <v>0</v>
      </c>
      <c r="G9" s="276"/>
    </row>
    <row r="10" spans="1:7" ht="20.100000000000001" customHeight="1" x14ac:dyDescent="0.15">
      <c r="A10" s="274"/>
      <c r="B10" s="275"/>
      <c r="C10" s="276"/>
      <c r="D10" s="277"/>
      <c r="E10" s="277"/>
      <c r="F10" s="277">
        <f>D10-E10</f>
        <v>0</v>
      </c>
      <c r="G10" s="276"/>
    </row>
    <row r="11" spans="1:7" ht="20.100000000000001" customHeight="1" x14ac:dyDescent="0.15">
      <c r="A11" s="274"/>
      <c r="B11" s="275"/>
      <c r="C11" s="276"/>
      <c r="D11" s="277"/>
      <c r="E11" s="277"/>
      <c r="F11" s="277">
        <f>D11-E11</f>
        <v>0</v>
      </c>
      <c r="G11" s="276"/>
    </row>
    <row r="12" spans="1:7" ht="20.100000000000001" customHeight="1" x14ac:dyDescent="0.15">
      <c r="A12" s="274"/>
      <c r="B12" s="275"/>
      <c r="C12" s="276"/>
      <c r="D12" s="277"/>
      <c r="E12" s="277"/>
      <c r="F12" s="277">
        <f>D12-E12</f>
        <v>0</v>
      </c>
      <c r="G12" s="276"/>
    </row>
    <row r="13" spans="1:7" ht="20.100000000000001" customHeight="1" x14ac:dyDescent="0.15">
      <c r="A13" s="274"/>
      <c r="B13" s="275"/>
      <c r="C13" s="276"/>
      <c r="D13" s="277"/>
      <c r="E13" s="277"/>
      <c r="F13" s="277">
        <f>D13-E13</f>
        <v>0</v>
      </c>
      <c r="G13" s="103"/>
    </row>
    <row r="14" spans="1:7" ht="20.100000000000001" customHeight="1" x14ac:dyDescent="0.15">
      <c r="A14" s="428" t="s">
        <v>76</v>
      </c>
      <c r="B14" s="429"/>
      <c r="C14" s="273"/>
      <c r="D14" s="278"/>
      <c r="E14" s="278"/>
      <c r="F14" s="278"/>
      <c r="G14" s="225"/>
    </row>
    <row r="15" spans="1:7" ht="20.100000000000001" customHeight="1" x14ac:dyDescent="0.15">
      <c r="A15" s="274"/>
      <c r="B15" s="275"/>
      <c r="C15" s="276"/>
      <c r="D15" s="277"/>
      <c r="E15" s="277"/>
      <c r="F15" s="277">
        <f t="shared" ref="F15:F33" si="0">D15-E15</f>
        <v>0</v>
      </c>
      <c r="G15" s="276"/>
    </row>
    <row r="16" spans="1:7" ht="20.100000000000001" customHeight="1" x14ac:dyDescent="0.15">
      <c r="A16" s="274"/>
      <c r="B16" s="275"/>
      <c r="C16" s="276"/>
      <c r="D16" s="277"/>
      <c r="E16" s="277"/>
      <c r="F16" s="277">
        <f t="shared" si="0"/>
        <v>0</v>
      </c>
      <c r="G16" s="276"/>
    </row>
    <row r="17" spans="1:7" ht="20.100000000000001" customHeight="1" x14ac:dyDescent="0.15">
      <c r="A17" s="274"/>
      <c r="B17" s="275"/>
      <c r="C17" s="276"/>
      <c r="D17" s="277"/>
      <c r="E17" s="277"/>
      <c r="F17" s="277">
        <f t="shared" si="0"/>
        <v>0</v>
      </c>
      <c r="G17" s="276"/>
    </row>
    <row r="18" spans="1:7" ht="20.100000000000001" customHeight="1" x14ac:dyDescent="0.15">
      <c r="A18" s="274"/>
      <c r="B18" s="275"/>
      <c r="C18" s="276"/>
      <c r="D18" s="277"/>
      <c r="E18" s="277"/>
      <c r="F18" s="277">
        <f t="shared" si="0"/>
        <v>0</v>
      </c>
      <c r="G18" s="276"/>
    </row>
    <row r="19" spans="1:7" ht="20.100000000000001" customHeight="1" x14ac:dyDescent="0.15">
      <c r="A19" s="274"/>
      <c r="B19" s="275"/>
      <c r="C19" s="276"/>
      <c r="D19" s="277"/>
      <c r="E19" s="277"/>
      <c r="F19" s="277">
        <f t="shared" si="0"/>
        <v>0</v>
      </c>
      <c r="G19" s="276"/>
    </row>
    <row r="20" spans="1:7" ht="20.100000000000001" customHeight="1" x14ac:dyDescent="0.15">
      <c r="A20" s="274"/>
      <c r="B20" s="275"/>
      <c r="C20" s="276"/>
      <c r="D20" s="277"/>
      <c r="E20" s="277"/>
      <c r="F20" s="277">
        <f t="shared" si="0"/>
        <v>0</v>
      </c>
      <c r="G20" s="276"/>
    </row>
    <row r="21" spans="1:7" ht="20.100000000000001" customHeight="1" x14ac:dyDescent="0.15">
      <c r="A21" s="274"/>
      <c r="B21" s="275"/>
      <c r="C21" s="276"/>
      <c r="D21" s="277"/>
      <c r="E21" s="277"/>
      <c r="F21" s="277">
        <f t="shared" si="0"/>
        <v>0</v>
      </c>
      <c r="G21" s="276"/>
    </row>
    <row r="22" spans="1:7" ht="20.100000000000001" customHeight="1" x14ac:dyDescent="0.15">
      <c r="A22" s="274"/>
      <c r="B22" s="275"/>
      <c r="C22" s="276"/>
      <c r="D22" s="277"/>
      <c r="E22" s="277"/>
      <c r="F22" s="277">
        <f t="shared" si="0"/>
        <v>0</v>
      </c>
      <c r="G22" s="276"/>
    </row>
    <row r="23" spans="1:7" ht="20.100000000000001" customHeight="1" x14ac:dyDescent="0.15">
      <c r="A23" s="274"/>
      <c r="B23" s="275"/>
      <c r="C23" s="276"/>
      <c r="D23" s="277"/>
      <c r="E23" s="277"/>
      <c r="F23" s="277">
        <f t="shared" si="0"/>
        <v>0</v>
      </c>
      <c r="G23" s="276"/>
    </row>
    <row r="24" spans="1:7" ht="20.100000000000001" customHeight="1" x14ac:dyDescent="0.15">
      <c r="A24" s="274"/>
      <c r="B24" s="275"/>
      <c r="C24" s="276"/>
      <c r="D24" s="277"/>
      <c r="E24" s="277"/>
      <c r="F24" s="277">
        <f t="shared" si="0"/>
        <v>0</v>
      </c>
      <c r="G24" s="276"/>
    </row>
    <row r="25" spans="1:7" ht="20.100000000000001" customHeight="1" x14ac:dyDescent="0.15">
      <c r="A25" s="274"/>
      <c r="B25" s="275"/>
      <c r="C25" s="276"/>
      <c r="D25" s="277"/>
      <c r="E25" s="277"/>
      <c r="F25" s="277">
        <f t="shared" si="0"/>
        <v>0</v>
      </c>
      <c r="G25" s="276"/>
    </row>
    <row r="26" spans="1:7" ht="20.100000000000001" customHeight="1" x14ac:dyDescent="0.15">
      <c r="A26" s="274"/>
      <c r="B26" s="275"/>
      <c r="C26" s="276"/>
      <c r="D26" s="277"/>
      <c r="E26" s="277"/>
      <c r="F26" s="277">
        <f t="shared" si="0"/>
        <v>0</v>
      </c>
      <c r="G26" s="276"/>
    </row>
    <row r="27" spans="1:7" ht="20.100000000000001" customHeight="1" x14ac:dyDescent="0.15">
      <c r="A27" s="274"/>
      <c r="B27" s="275"/>
      <c r="C27" s="276"/>
      <c r="D27" s="277"/>
      <c r="E27" s="277"/>
      <c r="F27" s="277">
        <f t="shared" si="0"/>
        <v>0</v>
      </c>
      <c r="G27" s="276"/>
    </row>
    <row r="28" spans="1:7" ht="20.100000000000001" customHeight="1" x14ac:dyDescent="0.15">
      <c r="A28" s="274"/>
      <c r="B28" s="275"/>
      <c r="C28" s="276"/>
      <c r="D28" s="277"/>
      <c r="E28" s="277"/>
      <c r="F28" s="277">
        <f t="shared" si="0"/>
        <v>0</v>
      </c>
      <c r="G28" s="276"/>
    </row>
    <row r="29" spans="1:7" ht="20.100000000000001" customHeight="1" x14ac:dyDescent="0.15">
      <c r="A29" s="274"/>
      <c r="B29" s="275"/>
      <c r="C29" s="276"/>
      <c r="D29" s="277"/>
      <c r="E29" s="277"/>
      <c r="F29" s="277">
        <f t="shared" si="0"/>
        <v>0</v>
      </c>
      <c r="G29" s="276"/>
    </row>
    <row r="30" spans="1:7" ht="20.100000000000001" customHeight="1" x14ac:dyDescent="0.15">
      <c r="A30" s="274"/>
      <c r="B30" s="275"/>
      <c r="C30" s="276"/>
      <c r="D30" s="277"/>
      <c r="E30" s="277"/>
      <c r="F30" s="277">
        <f t="shared" si="0"/>
        <v>0</v>
      </c>
      <c r="G30" s="276"/>
    </row>
    <row r="31" spans="1:7" ht="20.100000000000001" customHeight="1" x14ac:dyDescent="0.15">
      <c r="A31" s="274"/>
      <c r="B31" s="275"/>
      <c r="C31" s="276"/>
      <c r="D31" s="277"/>
      <c r="E31" s="277"/>
      <c r="F31" s="277">
        <f t="shared" si="0"/>
        <v>0</v>
      </c>
      <c r="G31" s="276"/>
    </row>
    <row r="32" spans="1:7" ht="20.100000000000001" customHeight="1" x14ac:dyDescent="0.15">
      <c r="A32" s="274"/>
      <c r="B32" s="275"/>
      <c r="C32" s="276"/>
      <c r="D32" s="277"/>
      <c r="E32" s="277"/>
      <c r="F32" s="277">
        <f t="shared" si="0"/>
        <v>0</v>
      </c>
      <c r="G32" s="276"/>
    </row>
    <row r="33" spans="1:7" ht="20.100000000000001" customHeight="1" x14ac:dyDescent="0.15">
      <c r="A33" s="279"/>
      <c r="B33" s="280"/>
      <c r="C33" s="103"/>
      <c r="D33" s="102"/>
      <c r="E33" s="102"/>
      <c r="F33" s="102">
        <f t="shared" si="0"/>
        <v>0</v>
      </c>
      <c r="G33" s="103"/>
    </row>
    <row r="35" spans="1:7" x14ac:dyDescent="0.15">
      <c r="A35" s="191" t="s">
        <v>60</v>
      </c>
      <c r="B35" s="7" t="s">
        <v>61</v>
      </c>
    </row>
    <row r="36" spans="1:7" x14ac:dyDescent="0.15">
      <c r="A36" s="9" t="s">
        <v>551</v>
      </c>
      <c r="B36" s="7" t="s">
        <v>552</v>
      </c>
    </row>
    <row r="37" spans="1:7" x14ac:dyDescent="0.15">
      <c r="A37" s="9" t="s">
        <v>551</v>
      </c>
      <c r="B37" s="8" t="s">
        <v>553</v>
      </c>
    </row>
  </sheetData>
  <mergeCells count="6">
    <mergeCell ref="A8:B8"/>
    <mergeCell ref="A14:B14"/>
    <mergeCell ref="A1:G1"/>
    <mergeCell ref="A3:G3"/>
    <mergeCell ref="A4:G4"/>
    <mergeCell ref="A6:G6"/>
  </mergeCells>
  <phoneticPr fontId="2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6</vt:i4>
      </vt:variant>
    </vt:vector>
  </HeadingPairs>
  <TitlesOfParts>
    <vt:vector size="1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預り金明細書（様式41）</vt:lpstr>
      <vt:lpstr>預り金明細書_見本（様式41)</vt:lpstr>
      <vt:lpstr>現金出納帳_見本（様式42）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2022-10-22T01:27:27Z</dcterms:modified>
</cp:coreProperties>
</file>