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showInkAnnotation="0" codeName="ThisWorkbook" autoCompressPictures="0"/>
  <xr:revisionPtr revIDLastSave="0" documentId="13_ncr:1_{A71151DD-B08A-4D95-AB72-11E5809DADDA}" xr6:coauthVersionLast="47" xr6:coauthVersionMax="47" xr10:uidLastSave="{00000000-0000-0000-0000-000000000000}"/>
  <bookViews>
    <workbookView xWindow="-120" yWindow="-120" windowWidth="29040" windowHeight="15720" tabRatio="745" firstSheet="3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</sheets>
  <definedNames>
    <definedName name="_xlnm.Print_Area" localSheetId="2">'委員会年間事業予算管理表(様式1)'!$A$1:$I$42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'収益・費用明細書(様式3)'!$A$1:$H$49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7" l="1"/>
  <c r="E16" i="16"/>
  <c r="G10" i="17" l="1"/>
  <c r="G39" i="17"/>
  <c r="G36" i="17"/>
  <c r="G34" i="17"/>
  <c r="G31" i="17"/>
  <c r="G29" i="17"/>
  <c r="G27" i="17"/>
  <c r="E42" i="19"/>
  <c r="G22" i="17"/>
  <c r="G19" i="17"/>
  <c r="C16" i="16"/>
  <c r="D16" i="16"/>
  <c r="D23" i="7"/>
  <c r="D26" i="19"/>
  <c r="G20" i="4"/>
  <c r="F9" i="4" s="1"/>
  <c r="H20" i="4"/>
  <c r="I13" i="4"/>
  <c r="I14" i="4"/>
  <c r="I15" i="4"/>
  <c r="I16" i="4"/>
  <c r="I17" i="4"/>
  <c r="I18" i="4"/>
  <c r="I19" i="4"/>
  <c r="I12" i="4"/>
  <c r="G24" i="17"/>
  <c r="C32" i="16"/>
  <c r="F31" i="16" s="1"/>
  <c r="D32" i="16"/>
  <c r="E32" i="16"/>
  <c r="E33" i="16" s="1"/>
  <c r="G51" i="17" l="1"/>
  <c r="G48" i="17" s="1"/>
  <c r="G47" i="17" s="1"/>
  <c r="C33" i="16"/>
  <c r="D33" i="16"/>
  <c r="I20" i="4"/>
  <c r="F8" i="4" s="1"/>
  <c r="G49" i="17" l="1"/>
  <c r="E47" i="17"/>
</calcChain>
</file>

<file path=xl/sharedStrings.xml><?xml version="1.0" encoding="utf-8"?>
<sst xmlns="http://schemas.openxmlformats.org/spreadsheetml/2006/main" count="1011" uniqueCount="466">
  <si>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</si>
  <si>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</si>
  <si>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</si>
  <si>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</si>
  <si>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</si>
  <si>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</si>
  <si>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</si>
  <si>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</si>
  <si>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</si>
  <si>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</si>
  <si>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</si>
  <si>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</si>
  <si>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</si>
  <si>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</si>
  <si>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</si>
  <si>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</si>
  <si>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</si>
  <si>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</si>
  <si>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</si>
  <si>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</si>
  <si>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</si>
  <si>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</si>
  <si>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</si>
  <si>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</si>
  <si>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</si>
  <si>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</si>
  <si>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</si>
  <si>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</si>
  <si>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</si>
  <si>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</si>
  <si>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</si>
  <si>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</si>
  <si>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</si>
  <si>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</si>
  <si>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</si>
  <si>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</si>
  <si>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</si>
  <si>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</si>
  <si>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</si>
  <si>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</si>
  <si>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</si>
  <si>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</si>
  <si>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</si>
  <si>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</si>
  <si>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</si>
  <si>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</si>
  <si>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</si>
  <si>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</si>
  <si>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</si>
  <si>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</si>
  <si>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</si>
  <si>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</si>
  <si>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</si>
  <si>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</si>
  <si>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</si>
  <si>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</si>
  <si>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</si>
  <si>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</si>
  <si>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</si>
  <si>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</si>
  <si>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</si>
  <si>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</si>
  <si>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登録料収益</t>
    <rPh sb="0" eb="3">
      <t>トウロクリョウ</t>
    </rPh>
    <rPh sb="3" eb="5">
      <t>シュウエキ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</si>
  <si>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</si>
  <si>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</si>
  <si>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渉外費</t>
    <rPh sb="0" eb="3">
      <t>ショウガイヒ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</si>
  <si>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</si>
  <si>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</si>
  <si>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</si>
  <si>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</si>
  <si>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</si>
  <si>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</si>
  <si>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</si>
  <si>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</si>
  <si>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</si>
  <si>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</si>
  <si>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</si>
  <si>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</si>
  <si>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</si>
  <si>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</si>
  <si>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</si>
  <si>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</si>
  <si>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</si>
  <si>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</si>
  <si>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</si>
  <si>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</si>
  <si>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</si>
  <si>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</si>
  <si>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</si>
  <si>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</si>
  <si>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</si>
  <si>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</si>
  <si>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</si>
  <si>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</si>
  <si>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</si>
  <si>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</si>
  <si>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</si>
  <si>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</si>
  <si>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</si>
  <si>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</si>
  <si>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</si>
  <si>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</si>
  <si>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</si>
  <si>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</si>
  <si>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</si>
  <si>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</si>
  <si>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</si>
  <si>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</si>
  <si>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</si>
  <si>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</si>
  <si>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</si>
  <si>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</si>
  <si>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</si>
  <si>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</si>
  <si>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</si>
  <si>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</si>
  <si>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</si>
  <si>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</si>
  <si>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</si>
  <si>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</si>
  <si>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</si>
  <si>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</si>
  <si>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</si>
  <si>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</si>
  <si>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</si>
  <si>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</si>
  <si>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</si>
  <si>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</si>
  <si>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</si>
  <si>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</si>
  <si>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</si>
  <si>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</si>
  <si>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</si>
  <si>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</si>
  <si>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</si>
  <si>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</si>
  <si>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</si>
  <si>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</si>
  <si>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</si>
  <si>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</si>
  <si>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</si>
  <si>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</si>
  <si>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</si>
  <si>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</si>
  <si>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</si>
  <si>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</si>
  <si>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</si>
  <si>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</si>
  <si>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</si>
  <si>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</si>
  <si>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</si>
  <si>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</si>
  <si>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</si>
  <si>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</si>
  <si>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</si>
  <si>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</si>
  <si>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</si>
  <si>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</si>
  <si>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</si>
  <si>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</si>
  <si>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</si>
  <si>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</si>
  <si>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</si>
  <si>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</si>
  <si>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</si>
  <si>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</si>
  <si>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</si>
  <si>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</si>
  <si>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</si>
  <si>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</si>
  <si>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</si>
  <si>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</si>
  <si>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</si>
  <si>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</si>
  <si>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</si>
  <si>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</si>
  <si>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</si>
  <si>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</si>
  <si>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</si>
  <si>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</si>
  <si>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</si>
  <si>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</si>
  <si>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</si>
  <si>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</si>
  <si>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</si>
  <si>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</si>
  <si>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</si>
  <si>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</si>
  <si>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</si>
  <si>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</si>
  <si>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</si>
  <si>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</si>
  <si>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</si>
  <si>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</si>
  <si>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</si>
  <si>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</si>
  <si>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</si>
  <si>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</si>
  <si>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</si>
  <si>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</si>
  <si>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</si>
  <si>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</si>
  <si>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</si>
  <si>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</si>
  <si>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</si>
  <si>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</si>
  <si>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</si>
  <si>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</si>
  <si>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</si>
  <si>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</si>
  <si>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</si>
  <si>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</si>
  <si>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</si>
  <si>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</si>
  <si>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</si>
  <si>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</si>
  <si>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</si>
  <si>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</si>
  <si>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</si>
  <si>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</si>
  <si>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</si>
  <si>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</si>
  <si>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</si>
  <si>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</si>
  <si>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</si>
  <si>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</si>
  <si>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</si>
  <si>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</si>
  <si>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</si>
  <si>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</si>
  <si>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</si>
  <si>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</si>
  <si>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</si>
  <si>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</si>
  <si>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</si>
  <si>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</si>
  <si>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</si>
  <si>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</si>
  <si>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</si>
  <si>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</si>
  <si>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</si>
  <si>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</si>
  <si>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</si>
  <si>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</si>
  <si>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</si>
  <si>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</si>
  <si>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</si>
  <si>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</si>
  <si>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</si>
  <si>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</si>
  <si>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</si>
  <si>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</si>
  <si>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</si>
  <si>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</si>
  <si>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</si>
  <si>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</si>
  <si>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</si>
  <si>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</si>
  <si>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</si>
  <si>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</si>
  <si>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</si>
  <si>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</si>
  <si>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</si>
  <si>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</si>
  <si>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</si>
  <si>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</si>
  <si>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</si>
  <si>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</si>
  <si>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</si>
  <si>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</si>
  <si>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</si>
  <si>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</si>
  <si>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</si>
  <si>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</si>
  <si>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</si>
  <si>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</si>
  <si>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</si>
  <si>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</si>
  <si>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</si>
  <si>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</si>
  <si>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</si>
  <si>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</si>
  <si>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</si>
  <si>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</si>
  <si>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</si>
  <si>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</si>
  <si>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</si>
  <si>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</si>
  <si>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</si>
  <si>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</si>
  <si>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</si>
  <si>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</si>
  <si>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</si>
  <si>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</si>
  <si>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</si>
  <si>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</si>
  <si>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</si>
  <si>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</si>
  <si>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</si>
  <si>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</si>
  <si>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</si>
  <si>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</si>
  <si>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</si>
  <si>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</si>
  <si>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</si>
  <si>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</si>
  <si>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</si>
  <si>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</si>
  <si>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</si>
  <si>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</si>
  <si>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</si>
  <si>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</si>
  <si>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</si>
  <si>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</si>
  <si>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</si>
  <si>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</si>
  <si>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</si>
  <si>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</si>
  <si>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</si>
  <si>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</si>
  <si>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</si>
  <si>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</si>
  <si>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</si>
  <si>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</si>
  <si>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</si>
  <si>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</si>
  <si>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</si>
  <si>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</si>
  <si>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</si>
  <si>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</si>
  <si>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</si>
  <si>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</si>
  <si>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</si>
  <si>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</si>
  <si>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</si>
  <si>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</si>
  <si>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</si>
  <si>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</si>
  <si>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</si>
  <si>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</si>
  <si>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</si>
  <si>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</si>
  <si>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</si>
  <si>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</si>
  <si>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</si>
  <si>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</si>
  <si>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</si>
  <si>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</si>
  <si>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</si>
  <si>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</si>
  <si>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</si>
  <si>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</si>
  <si>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</si>
  <si>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</si>
  <si>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</si>
  <si>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</si>
  <si>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</si>
  <si>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</si>
  <si>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</si>
  <si>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</si>
  <si>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</si>
  <si>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</si>
  <si>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</si>
  <si>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</si>
  <si>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</si>
  <si>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</si>
  <si>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</si>
  <si>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</si>
  <si>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</si>
  <si>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</si>
  <si>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</si>
  <si>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</si>
  <si>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</si>
  <si>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</si>
  <si>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</si>
  <si>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</si>
  <si>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</si>
  <si>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</si>
  <si>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</si>
  <si>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</si>
  <si>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</si>
  <si>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</si>
  <si>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</si>
  <si>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</si>
  <si>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</si>
  <si>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</si>
  <si>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</si>
  <si>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</si>
  <si>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</si>
  <si>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</si>
  <si>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</si>
  <si>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</si>
  <si>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</si>
  <si>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</si>
  <si>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</si>
  <si>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</si>
  <si>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</si>
  <si>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</si>
  <si>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</si>
  <si>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</si>
  <si>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</si>
  <si>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わんぱく相撲岸和田場所</t>
    <rPh sb="4" eb="6">
      <t>スモウ</t>
    </rPh>
    <rPh sb="6" eb="9">
      <t>キシワダ</t>
    </rPh>
    <rPh sb="9" eb="11">
      <t>バショ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</si>
  <si>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</si>
  <si>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事業名称：第３１回岸和田少年少女サマースクール</t>
    <rPh sb="0" eb="2">
      <t>ジギョウ</t>
    </rPh>
    <rPh sb="2" eb="4">
      <t>メイショウ</t>
    </rPh>
    <rPh sb="5" eb="6">
      <t>ダイ</t>
    </rPh>
    <rPh sb="8" eb="9">
      <t>カイ</t>
    </rPh>
    <rPh sb="9" eb="12">
      <t>キシワダ</t>
    </rPh>
    <rPh sb="12" eb="16">
      <t>ショウネンショウジョ</t>
    </rPh>
    <phoneticPr fontId="2"/>
  </si>
  <si>
    <t>第３１回岸和田少年少女サマースクール</t>
    <rPh sb="0" eb="1">
      <t>ダイ</t>
    </rPh>
    <rPh sb="3" eb="4">
      <t>カイ</t>
    </rPh>
    <rPh sb="4" eb="7">
      <t>キシワダ</t>
    </rPh>
    <rPh sb="7" eb="11">
      <t>ショウネンショウジョ</t>
    </rPh>
    <phoneticPr fontId="2"/>
  </si>
  <si>
    <t>事業繰入金</t>
    <rPh sb="0" eb="2">
      <t>ジギョウ</t>
    </rPh>
    <rPh sb="2" eb="5">
      <t>クリイレキン</t>
    </rPh>
    <phoneticPr fontId="2"/>
  </si>
  <si>
    <t>ジュニアリーダー参加費
＠8,000円×12名</t>
    <rPh sb="8" eb="11">
      <t>サンカヒ</t>
    </rPh>
    <rPh sb="18" eb="19">
      <t>エン</t>
    </rPh>
    <rPh sb="22" eb="23">
      <t>メイ</t>
    </rPh>
    <phoneticPr fontId="2"/>
  </si>
  <si>
    <t>児童参加費
＠20,000円×80名</t>
    <rPh sb="0" eb="2">
      <t>ジドウ</t>
    </rPh>
    <rPh sb="2" eb="5">
      <t>サンカヒ</t>
    </rPh>
    <rPh sb="13" eb="14">
      <t>エン</t>
    </rPh>
    <rPh sb="17" eb="18">
      <t>メイ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</si>
  <si>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</si>
  <si>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</si>
  <si>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修養団　＠15,000×80名</t>
    <rPh sb="0" eb="3">
      <t>シュウヨウダン</t>
    </rPh>
    <rPh sb="14" eb="15">
      <t>メイ</t>
    </rPh>
    <phoneticPr fontId="2"/>
  </si>
  <si>
    <t>岸和田市立福祉総合センター大会議室（13:00～21:00）</t>
    <rPh sb="0" eb="3">
      <t>キシワダ</t>
    </rPh>
    <rPh sb="3" eb="5">
      <t>イチリツ</t>
    </rPh>
    <rPh sb="5" eb="7">
      <t>フクシ</t>
    </rPh>
    <rPh sb="7" eb="9">
      <t>ソウゴウ</t>
    </rPh>
    <rPh sb="13" eb="17">
      <t>ダイカイギシツ</t>
    </rPh>
    <phoneticPr fontId="2"/>
  </si>
  <si>
    <t>設営費</t>
    <rPh sb="0" eb="2">
      <t>セツエイ</t>
    </rPh>
    <rPh sb="2" eb="3">
      <t>ヒ</t>
    </rPh>
    <phoneticPr fontId="2"/>
  </si>
  <si>
    <t>岸和田市立福祉総合センター会場設営費</t>
    <rPh sb="0" eb="3">
      <t>キシワダ</t>
    </rPh>
    <rPh sb="3" eb="5">
      <t>イチリツ</t>
    </rPh>
    <rPh sb="5" eb="9">
      <t>フクシソウゴウ</t>
    </rPh>
    <rPh sb="13" eb="15">
      <t>カイジョウ</t>
    </rPh>
    <rPh sb="15" eb="17">
      <t>セツエイ</t>
    </rPh>
    <rPh sb="17" eb="18">
      <t>ヒ</t>
    </rPh>
    <phoneticPr fontId="2"/>
  </si>
  <si>
    <t>演出費</t>
    <rPh sb="0" eb="2">
      <t>エンシュツ</t>
    </rPh>
    <rPh sb="2" eb="3">
      <t>ヒ</t>
    </rPh>
    <phoneticPr fontId="2"/>
  </si>
  <si>
    <t>写真撮影</t>
    <rPh sb="0" eb="4">
      <t>シャシンサツエイ</t>
    </rPh>
    <phoneticPr fontId="2"/>
  </si>
  <si>
    <t>本部団関係費</t>
    <rPh sb="0" eb="3">
      <t>ホンブダン</t>
    </rPh>
    <rPh sb="3" eb="6">
      <t>カンケイヒ</t>
    </rPh>
    <phoneticPr fontId="2"/>
  </si>
  <si>
    <t>ＪＣメンバー控室</t>
    <rPh sb="6" eb="8">
      <t>ヒカエシツ</t>
    </rPh>
    <phoneticPr fontId="2"/>
  </si>
  <si>
    <t>（</t>
    <phoneticPr fontId="2"/>
  </si>
  <si>
    <t>講師関係費</t>
    <rPh sb="0" eb="5">
      <t>コウシカンケイヒ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</si>
  <si>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</si>
  <si>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</si>
  <si>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事前説明会　交通費
修養団　武田先生</t>
    <rPh sb="0" eb="5">
      <t>ジゼンセツメイカイ</t>
    </rPh>
    <rPh sb="6" eb="9">
      <t>コウツウヒ</t>
    </rPh>
    <rPh sb="10" eb="13">
      <t>シュウヨウダン</t>
    </rPh>
    <rPh sb="14" eb="16">
      <t>タケダ</t>
    </rPh>
    <rPh sb="16" eb="18">
      <t>センセイ</t>
    </rPh>
    <phoneticPr fontId="2"/>
  </si>
  <si>
    <t>事前説明会　宿泊代
修養団　武田先生</t>
    <rPh sb="0" eb="5">
      <t>ジゼンセツメイカイ</t>
    </rPh>
    <rPh sb="6" eb="9">
      <t>シュクハクダイ</t>
    </rPh>
    <rPh sb="10" eb="13">
      <t>シュウヨウダン</t>
    </rPh>
    <rPh sb="14" eb="16">
      <t>タケダ</t>
    </rPh>
    <rPh sb="16" eb="18">
      <t>センセイ</t>
    </rPh>
    <phoneticPr fontId="2"/>
  </si>
  <si>
    <t>小　　　　計</t>
    <rPh sb="0" eb="1">
      <t>ショウ</t>
    </rPh>
    <rPh sb="5" eb="6">
      <t>ケイ</t>
    </rPh>
    <phoneticPr fontId="2"/>
  </si>
  <si>
    <t>ＰＲ費</t>
    <rPh sb="2" eb="3">
      <t>ヒ</t>
    </rPh>
    <phoneticPr fontId="2"/>
  </si>
  <si>
    <t>チラシ作成費</t>
    <rPh sb="3" eb="6">
      <t>サクセイヒ</t>
    </rPh>
    <phoneticPr fontId="2"/>
  </si>
  <si>
    <t>(</t>
    <phoneticPr fontId="2"/>
  </si>
  <si>
    <t>)</t>
    <phoneticPr fontId="2"/>
  </si>
  <si>
    <t>記念品代</t>
    <rPh sb="0" eb="3">
      <t>キネンヒン</t>
    </rPh>
    <rPh sb="3" eb="4">
      <t>ダイ</t>
    </rPh>
    <phoneticPr fontId="2"/>
  </si>
  <si>
    <t>伊勢ＪＣ　土産代</t>
    <rPh sb="0" eb="2">
      <t>イセ</t>
    </rPh>
    <rPh sb="5" eb="8">
      <t>ミヤゲダイ</t>
    </rPh>
    <phoneticPr fontId="2"/>
  </si>
  <si>
    <t>旅費交通費</t>
    <rPh sb="0" eb="5">
      <t>リョヒコウツウヒ</t>
    </rPh>
    <phoneticPr fontId="2"/>
  </si>
  <si>
    <t>往復交通費
大型バス×２台</t>
    <rPh sb="0" eb="5">
      <t>オウフクコウツウヒ</t>
    </rPh>
    <rPh sb="6" eb="8">
      <t>オオガタ</t>
    </rPh>
    <rPh sb="12" eb="13">
      <t>ダイ</t>
    </rPh>
    <phoneticPr fontId="2"/>
  </si>
  <si>
    <t>リーダー・ジュニアリーダー
前乗り交通費</t>
    <rPh sb="14" eb="16">
      <t>マエノ</t>
    </rPh>
    <rPh sb="17" eb="20">
      <t>コウツウヒ</t>
    </rPh>
    <phoneticPr fontId="2"/>
  </si>
  <si>
    <t>傷害保険</t>
    <rPh sb="0" eb="4">
      <t>ショウガイホケン</t>
    </rPh>
    <phoneticPr fontId="2"/>
  </si>
  <si>
    <t>故郷通信
＠63円ハガキ×80枚</t>
    <rPh sb="0" eb="2">
      <t>コキョウ</t>
    </rPh>
    <rPh sb="2" eb="4">
      <t>ツウシン</t>
    </rPh>
    <rPh sb="8" eb="9">
      <t>エン</t>
    </rPh>
    <rPh sb="15" eb="16">
      <t>マイ</t>
    </rPh>
    <phoneticPr fontId="2"/>
  </si>
  <si>
    <t>酔い止め
1箱（10錠入り）×4</t>
    <rPh sb="0" eb="1">
      <t>ヨ</t>
    </rPh>
    <rPh sb="2" eb="3">
      <t>ド</t>
    </rPh>
    <rPh sb="6" eb="7">
      <t>ハコ</t>
    </rPh>
    <rPh sb="10" eb="11">
      <t>ジョウ</t>
    </rPh>
    <rPh sb="11" eb="12">
      <t>イ</t>
    </rPh>
    <phoneticPr fontId="2"/>
  </si>
  <si>
    <t>（　事業名称 　：第３１回岸和田少年少女サマースクール　　　　　　　　　　　　　　　　　　　　　　　　　　　　　　　　　　）</t>
    <rPh sb="9" eb="10">
      <t>ダイ</t>
    </rPh>
    <rPh sb="12" eb="13">
      <t>カイ</t>
    </rPh>
    <rPh sb="13" eb="16">
      <t>キシワダ</t>
    </rPh>
    <rPh sb="16" eb="20">
      <t>ショウネンショウジョ</t>
    </rPh>
    <phoneticPr fontId="2"/>
  </si>
  <si>
    <t>メンバー登録料
＠10000円×40名</t>
    <rPh sb="4" eb="7">
      <t>トウロクリョウ</t>
    </rPh>
    <rPh sb="14" eb="15">
      <t>エン</t>
    </rPh>
    <rPh sb="18" eb="19">
      <t>メイ</t>
    </rPh>
    <phoneticPr fontId="2"/>
  </si>
  <si>
    <t>Ｔシャツ　＠740円×150枚－3,700円（5枚分サービス）＋税</t>
    <rPh sb="9" eb="10">
      <t>エン</t>
    </rPh>
    <rPh sb="14" eb="15">
      <t>マイ</t>
    </rPh>
    <rPh sb="21" eb="22">
      <t>エン</t>
    </rPh>
    <rPh sb="24" eb="26">
      <t>マイブン</t>
    </rPh>
    <rPh sb="32" eb="33">
      <t>ゼイ</t>
    </rPh>
    <phoneticPr fontId="2"/>
  </si>
  <si>
    <t>公益財団法人修養団伊勢青少年研修センター</t>
    <rPh sb="0" eb="2">
      <t>コウエキ</t>
    </rPh>
    <rPh sb="2" eb="4">
      <t>ザイダン</t>
    </rPh>
    <rPh sb="4" eb="6">
      <t>ホウジン</t>
    </rPh>
    <rPh sb="6" eb="9">
      <t>シュウヨウダン</t>
    </rPh>
    <rPh sb="9" eb="11">
      <t>イセ</t>
    </rPh>
    <rPh sb="11" eb="14">
      <t>セイショウネン</t>
    </rPh>
    <rPh sb="14" eb="16">
      <t>ケンシュウ</t>
    </rPh>
    <phoneticPr fontId="2"/>
  </si>
  <si>
    <t>なし</t>
    <phoneticPr fontId="2"/>
  </si>
  <si>
    <t>株式会社オニオンウェブ</t>
    <rPh sb="0" eb="4">
      <t>カブシキカイシャ</t>
    </rPh>
    <phoneticPr fontId="2"/>
  </si>
  <si>
    <t>フォトメイト</t>
    <phoneticPr fontId="2"/>
  </si>
  <si>
    <t>アパホテル</t>
    <phoneticPr fontId="2"/>
  </si>
  <si>
    <t>南海電気鉄道株式会社等</t>
    <rPh sb="0" eb="2">
      <t>ナンカイ</t>
    </rPh>
    <rPh sb="2" eb="4">
      <t>デンキ</t>
    </rPh>
    <rPh sb="4" eb="6">
      <t>テツドウ</t>
    </rPh>
    <rPh sb="6" eb="10">
      <t>カブシキカイシャ</t>
    </rPh>
    <rPh sb="10" eb="11">
      <t>トウ</t>
    </rPh>
    <phoneticPr fontId="2"/>
  </si>
  <si>
    <t>株式会社フォーカス</t>
    <rPh sb="0" eb="4">
      <t>カブシキカイシャ</t>
    </rPh>
    <phoneticPr fontId="2"/>
  </si>
  <si>
    <t>TRAVEL HEARTS</t>
  </si>
  <si>
    <t>奥保険事務所</t>
    <rPh sb="0" eb="6">
      <t>オクホケンジムショ</t>
    </rPh>
    <phoneticPr fontId="2"/>
  </si>
  <si>
    <t>日本郵便株式会社</t>
    <rPh sb="0" eb="2">
      <t>ニホン</t>
    </rPh>
    <rPh sb="2" eb="4">
      <t>ユウビン</t>
    </rPh>
    <rPh sb="4" eb="8">
      <t>カブシキカイシャ</t>
    </rPh>
    <phoneticPr fontId="2"/>
  </si>
  <si>
    <t>岸和田薬局</t>
    <rPh sb="0" eb="3">
      <t>キシワダ</t>
    </rPh>
    <rPh sb="3" eb="5">
      <t>ヤッキョク</t>
    </rPh>
    <phoneticPr fontId="2"/>
  </si>
  <si>
    <t>雑費（酔い止め）</t>
    <rPh sb="0" eb="2">
      <t>ザッピ</t>
    </rPh>
    <rPh sb="3" eb="4">
      <t>ヨ</t>
    </rPh>
    <rPh sb="5" eb="6">
      <t>ド</t>
    </rPh>
    <phoneticPr fontId="2"/>
  </si>
  <si>
    <t>雑費（マスク）</t>
    <rPh sb="0" eb="2">
      <t>ザッピ</t>
    </rPh>
    <phoneticPr fontId="2"/>
  </si>
  <si>
    <t>雑費（飲料）</t>
    <rPh sb="0" eb="2">
      <t>ザッピ</t>
    </rPh>
    <rPh sb="3" eb="5">
      <t>インリョウ</t>
    </rPh>
    <phoneticPr fontId="2"/>
  </si>
  <si>
    <t>雑費（大繩）</t>
    <rPh sb="0" eb="2">
      <t>ザッピ</t>
    </rPh>
    <rPh sb="3" eb="5">
      <t>オオナワ</t>
    </rPh>
    <phoneticPr fontId="2"/>
  </si>
  <si>
    <t>雑費（スケッチブック）</t>
    <rPh sb="0" eb="2">
      <t>ザッピ</t>
    </rPh>
    <phoneticPr fontId="2"/>
  </si>
  <si>
    <t>84円切手　241枚</t>
    <rPh sb="2" eb="3">
      <t>エン</t>
    </rPh>
    <rPh sb="3" eb="5">
      <t>キッテ</t>
    </rPh>
    <rPh sb="9" eb="10">
      <t>マイ</t>
    </rPh>
    <phoneticPr fontId="2"/>
  </si>
  <si>
    <t>マスク（30枚）</t>
    <rPh sb="6" eb="7">
      <t>マイ</t>
    </rPh>
    <phoneticPr fontId="2"/>
  </si>
  <si>
    <t>エブリサポート　＠100×80名</t>
    <rPh sb="15" eb="16">
      <t>メイ</t>
    </rPh>
    <phoneticPr fontId="2"/>
  </si>
  <si>
    <t>大繩　＠1,232円×4</t>
    <rPh sb="0" eb="2">
      <t>オオナワ</t>
    </rPh>
    <rPh sb="9" eb="10">
      <t>エン</t>
    </rPh>
    <phoneticPr fontId="2"/>
  </si>
  <si>
    <t>スケッチブック（5冊）</t>
    <rPh sb="9" eb="10">
      <t>サツ</t>
    </rPh>
    <phoneticPr fontId="2"/>
  </si>
  <si>
    <t>３９ショップ</t>
    <phoneticPr fontId="2"/>
  </si>
  <si>
    <t>Ａｍａｚｏｎ</t>
    <phoneticPr fontId="2"/>
  </si>
  <si>
    <t>雑費（コロナ検査）</t>
    <rPh sb="0" eb="2">
      <t>ザッピ</t>
    </rPh>
    <rPh sb="6" eb="8">
      <t>ケンサ</t>
    </rPh>
    <phoneticPr fontId="2"/>
  </si>
  <si>
    <t>SARSコロナ抗原キット（40個）</t>
    <rPh sb="7" eb="9">
      <t>コウゲン</t>
    </rPh>
    <rPh sb="15" eb="16">
      <t>コ</t>
    </rPh>
    <phoneticPr fontId="2"/>
  </si>
  <si>
    <t>岸和田観光バス株式会社</t>
    <rPh sb="0" eb="3">
      <t>キシワダ</t>
    </rPh>
    <rPh sb="3" eb="5">
      <t>カンコウ</t>
    </rPh>
    <rPh sb="7" eb="11">
      <t>カブシキカイシャ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</si>
</sst>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19" fillId="0" borderId="0" applyFill="0" applyBorder="0" applyAlignment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18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0" fillId="0" borderId="11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5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vertical="center" wrapText="1"/>
    </xf>
    <xf numFmtId="0" fontId="26" fillId="2" borderId="9" xfId="5" applyFont="1" applyFill="1" applyBorder="1" applyAlignment="1">
      <alignment horizontal="left" vertical="center"/>
    </xf>
    <xf numFmtId="0" fontId="26" fillId="2" borderId="7" xfId="5" applyFont="1" applyFill="1" applyBorder="1" applyAlignment="1">
      <alignment horizontal="left" vertical="center"/>
    </xf>
    <xf numFmtId="0" fontId="25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7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0" fillId="0" borderId="7" xfId="5" applyFont="1" applyFill="1" applyBorder="1" applyAlignment="1">
      <alignment horizontal="left" vertical="center"/>
    </xf>
    <xf numFmtId="0" fontId="30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6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3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1" fillId="0" borderId="0" xfId="16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16" applyFont="1" applyBorder="1" applyAlignment="1">
      <alignment horizontal="center"/>
    </xf>
    <xf numFmtId="0" fontId="17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2" fillId="2" borderId="7" xfId="5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38" fillId="0" borderId="0" xfId="0" applyFont="1" applyBorder="1" applyAlignment="1">
      <alignment horizontal="justify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justify" vertical="center"/>
    </xf>
    <xf numFmtId="0" fontId="0" fillId="0" borderId="11" xfId="0" applyBorder="1"/>
    <xf numFmtId="0" fontId="36" fillId="0" borderId="9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6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7" fillId="0" borderId="0" xfId="0" applyFont="1" applyBorder="1" applyAlignment="1">
      <alignment vertical="center" wrapText="1"/>
    </xf>
    <xf numFmtId="0" fontId="25" fillId="0" borderId="19" xfId="0" applyFont="1" applyBorder="1"/>
    <xf numFmtId="0" fontId="36" fillId="0" borderId="8" xfId="0" applyFont="1" applyBorder="1" applyAlignment="1">
      <alignment horizontal="justify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0" fontId="0" fillId="0" borderId="11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8" xfId="16" applyFont="1" applyBorder="1" applyAlignment="1">
      <alignment vertical="center" wrapText="1"/>
    </xf>
    <xf numFmtId="0" fontId="0" fillId="0" borderId="4" xfId="16" applyFont="1" applyBorder="1" applyAlignment="1">
      <alignment vertical="center" wrapText="1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8" xfId="16" applyFont="1" applyBorder="1" applyAlignment="1">
      <alignment horizontal="left" vertical="center"/>
    </xf>
    <xf numFmtId="0" fontId="0" fillId="0" borderId="8" xfId="16" applyFont="1" applyBorder="1" applyAlignment="1">
      <alignment horizontal="left" vertical="center" wrapText="1"/>
    </xf>
    <xf numFmtId="0" fontId="0" fillId="0" borderId="9" xfId="16" applyFont="1" applyBorder="1" applyAlignment="1">
      <alignment horizontal="left"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177" fontId="0" fillId="0" borderId="0" xfId="16" applyNumberFormat="1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12" fillId="0" borderId="8" xfId="16" applyFont="1" applyBorder="1" applyAlignment="1">
      <alignment horizontal="left" vertical="center" wrapText="1"/>
    </xf>
    <xf numFmtId="14" fontId="0" fillId="0" borderId="36" xfId="16" applyNumberFormat="1" applyFont="1" applyBorder="1" applyAlignment="1">
      <alignment horizontal="center"/>
    </xf>
    <xf numFmtId="177" fontId="0" fillId="0" borderId="8" xfId="6" applyNumberFormat="1" applyFont="1" applyBorder="1" applyAlignment="1">
      <alignment horizontal="right" vertical="center"/>
    </xf>
    <xf numFmtId="0" fontId="3" fillId="0" borderId="10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0" fontId="11" fillId="0" borderId="8" xfId="16" applyFont="1" applyBorder="1" applyAlignment="1">
      <alignment vertical="center" wrapText="1"/>
    </xf>
    <xf numFmtId="0" fontId="3" fillId="0" borderId="8" xfId="5" applyBorder="1" applyAlignment="1">
      <alignment horizontal="center" vertical="center"/>
    </xf>
    <xf numFmtId="177" fontId="39" fillId="0" borderId="0" xfId="16" applyNumberFormat="1" applyFont="1" applyBorder="1" applyAlignment="1">
      <alignment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36" fillId="0" borderId="43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2" xfId="0" applyFont="1" applyBorder="1" applyAlignment="1">
      <alignment horizontal="justify" vertical="center" wrapText="1"/>
    </xf>
    <xf numFmtId="0" fontId="36" fillId="0" borderId="13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25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justify" vertical="center" wrapText="1"/>
    </xf>
    <xf numFmtId="0" fontId="36" fillId="0" borderId="37" xfId="0" applyFont="1" applyBorder="1" applyAlignment="1">
      <alignment horizontal="justify" vertical="center" wrapText="1"/>
    </xf>
    <xf numFmtId="0" fontId="36" fillId="0" borderId="26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6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8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3" xfId="16" applyFont="1" applyBorder="1" applyAlignment="1">
      <alignment vertical="center" wrapText="1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10" fontId="0" fillId="0" borderId="3" xfId="16" applyNumberFormat="1" applyFont="1" applyBorder="1" applyAlignment="1">
      <alignment vertical="center"/>
    </xf>
    <xf numFmtId="10" fontId="0" fillId="0" borderId="4" xfId="16" applyNumberFormat="1" applyFont="1" applyBorder="1" applyAlignment="1">
      <alignment vertical="center"/>
    </xf>
    <xf numFmtId="0" fontId="0" fillId="0" borderId="3" xfId="16" applyFont="1" applyBorder="1" applyAlignment="1">
      <alignment horizontal="left" vertical="center"/>
    </xf>
    <xf numFmtId="0" fontId="0" fillId="0" borderId="4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 wrapText="1"/>
    </xf>
    <xf numFmtId="0" fontId="0" fillId="0" borderId="4" xfId="16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28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0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1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財特様式２～４" xfId="14" xr:uid="{00000000-0005-0000-0000-000014000000}"/>
    <cellStyle name="標準_様式2（事業費決定依頼書）" xfId="15" xr:uid="{00000000-0005-0000-0000-000017000000}"/>
    <cellStyle name="標準_様式ファイル(上程委員会向）" xfId="16" xr:uid="{00000000-0005-0000-0000-000019000000}"/>
    <cellStyle name="標準_様式ファイル(上程委員会向）2003" xfId="17" xr:uid="{00000000-0005-0000-0000-00001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/siryoh/mitumori/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kitte.pdf" TargetMode="External"/><Relationship Id="rId2" Type="http://schemas.openxmlformats.org/officeDocument/2006/relationships/hyperlink" Target="../siryoh/mitumori/t_syatu_mitumori.pdf" TargetMode="External"/><Relationship Id="rId16" Type="http://schemas.openxmlformats.org/officeDocument/2006/relationships/hyperlink" Target="../siryoh/mitumori/hagaki.jpeg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irashi_sakunennosyuuse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hotel_mitumor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4" Type="http://schemas.openxmlformats.org/officeDocument/2006/relationships/hyperlink" Target="../siryoh/mitumori/koutuuhi_koush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siryoh/mitumori/hoken.pdf" TargetMode="External"/><Relationship Id="rId13" Type="http://schemas.openxmlformats.org/officeDocument/2006/relationships/hyperlink" Target="../siryoh/mitumori/oonawa_2_2022.jpg" TargetMode="External"/><Relationship Id="rId18" Type="http://schemas.openxmlformats.org/officeDocument/2006/relationships/hyperlink" Target="../siryoh/mitumori/kitte.pdf" TargetMode="External"/><Relationship Id="rId3" Type="http://schemas.openxmlformats.org/officeDocument/2006/relationships/hyperlink" Target="../siryoh/mitumori/syashin_takiguchi.pdf" TargetMode="External"/><Relationship Id="rId7" Type="http://schemas.openxmlformats.org/officeDocument/2006/relationships/hyperlink" Target="../siryoh/mitumori/basu%20mitumori.jpg" TargetMode="External"/><Relationship Id="rId12" Type="http://schemas.openxmlformats.org/officeDocument/2006/relationships/hyperlink" Target="../siryoh/mitumori/sukeltutibultuku_2022.jpeg" TargetMode="External"/><Relationship Id="rId17" Type="http://schemas.openxmlformats.org/officeDocument/2006/relationships/hyperlink" Target="../siryoh/mitumori/hagaki.jpeg" TargetMode="External"/><Relationship Id="rId2" Type="http://schemas.openxmlformats.org/officeDocument/2006/relationships/hyperlink" Target="../siryoh/mitumori/tirashi_sakunennosyuusei.pdf" TargetMode="External"/><Relationship Id="rId16" Type="http://schemas.openxmlformats.org/officeDocument/2006/relationships/hyperlink" Target="../siryoh/mitumori/&#30456;&#35211;&#31309;&#12418;&#12426;/aimitu_basu.pdf" TargetMode="External"/><Relationship Id="rId1" Type="http://schemas.openxmlformats.org/officeDocument/2006/relationships/hyperlink" Target="../siryoh/mitumori/syuuyoudan.pdf" TargetMode="External"/><Relationship Id="rId6" Type="http://schemas.openxmlformats.org/officeDocument/2006/relationships/hyperlink" Target="../siryoh/mitumori/t_syatu_mitumori.pdf" TargetMode="External"/><Relationship Id="rId11" Type="http://schemas.openxmlformats.org/officeDocument/2006/relationships/hyperlink" Target="../siryoh/mitumori/kishiwadayaltukyoku.pdf" TargetMode="External"/><Relationship Id="rId5" Type="http://schemas.openxmlformats.org/officeDocument/2006/relationships/hyperlink" Target="../siryoh/mitumori/koutuuhi_koushi_2022.pdf" TargetMode="External"/><Relationship Id="rId15" Type="http://schemas.openxmlformats.org/officeDocument/2006/relationships/hyperlink" Target="../siryoh/mitumori/nannkai_maenori.pdf" TargetMode="External"/><Relationship Id="rId10" Type="http://schemas.openxmlformats.org/officeDocument/2006/relationships/hyperlink" Target="../siryoh/mitumori/kishiwadayaltukyoku.pdf" TargetMode="External"/><Relationship Id="rId19" Type="http://schemas.openxmlformats.org/officeDocument/2006/relationships/printerSettings" Target="../printerSettings/printerSettings6.bin"/><Relationship Id="rId4" Type="http://schemas.openxmlformats.org/officeDocument/2006/relationships/hyperlink" Target="../siryoh/mitumori/hotel_mitumori_2022.pdf" TargetMode="External"/><Relationship Id="rId9" Type="http://schemas.openxmlformats.org/officeDocument/2006/relationships/hyperlink" Target="../siryoh/mitumori/kishiwadayaltukyoku.pdf" TargetMode="External"/><Relationship Id="rId14" Type="http://schemas.openxmlformats.org/officeDocument/2006/relationships/hyperlink" Target="../siryoh/mitumori/koronakensa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67"/>
  <sheetViews>
    <sheetView showGridLines="0" view="pageBreakPreview" topLeftCell="A37" zoomScaleNormal="100" zoomScaleSheetLayoutView="100" workbookViewId="0">
      <selection activeCell="A50" sqref="A50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68" t="s">
        <v>313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181"/>
      <c r="S1" s="181"/>
    </row>
    <row r="2" spans="1:22" ht="5.25" customHeight="1" x14ac:dyDescent="0.1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3"/>
      <c r="R2" s="181"/>
      <c r="S2" s="181"/>
    </row>
    <row r="3" spans="1:22" ht="27" x14ac:dyDescent="0.15">
      <c r="A3" s="60" t="s">
        <v>134</v>
      </c>
      <c r="B3" s="61" t="s">
        <v>63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64</v>
      </c>
      <c r="R3" s="62"/>
      <c r="S3" s="63" t="s">
        <v>109</v>
      </c>
      <c r="V3" s="52" t="s">
        <v>108</v>
      </c>
    </row>
    <row r="4" spans="1:22" ht="27" customHeight="1" x14ac:dyDescent="0.15">
      <c r="A4" s="271"/>
      <c r="B4" s="272"/>
      <c r="C4" s="269" t="s">
        <v>260</v>
      </c>
      <c r="D4" s="270"/>
      <c r="E4" s="269" t="s">
        <v>261</v>
      </c>
      <c r="F4" s="270"/>
      <c r="G4" s="273" t="s">
        <v>259</v>
      </c>
      <c r="H4" s="274"/>
      <c r="I4" s="269" t="s">
        <v>262</v>
      </c>
      <c r="J4" s="270"/>
      <c r="K4" s="269" t="s">
        <v>263</v>
      </c>
      <c r="L4" s="270"/>
      <c r="M4" s="269" t="s">
        <v>264</v>
      </c>
      <c r="N4" s="270"/>
      <c r="O4" s="273" t="s">
        <v>259</v>
      </c>
      <c r="P4" s="274"/>
      <c r="Q4" s="193" t="s">
        <v>132</v>
      </c>
      <c r="R4" s="62"/>
      <c r="S4" s="63"/>
    </row>
    <row r="5" spans="1:22" ht="21" customHeight="1" x14ac:dyDescent="0.15">
      <c r="A5" s="266" t="s">
        <v>145</v>
      </c>
      <c r="B5" s="267"/>
      <c r="C5" s="65" t="s">
        <v>128</v>
      </c>
      <c r="D5" s="65" t="s">
        <v>129</v>
      </c>
      <c r="E5" s="65" t="s">
        <v>128</v>
      </c>
      <c r="F5" s="65" t="s">
        <v>129</v>
      </c>
      <c r="G5" s="65" t="s">
        <v>128</v>
      </c>
      <c r="H5" s="65" t="s">
        <v>129</v>
      </c>
      <c r="I5" s="65" t="s">
        <v>128</v>
      </c>
      <c r="J5" s="65" t="s">
        <v>129</v>
      </c>
      <c r="K5" s="65" t="s">
        <v>128</v>
      </c>
      <c r="L5" s="65" t="s">
        <v>129</v>
      </c>
      <c r="M5" s="65" t="s">
        <v>128</v>
      </c>
      <c r="N5" s="65" t="s">
        <v>129</v>
      </c>
      <c r="O5" s="65" t="s">
        <v>128</v>
      </c>
      <c r="P5" s="65" t="s">
        <v>129</v>
      </c>
      <c r="Q5" s="69" t="s">
        <v>265</v>
      </c>
      <c r="R5" s="62"/>
      <c r="S5" s="63"/>
    </row>
    <row r="6" spans="1:22" ht="15" customHeight="1" x14ac:dyDescent="0.15">
      <c r="A6" s="68"/>
      <c r="B6" s="179" t="s">
        <v>274</v>
      </c>
      <c r="C6" s="65" t="s">
        <v>131</v>
      </c>
      <c r="D6" s="65" t="s">
        <v>133</v>
      </c>
      <c r="E6" s="65" t="s">
        <v>131</v>
      </c>
      <c r="F6" s="65" t="s">
        <v>133</v>
      </c>
      <c r="G6" s="65" t="s">
        <v>133</v>
      </c>
      <c r="H6" s="65" t="s">
        <v>131</v>
      </c>
      <c r="I6" s="65" t="s">
        <v>131</v>
      </c>
      <c r="J6" s="65" t="s">
        <v>133</v>
      </c>
      <c r="K6" s="65" t="s">
        <v>131</v>
      </c>
      <c r="L6" s="65" t="s">
        <v>225</v>
      </c>
      <c r="M6" s="65" t="s">
        <v>131</v>
      </c>
      <c r="N6" s="65" t="s">
        <v>225</v>
      </c>
      <c r="O6" s="65" t="s">
        <v>225</v>
      </c>
      <c r="P6" s="65" t="s">
        <v>226</v>
      </c>
      <c r="Q6" s="107"/>
      <c r="R6" s="62"/>
      <c r="S6" s="62"/>
    </row>
    <row r="7" spans="1:22" ht="15" customHeight="1" x14ac:dyDescent="0.15">
      <c r="A7" s="68"/>
      <c r="B7" s="70" t="s">
        <v>214</v>
      </c>
      <c r="C7" s="65" t="s">
        <v>131</v>
      </c>
      <c r="D7" s="65" t="s">
        <v>133</v>
      </c>
      <c r="E7" s="65" t="s">
        <v>131</v>
      </c>
      <c r="F7" s="65" t="s">
        <v>131</v>
      </c>
      <c r="G7" s="65" t="s">
        <v>133</v>
      </c>
      <c r="H7" s="65" t="s">
        <v>133</v>
      </c>
      <c r="I7" s="65" t="s">
        <v>131</v>
      </c>
      <c r="J7" s="65" t="s">
        <v>131</v>
      </c>
      <c r="K7" s="65" t="s">
        <v>131</v>
      </c>
      <c r="L7" s="65" t="s">
        <v>131</v>
      </c>
      <c r="M7" s="65" t="s">
        <v>131</v>
      </c>
      <c r="N7" s="65" t="s">
        <v>131</v>
      </c>
      <c r="O7" s="65" t="s">
        <v>225</v>
      </c>
      <c r="P7" s="65" t="s">
        <v>225</v>
      </c>
      <c r="Q7" s="107"/>
      <c r="R7" s="62"/>
      <c r="S7" s="62"/>
    </row>
    <row r="8" spans="1:22" ht="15" customHeight="1" x14ac:dyDescent="0.15">
      <c r="A8" s="71" t="s">
        <v>66</v>
      </c>
      <c r="B8" s="70" t="s">
        <v>68</v>
      </c>
      <c r="C8" s="65" t="s">
        <v>131</v>
      </c>
      <c r="D8" s="65" t="s">
        <v>133</v>
      </c>
      <c r="E8" s="65" t="s">
        <v>131</v>
      </c>
      <c r="F8" s="65" t="s">
        <v>131</v>
      </c>
      <c r="G8" s="65" t="s">
        <v>133</v>
      </c>
      <c r="H8" s="65" t="s">
        <v>133</v>
      </c>
      <c r="I8" s="65" t="s">
        <v>131</v>
      </c>
      <c r="J8" s="65" t="s">
        <v>131</v>
      </c>
      <c r="K8" s="65" t="s">
        <v>131</v>
      </c>
      <c r="L8" s="65" t="s">
        <v>131</v>
      </c>
      <c r="M8" s="65" t="s">
        <v>131</v>
      </c>
      <c r="N8" s="65" t="s">
        <v>226</v>
      </c>
      <c r="O8" s="65" t="s">
        <v>225</v>
      </c>
      <c r="P8" s="65" t="s">
        <v>225</v>
      </c>
      <c r="Q8" s="72"/>
      <c r="R8" s="181"/>
      <c r="S8" s="181"/>
    </row>
    <row r="9" spans="1:22" s="184" customFormat="1" ht="15" hidden="1" customHeight="1" x14ac:dyDescent="0.15">
      <c r="A9" s="175" t="s">
        <v>42</v>
      </c>
      <c r="B9" s="176" t="s">
        <v>70</v>
      </c>
      <c r="C9" s="177" t="s">
        <v>131</v>
      </c>
      <c r="D9" s="177" t="s">
        <v>133</v>
      </c>
      <c r="E9" s="177" t="s">
        <v>131</v>
      </c>
      <c r="F9" s="177" t="s">
        <v>131</v>
      </c>
      <c r="G9" s="177" t="s">
        <v>133</v>
      </c>
      <c r="H9" s="177" t="s">
        <v>133</v>
      </c>
      <c r="I9" s="177" t="s">
        <v>131</v>
      </c>
      <c r="J9" s="177" t="s">
        <v>131</v>
      </c>
      <c r="K9" s="177" t="s">
        <v>131</v>
      </c>
      <c r="L9" s="177" t="s">
        <v>131</v>
      </c>
      <c r="M9" s="177" t="s">
        <v>133</v>
      </c>
      <c r="N9" s="177" t="s">
        <v>133</v>
      </c>
      <c r="O9" s="177" t="s">
        <v>225</v>
      </c>
      <c r="P9" s="177" t="s">
        <v>225</v>
      </c>
      <c r="Q9" s="178" t="s">
        <v>143</v>
      </c>
    </row>
    <row r="10" spans="1:22" ht="15" customHeight="1" x14ac:dyDescent="0.15">
      <c r="A10" s="71" t="s">
        <v>42</v>
      </c>
      <c r="B10" s="70" t="s">
        <v>77</v>
      </c>
      <c r="C10" s="65" t="s">
        <v>131</v>
      </c>
      <c r="D10" s="65" t="s">
        <v>133</v>
      </c>
      <c r="E10" s="65" t="s">
        <v>131</v>
      </c>
      <c r="F10" s="65" t="s">
        <v>131</v>
      </c>
      <c r="G10" s="65" t="s">
        <v>133</v>
      </c>
      <c r="H10" s="65" t="s">
        <v>133</v>
      </c>
      <c r="I10" s="65" t="s">
        <v>146</v>
      </c>
      <c r="J10" s="65" t="s">
        <v>146</v>
      </c>
      <c r="K10" s="65" t="s">
        <v>146</v>
      </c>
      <c r="L10" s="65" t="s">
        <v>146</v>
      </c>
      <c r="M10" s="65" t="s">
        <v>146</v>
      </c>
      <c r="N10" s="65" t="s">
        <v>146</v>
      </c>
      <c r="O10" s="65" t="s">
        <v>225</v>
      </c>
      <c r="P10" s="65" t="s">
        <v>225</v>
      </c>
      <c r="Q10" s="72"/>
    </row>
    <row r="11" spans="1:22" ht="15" customHeight="1" x14ac:dyDescent="0.15">
      <c r="A11" s="71" t="s">
        <v>67</v>
      </c>
      <c r="B11" s="70" t="s">
        <v>61</v>
      </c>
      <c r="C11" s="65" t="s">
        <v>131</v>
      </c>
      <c r="D11" s="65" t="s">
        <v>133</v>
      </c>
      <c r="E11" s="65" t="s">
        <v>131</v>
      </c>
      <c r="F11" s="65" t="s">
        <v>131</v>
      </c>
      <c r="G11" s="65" t="s">
        <v>133</v>
      </c>
      <c r="H11" s="65" t="s">
        <v>133</v>
      </c>
      <c r="I11" s="65" t="s">
        <v>133</v>
      </c>
      <c r="J11" s="65" t="s">
        <v>133</v>
      </c>
      <c r="K11" s="65" t="s">
        <v>133</v>
      </c>
      <c r="L11" s="65" t="s">
        <v>133</v>
      </c>
      <c r="M11" s="65" t="s">
        <v>133</v>
      </c>
      <c r="N11" s="65" t="s">
        <v>133</v>
      </c>
      <c r="O11" s="65" t="s">
        <v>225</v>
      </c>
      <c r="P11" s="65" t="s">
        <v>225</v>
      </c>
      <c r="Q11" s="72"/>
    </row>
    <row r="12" spans="1:22" ht="21" customHeight="1" x14ac:dyDescent="0.15">
      <c r="A12" s="71" t="s">
        <v>69</v>
      </c>
      <c r="B12" s="70" t="s">
        <v>236</v>
      </c>
      <c r="C12" s="65" t="s">
        <v>131</v>
      </c>
      <c r="D12" s="65" t="s">
        <v>133</v>
      </c>
      <c r="E12" s="65" t="s">
        <v>131</v>
      </c>
      <c r="F12" s="65" t="s">
        <v>131</v>
      </c>
      <c r="G12" s="65" t="s">
        <v>133</v>
      </c>
      <c r="H12" s="65" t="s">
        <v>133</v>
      </c>
      <c r="I12" s="65" t="s">
        <v>131</v>
      </c>
      <c r="J12" s="65" t="s">
        <v>131</v>
      </c>
      <c r="K12" s="65" t="s">
        <v>131</v>
      </c>
      <c r="L12" s="65" t="s">
        <v>131</v>
      </c>
      <c r="M12" s="65" t="s">
        <v>131</v>
      </c>
      <c r="N12" s="65" t="s">
        <v>131</v>
      </c>
      <c r="O12" s="65" t="s">
        <v>225</v>
      </c>
      <c r="P12" s="65" t="s">
        <v>225</v>
      </c>
      <c r="Q12" s="72" t="s">
        <v>220</v>
      </c>
    </row>
    <row r="13" spans="1:22" ht="21" customHeight="1" x14ac:dyDescent="0.15">
      <c r="A13" s="71" t="s">
        <v>71</v>
      </c>
      <c r="B13" s="70" t="s">
        <v>144</v>
      </c>
      <c r="C13" s="65" t="s">
        <v>130</v>
      </c>
      <c r="D13" s="65" t="s">
        <v>133</v>
      </c>
      <c r="E13" s="65" t="s">
        <v>130</v>
      </c>
      <c r="F13" s="65" t="s">
        <v>222</v>
      </c>
      <c r="G13" s="65" t="s">
        <v>133</v>
      </c>
      <c r="H13" s="65" t="s">
        <v>133</v>
      </c>
      <c r="I13" s="65" t="s">
        <v>130</v>
      </c>
      <c r="J13" s="65" t="s">
        <v>222</v>
      </c>
      <c r="K13" s="65" t="s">
        <v>133</v>
      </c>
      <c r="L13" s="65" t="s">
        <v>133</v>
      </c>
      <c r="M13" s="65" t="s">
        <v>130</v>
      </c>
      <c r="N13" s="65" t="s">
        <v>130</v>
      </c>
      <c r="O13" s="65" t="s">
        <v>225</v>
      </c>
      <c r="P13" s="65" t="s">
        <v>225</v>
      </c>
      <c r="Q13" s="69" t="s">
        <v>230</v>
      </c>
    </row>
    <row r="14" spans="1:22" ht="15" customHeight="1" x14ac:dyDescent="0.15">
      <c r="A14" s="71" t="s">
        <v>72</v>
      </c>
      <c r="B14" s="70" t="s">
        <v>135</v>
      </c>
      <c r="C14" s="65" t="s">
        <v>130</v>
      </c>
      <c r="D14" s="65" t="s">
        <v>133</v>
      </c>
      <c r="E14" s="65" t="s">
        <v>130</v>
      </c>
      <c r="F14" s="65" t="s">
        <v>147</v>
      </c>
      <c r="G14" s="65" t="s">
        <v>133</v>
      </c>
      <c r="H14" s="65" t="s">
        <v>133</v>
      </c>
      <c r="I14" s="65" t="s">
        <v>147</v>
      </c>
      <c r="J14" s="65" t="s">
        <v>147</v>
      </c>
      <c r="K14" s="65" t="s">
        <v>147</v>
      </c>
      <c r="L14" s="65" t="s">
        <v>147</v>
      </c>
      <c r="M14" s="65" t="s">
        <v>146</v>
      </c>
      <c r="N14" s="65" t="s">
        <v>146</v>
      </c>
      <c r="O14" s="65" t="s">
        <v>225</v>
      </c>
      <c r="P14" s="65" t="s">
        <v>225</v>
      </c>
      <c r="Q14" s="72" t="s">
        <v>137</v>
      </c>
    </row>
    <row r="15" spans="1:22" ht="15" customHeight="1" x14ac:dyDescent="0.15">
      <c r="A15" s="71" t="s">
        <v>73</v>
      </c>
      <c r="B15" s="70" t="s">
        <v>270</v>
      </c>
      <c r="C15" s="65" t="s">
        <v>148</v>
      </c>
      <c r="D15" s="65" t="s">
        <v>149</v>
      </c>
      <c r="E15" s="65" t="s">
        <v>148</v>
      </c>
      <c r="F15" s="65" t="s">
        <v>148</v>
      </c>
      <c r="G15" s="65" t="s">
        <v>133</v>
      </c>
      <c r="H15" s="65" t="s">
        <v>133</v>
      </c>
      <c r="I15" s="65" t="s">
        <v>148</v>
      </c>
      <c r="J15" s="65" t="s">
        <v>148</v>
      </c>
      <c r="K15" s="65" t="s">
        <v>148</v>
      </c>
      <c r="L15" s="65" t="s">
        <v>148</v>
      </c>
      <c r="M15" s="65" t="s">
        <v>149</v>
      </c>
      <c r="N15" s="65" t="s">
        <v>149</v>
      </c>
      <c r="O15" s="65" t="s">
        <v>225</v>
      </c>
      <c r="P15" s="65" t="s">
        <v>225</v>
      </c>
      <c r="Q15" s="72" t="s">
        <v>150</v>
      </c>
    </row>
    <row r="16" spans="1:22" ht="15" customHeight="1" x14ac:dyDescent="0.15">
      <c r="A16" s="71" t="s">
        <v>75</v>
      </c>
      <c r="B16" s="70" t="s">
        <v>74</v>
      </c>
      <c r="C16" s="65" t="s">
        <v>130</v>
      </c>
      <c r="D16" s="65" t="s">
        <v>133</v>
      </c>
      <c r="E16" s="65" t="s">
        <v>130</v>
      </c>
      <c r="F16" s="65" t="s">
        <v>130</v>
      </c>
      <c r="G16" s="65" t="s">
        <v>133</v>
      </c>
      <c r="H16" s="65" t="s">
        <v>133</v>
      </c>
      <c r="I16" s="65" t="s">
        <v>130</v>
      </c>
      <c r="J16" s="65" t="s">
        <v>130</v>
      </c>
      <c r="K16" s="65" t="s">
        <v>130</v>
      </c>
      <c r="L16" s="65" t="s">
        <v>130</v>
      </c>
      <c r="M16" s="65" t="s">
        <v>133</v>
      </c>
      <c r="N16" s="65" t="s">
        <v>133</v>
      </c>
      <c r="O16" s="65" t="s">
        <v>225</v>
      </c>
      <c r="P16" s="65" t="s">
        <v>225</v>
      </c>
      <c r="Q16" s="72" t="s">
        <v>237</v>
      </c>
    </row>
    <row r="17" spans="1:19" ht="15" customHeight="1" x14ac:dyDescent="0.15">
      <c r="A17" s="71" t="s">
        <v>151</v>
      </c>
      <c r="B17" s="70" t="s">
        <v>273</v>
      </c>
      <c r="C17" s="65" t="s">
        <v>130</v>
      </c>
      <c r="D17" s="65" t="s">
        <v>133</v>
      </c>
      <c r="E17" s="65" t="s">
        <v>130</v>
      </c>
      <c r="F17" s="65" t="s">
        <v>130</v>
      </c>
      <c r="G17" s="65" t="s">
        <v>133</v>
      </c>
      <c r="H17" s="65" t="s">
        <v>133</v>
      </c>
      <c r="I17" s="65" t="s">
        <v>130</v>
      </c>
      <c r="J17" s="65" t="s">
        <v>130</v>
      </c>
      <c r="K17" s="65" t="s">
        <v>130</v>
      </c>
      <c r="L17" s="65" t="s">
        <v>130</v>
      </c>
      <c r="M17" s="65" t="s">
        <v>133</v>
      </c>
      <c r="N17" s="65" t="s">
        <v>133</v>
      </c>
      <c r="O17" s="65" t="s">
        <v>225</v>
      </c>
      <c r="P17" s="65" t="s">
        <v>225</v>
      </c>
      <c r="Q17" s="72" t="s">
        <v>237</v>
      </c>
    </row>
    <row r="18" spans="1:19" ht="15" customHeight="1" x14ac:dyDescent="0.15">
      <c r="A18" s="71" t="s">
        <v>76</v>
      </c>
      <c r="B18" s="70" t="s">
        <v>78</v>
      </c>
      <c r="C18" s="65" t="s">
        <v>133</v>
      </c>
      <c r="D18" s="65" t="s">
        <v>133</v>
      </c>
      <c r="E18" s="65" t="s">
        <v>133</v>
      </c>
      <c r="F18" s="65" t="s">
        <v>133</v>
      </c>
      <c r="G18" s="65" t="s">
        <v>133</v>
      </c>
      <c r="H18" s="65" t="s">
        <v>133</v>
      </c>
      <c r="I18" s="65" t="s">
        <v>133</v>
      </c>
      <c r="J18" s="65" t="s">
        <v>133</v>
      </c>
      <c r="K18" s="65" t="s">
        <v>133</v>
      </c>
      <c r="L18" s="65" t="s">
        <v>133</v>
      </c>
      <c r="M18" s="65" t="s">
        <v>131</v>
      </c>
      <c r="N18" s="65" t="s">
        <v>131</v>
      </c>
      <c r="O18" s="65" t="s">
        <v>225</v>
      </c>
      <c r="P18" s="65" t="s">
        <v>225</v>
      </c>
      <c r="Q18" s="72"/>
    </row>
    <row r="19" spans="1:19" x14ac:dyDescent="0.15">
      <c r="A19" s="71" t="s">
        <v>152</v>
      </c>
      <c r="B19" s="70" t="s">
        <v>136</v>
      </c>
      <c r="C19" s="65" t="s">
        <v>133</v>
      </c>
      <c r="D19" s="65" t="s">
        <v>133</v>
      </c>
      <c r="E19" s="65" t="s">
        <v>133</v>
      </c>
      <c r="F19" s="65" t="s">
        <v>133</v>
      </c>
      <c r="G19" s="65" t="s">
        <v>133</v>
      </c>
      <c r="H19" s="65" t="s">
        <v>133</v>
      </c>
      <c r="I19" s="65" t="s">
        <v>133</v>
      </c>
      <c r="J19" s="65" t="s">
        <v>133</v>
      </c>
      <c r="K19" s="65" t="s">
        <v>133</v>
      </c>
      <c r="L19" s="65" t="s">
        <v>133</v>
      </c>
      <c r="M19" s="65" t="s">
        <v>131</v>
      </c>
      <c r="N19" s="65" t="s">
        <v>131</v>
      </c>
      <c r="O19" s="65" t="s">
        <v>225</v>
      </c>
      <c r="P19" s="65" t="s">
        <v>225</v>
      </c>
      <c r="Q19" s="72"/>
    </row>
    <row r="20" spans="1:19" x14ac:dyDescent="0.15">
      <c r="A20" s="71" t="s">
        <v>153</v>
      </c>
      <c r="B20" s="70" t="s">
        <v>154</v>
      </c>
      <c r="C20" s="65" t="s">
        <v>149</v>
      </c>
      <c r="D20" s="65" t="s">
        <v>149</v>
      </c>
      <c r="E20" s="65" t="s">
        <v>133</v>
      </c>
      <c r="F20" s="65" t="s">
        <v>133</v>
      </c>
      <c r="G20" s="65" t="s">
        <v>133</v>
      </c>
      <c r="H20" s="65" t="s">
        <v>133</v>
      </c>
      <c r="I20" s="65" t="s">
        <v>131</v>
      </c>
      <c r="J20" s="65" t="s">
        <v>131</v>
      </c>
      <c r="K20" s="65" t="s">
        <v>131</v>
      </c>
      <c r="L20" s="65" t="s">
        <v>131</v>
      </c>
      <c r="M20" s="65" t="s">
        <v>130</v>
      </c>
      <c r="N20" s="65" t="s">
        <v>232</v>
      </c>
      <c r="O20" s="65" t="s">
        <v>225</v>
      </c>
      <c r="P20" s="65" t="s">
        <v>225</v>
      </c>
      <c r="Q20" s="72" t="s">
        <v>155</v>
      </c>
    </row>
    <row r="21" spans="1:19" x14ac:dyDescent="0.15">
      <c r="A21" s="71" t="s">
        <v>156</v>
      </c>
      <c r="B21" s="70" t="s">
        <v>80</v>
      </c>
      <c r="C21" s="65" t="s">
        <v>133</v>
      </c>
      <c r="D21" s="65" t="s">
        <v>133</v>
      </c>
      <c r="E21" s="65" t="s">
        <v>133</v>
      </c>
      <c r="F21" s="65" t="s">
        <v>133</v>
      </c>
      <c r="G21" s="65" t="s">
        <v>133</v>
      </c>
      <c r="H21" s="65" t="s">
        <v>133</v>
      </c>
      <c r="I21" s="65" t="s">
        <v>133</v>
      </c>
      <c r="J21" s="65" t="s">
        <v>133</v>
      </c>
      <c r="K21" s="65" t="s">
        <v>133</v>
      </c>
      <c r="L21" s="65" t="s">
        <v>133</v>
      </c>
      <c r="M21" s="65" t="s">
        <v>131</v>
      </c>
      <c r="N21" s="65" t="s">
        <v>131</v>
      </c>
      <c r="O21" s="65" t="s">
        <v>225</v>
      </c>
      <c r="P21" s="65" t="s">
        <v>225</v>
      </c>
      <c r="Q21" s="72" t="s">
        <v>255</v>
      </c>
    </row>
    <row r="22" spans="1:19" x14ac:dyDescent="0.15">
      <c r="A22" s="71" t="s">
        <v>43</v>
      </c>
      <c r="B22" s="70" t="s">
        <v>157</v>
      </c>
      <c r="C22" s="65" t="s">
        <v>133</v>
      </c>
      <c r="D22" s="65" t="s">
        <v>133</v>
      </c>
      <c r="E22" s="65" t="s">
        <v>133</v>
      </c>
      <c r="F22" s="65" t="s">
        <v>133</v>
      </c>
      <c r="G22" s="65" t="s">
        <v>133</v>
      </c>
      <c r="H22" s="65" t="s">
        <v>133</v>
      </c>
      <c r="I22" s="65" t="s">
        <v>131</v>
      </c>
      <c r="J22" s="65" t="s">
        <v>131</v>
      </c>
      <c r="K22" s="65" t="s">
        <v>131</v>
      </c>
      <c r="L22" s="65" t="s">
        <v>131</v>
      </c>
      <c r="M22" s="65" t="s">
        <v>133</v>
      </c>
      <c r="N22" s="65" t="s">
        <v>133</v>
      </c>
      <c r="O22" s="65" t="s">
        <v>225</v>
      </c>
      <c r="P22" s="65" t="s">
        <v>225</v>
      </c>
      <c r="Q22" s="72" t="s">
        <v>158</v>
      </c>
    </row>
    <row r="23" spans="1:19" x14ac:dyDescent="0.15">
      <c r="A23" s="73" t="s">
        <v>44</v>
      </c>
      <c r="B23" s="80" t="s">
        <v>159</v>
      </c>
      <c r="C23" s="65" t="s">
        <v>160</v>
      </c>
      <c r="D23" s="65" t="s">
        <v>160</v>
      </c>
      <c r="E23" s="65" t="s">
        <v>160</v>
      </c>
      <c r="F23" s="65" t="s">
        <v>160</v>
      </c>
      <c r="G23" s="65" t="s">
        <v>133</v>
      </c>
      <c r="H23" s="65" t="s">
        <v>133</v>
      </c>
      <c r="I23" s="65" t="s">
        <v>161</v>
      </c>
      <c r="J23" s="65" t="s">
        <v>161</v>
      </c>
      <c r="K23" s="65" t="s">
        <v>161</v>
      </c>
      <c r="L23" s="65" t="s">
        <v>161</v>
      </c>
      <c r="M23" s="65" t="s">
        <v>160</v>
      </c>
      <c r="N23" s="65" t="s">
        <v>160</v>
      </c>
      <c r="O23" s="65" t="s">
        <v>225</v>
      </c>
      <c r="P23" s="65" t="s">
        <v>225</v>
      </c>
      <c r="Q23" s="74" t="s">
        <v>158</v>
      </c>
    </row>
    <row r="24" spans="1:19" ht="21" x14ac:dyDescent="0.1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1"/>
      <c r="S24" s="181"/>
    </row>
    <row r="25" spans="1:19" ht="21" x14ac:dyDescent="0.15">
      <c r="A25" s="264" t="s">
        <v>162</v>
      </c>
      <c r="B25" s="265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2"/>
      <c r="R25" s="181"/>
      <c r="S25" s="181"/>
    </row>
    <row r="26" spans="1:19" ht="15" customHeight="1" x14ac:dyDescent="0.15">
      <c r="A26" s="71" t="s">
        <v>163</v>
      </c>
      <c r="B26" s="70" t="s">
        <v>81</v>
      </c>
      <c r="C26" s="65" t="s">
        <v>130</v>
      </c>
      <c r="D26" s="65" t="s">
        <v>133</v>
      </c>
      <c r="E26" s="65" t="s">
        <v>130</v>
      </c>
      <c r="F26" s="65" t="s">
        <v>130</v>
      </c>
      <c r="G26" s="65" t="s">
        <v>133</v>
      </c>
      <c r="H26" s="65" t="s">
        <v>133</v>
      </c>
      <c r="I26" s="65" t="s">
        <v>130</v>
      </c>
      <c r="J26" s="65" t="s">
        <v>130</v>
      </c>
      <c r="K26" s="65" t="s">
        <v>130</v>
      </c>
      <c r="L26" s="65" t="s">
        <v>130</v>
      </c>
      <c r="M26" s="65" t="s">
        <v>133</v>
      </c>
      <c r="N26" s="65" t="s">
        <v>133</v>
      </c>
      <c r="O26" s="65" t="s">
        <v>133</v>
      </c>
      <c r="P26" s="65" t="s">
        <v>133</v>
      </c>
      <c r="Q26" s="72" t="s">
        <v>82</v>
      </c>
    </row>
    <row r="27" spans="1:19" ht="21" x14ac:dyDescent="0.15">
      <c r="A27" s="71" t="s">
        <v>164</v>
      </c>
      <c r="B27" s="70" t="s">
        <v>83</v>
      </c>
      <c r="C27" s="65" t="s">
        <v>146</v>
      </c>
      <c r="D27" s="65" t="s">
        <v>146</v>
      </c>
      <c r="E27" s="65" t="s">
        <v>146</v>
      </c>
      <c r="F27" s="65" t="s">
        <v>146</v>
      </c>
      <c r="G27" s="65" t="s">
        <v>133</v>
      </c>
      <c r="H27" s="65" t="s">
        <v>133</v>
      </c>
      <c r="I27" s="65" t="s">
        <v>146</v>
      </c>
      <c r="J27" s="65" t="s">
        <v>146</v>
      </c>
      <c r="K27" s="65" t="s">
        <v>146</v>
      </c>
      <c r="L27" s="65" t="s">
        <v>146</v>
      </c>
      <c r="M27" s="65" t="s">
        <v>147</v>
      </c>
      <c r="N27" s="65" t="s">
        <v>147</v>
      </c>
      <c r="O27" s="65" t="s">
        <v>133</v>
      </c>
      <c r="P27" s="65" t="s">
        <v>133</v>
      </c>
      <c r="Q27" s="72" t="s">
        <v>209</v>
      </c>
    </row>
    <row r="28" spans="1:19" ht="21" x14ac:dyDescent="0.15">
      <c r="A28" s="73" t="s">
        <v>165</v>
      </c>
      <c r="B28" s="113" t="s">
        <v>233</v>
      </c>
      <c r="C28" s="65" t="s">
        <v>149</v>
      </c>
      <c r="D28" s="65" t="s">
        <v>149</v>
      </c>
      <c r="E28" s="65" t="s">
        <v>149</v>
      </c>
      <c r="F28" s="65" t="s">
        <v>149</v>
      </c>
      <c r="G28" s="65" t="s">
        <v>133</v>
      </c>
      <c r="H28" s="65" t="s">
        <v>133</v>
      </c>
      <c r="I28" s="65" t="s">
        <v>149</v>
      </c>
      <c r="J28" s="65" t="s">
        <v>149</v>
      </c>
      <c r="K28" s="65" t="s">
        <v>149</v>
      </c>
      <c r="L28" s="65" t="s">
        <v>149</v>
      </c>
      <c r="M28" s="65" t="s">
        <v>149</v>
      </c>
      <c r="N28" s="65" t="s">
        <v>149</v>
      </c>
      <c r="O28" s="65" t="s">
        <v>133</v>
      </c>
      <c r="P28" s="65" t="s">
        <v>133</v>
      </c>
      <c r="Q28" s="74" t="s">
        <v>238</v>
      </c>
    </row>
    <row r="29" spans="1:19" s="185" customFormat="1" x14ac:dyDescent="0.15">
      <c r="A29" s="86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3"/>
    </row>
    <row r="30" spans="1:19" ht="21" x14ac:dyDescent="0.15">
      <c r="A30" s="264" t="s">
        <v>166</v>
      </c>
      <c r="B30" s="265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2"/>
      <c r="R30" s="181"/>
      <c r="S30" s="181"/>
    </row>
    <row r="31" spans="1:19" ht="15" customHeight="1" x14ac:dyDescent="0.15">
      <c r="A31" s="71" t="s">
        <v>167</v>
      </c>
      <c r="B31" s="70" t="s">
        <v>276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254</v>
      </c>
    </row>
    <row r="32" spans="1:19" ht="15" customHeight="1" x14ac:dyDescent="0.15">
      <c r="A32" s="71" t="s">
        <v>168</v>
      </c>
      <c r="B32" s="70" t="s">
        <v>277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197" t="s">
        <v>139</v>
      </c>
    </row>
    <row r="33" spans="1:30" ht="15" customHeight="1" x14ac:dyDescent="0.15">
      <c r="A33" s="71" t="s">
        <v>169</v>
      </c>
      <c r="B33" s="70" t="s">
        <v>278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138</v>
      </c>
    </row>
    <row r="34" spans="1:30" ht="15" customHeight="1" x14ac:dyDescent="0.15">
      <c r="A34" s="73" t="s">
        <v>79</v>
      </c>
      <c r="B34" s="80" t="s">
        <v>170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5"/>
      <c r="R34" s="67"/>
      <c r="S34" s="67"/>
      <c r="T34" s="67"/>
      <c r="U34" s="67"/>
      <c r="V34" s="67"/>
      <c r="W34" s="67"/>
      <c r="X34" s="67"/>
      <c r="Y34" s="67"/>
      <c r="Z34" s="67"/>
      <c r="AA34" s="185"/>
      <c r="AB34" s="185"/>
      <c r="AC34" s="185"/>
      <c r="AD34" s="185"/>
    </row>
    <row r="35" spans="1:30" x14ac:dyDescent="0.15">
      <c r="A35" s="86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7"/>
      <c r="R35" s="67"/>
      <c r="S35" s="67"/>
      <c r="T35" s="67"/>
      <c r="U35" s="67"/>
      <c r="V35" s="67"/>
      <c r="W35" s="67"/>
      <c r="X35" s="67"/>
      <c r="Y35" s="67"/>
      <c r="Z35" s="67"/>
      <c r="AA35" s="185"/>
      <c r="AB35" s="185"/>
      <c r="AC35" s="185"/>
      <c r="AD35" s="185"/>
    </row>
    <row r="36" spans="1:30" ht="21" customHeight="1" x14ac:dyDescent="0.15">
      <c r="A36" s="264" t="s">
        <v>171</v>
      </c>
      <c r="B36" s="26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 x14ac:dyDescent="0.15">
      <c r="A37" s="71" t="s">
        <v>54</v>
      </c>
      <c r="B37" s="70" t="s">
        <v>46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142</v>
      </c>
    </row>
    <row r="38" spans="1:30" ht="15" customHeight="1" x14ac:dyDescent="0.15">
      <c r="A38" s="73" t="s">
        <v>45</v>
      </c>
      <c r="B38" s="80" t="s">
        <v>193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74" t="s">
        <v>194</v>
      </c>
    </row>
    <row r="39" spans="1:30" s="185" customFormat="1" x14ac:dyDescent="0.15">
      <c r="A39" s="86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3"/>
    </row>
    <row r="40" spans="1:30" s="186" customFormat="1" ht="21" customHeight="1" x14ac:dyDescent="0.15">
      <c r="A40" s="258" t="s">
        <v>172</v>
      </c>
      <c r="B40" s="25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30" s="186" customFormat="1" ht="21" x14ac:dyDescent="0.15">
      <c r="A41" s="91" t="s">
        <v>173</v>
      </c>
      <c r="B41" s="180" t="s">
        <v>198</v>
      </c>
      <c r="C41" s="93" t="s">
        <v>131</v>
      </c>
      <c r="D41" s="93" t="s">
        <v>133</v>
      </c>
      <c r="E41" s="93" t="s">
        <v>131</v>
      </c>
      <c r="F41" s="93" t="s">
        <v>131</v>
      </c>
      <c r="G41" s="93" t="s">
        <v>133</v>
      </c>
      <c r="H41" s="93" t="s">
        <v>133</v>
      </c>
      <c r="I41" s="93" t="s">
        <v>131</v>
      </c>
      <c r="J41" s="93" t="s">
        <v>131</v>
      </c>
      <c r="K41" s="93" t="s">
        <v>131</v>
      </c>
      <c r="L41" s="93" t="s">
        <v>131</v>
      </c>
      <c r="M41" s="93" t="s">
        <v>131</v>
      </c>
      <c r="N41" s="93" t="s">
        <v>131</v>
      </c>
      <c r="O41" s="93" t="s">
        <v>133</v>
      </c>
      <c r="P41" s="93" t="s">
        <v>133</v>
      </c>
      <c r="Q41" s="94" t="s">
        <v>199</v>
      </c>
    </row>
    <row r="42" spans="1:30" s="186" customFormat="1" ht="15" customHeight="1" x14ac:dyDescent="0.15">
      <c r="A42" s="91" t="s">
        <v>174</v>
      </c>
      <c r="B42" s="92" t="s">
        <v>200</v>
      </c>
      <c r="C42" s="93" t="s">
        <v>201</v>
      </c>
      <c r="D42" s="93" t="s">
        <v>201</v>
      </c>
      <c r="E42" s="93" t="s">
        <v>201</v>
      </c>
      <c r="F42" s="93" t="s">
        <v>201</v>
      </c>
      <c r="G42" s="93" t="s">
        <v>133</v>
      </c>
      <c r="H42" s="93" t="s">
        <v>133</v>
      </c>
      <c r="I42" s="93" t="s">
        <v>201</v>
      </c>
      <c r="J42" s="93" t="s">
        <v>201</v>
      </c>
      <c r="K42" s="93" t="s">
        <v>201</v>
      </c>
      <c r="L42" s="93" t="s">
        <v>201</v>
      </c>
      <c r="M42" s="93" t="s">
        <v>202</v>
      </c>
      <c r="N42" s="93" t="s">
        <v>202</v>
      </c>
      <c r="O42" s="93" t="s">
        <v>133</v>
      </c>
      <c r="P42" s="93" t="s">
        <v>133</v>
      </c>
      <c r="Q42" s="94" t="s">
        <v>203</v>
      </c>
    </row>
    <row r="43" spans="1:30" s="186" customFormat="1" ht="15" customHeight="1" x14ac:dyDescent="0.15">
      <c r="A43" s="91" t="s">
        <v>175</v>
      </c>
      <c r="B43" s="92" t="s">
        <v>204</v>
      </c>
      <c r="C43" s="93" t="s">
        <v>201</v>
      </c>
      <c r="D43" s="93" t="s">
        <v>201</v>
      </c>
      <c r="E43" s="93" t="s">
        <v>201</v>
      </c>
      <c r="F43" s="93" t="s">
        <v>201</v>
      </c>
      <c r="G43" s="93" t="s">
        <v>133</v>
      </c>
      <c r="H43" s="93" t="s">
        <v>133</v>
      </c>
      <c r="I43" s="93" t="s">
        <v>201</v>
      </c>
      <c r="J43" s="93" t="s">
        <v>201</v>
      </c>
      <c r="K43" s="93" t="s">
        <v>201</v>
      </c>
      <c r="L43" s="93" t="s">
        <v>201</v>
      </c>
      <c r="M43" s="93" t="s">
        <v>202</v>
      </c>
      <c r="N43" s="93" t="s">
        <v>202</v>
      </c>
      <c r="O43" s="93" t="s">
        <v>133</v>
      </c>
      <c r="P43" s="93" t="s">
        <v>133</v>
      </c>
      <c r="Q43" s="94" t="s">
        <v>205</v>
      </c>
    </row>
    <row r="44" spans="1:30" s="186" customFormat="1" ht="15" customHeight="1" x14ac:dyDescent="0.15">
      <c r="A44" s="109" t="s">
        <v>223</v>
      </c>
      <c r="B44" s="92" t="s">
        <v>224</v>
      </c>
      <c r="C44" s="93" t="s">
        <v>225</v>
      </c>
      <c r="D44" s="93" t="s">
        <v>225</v>
      </c>
      <c r="E44" s="93" t="s">
        <v>225</v>
      </c>
      <c r="F44" s="93" t="s">
        <v>225</v>
      </c>
      <c r="G44" s="93" t="s">
        <v>225</v>
      </c>
      <c r="H44" s="93" t="s">
        <v>225</v>
      </c>
      <c r="I44" s="93" t="s">
        <v>225</v>
      </c>
      <c r="J44" s="93" t="s">
        <v>225</v>
      </c>
      <c r="K44" s="93" t="s">
        <v>225</v>
      </c>
      <c r="L44" s="93" t="s">
        <v>225</v>
      </c>
      <c r="M44" s="93" t="s">
        <v>226</v>
      </c>
      <c r="N44" s="93" t="s">
        <v>226</v>
      </c>
      <c r="O44" s="93" t="s">
        <v>225</v>
      </c>
      <c r="P44" s="93" t="s">
        <v>225</v>
      </c>
      <c r="Q44" s="94" t="s">
        <v>280</v>
      </c>
    </row>
    <row r="45" spans="1:30" s="186" customFormat="1" ht="21" x14ac:dyDescent="0.15">
      <c r="A45" s="110" t="s">
        <v>231</v>
      </c>
      <c r="B45" s="114" t="s">
        <v>281</v>
      </c>
      <c r="C45" s="260" t="s">
        <v>206</v>
      </c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1"/>
    </row>
    <row r="47" spans="1:30" ht="21" customHeight="1" x14ac:dyDescent="0.15">
      <c r="A47" s="264" t="s">
        <v>177</v>
      </c>
      <c r="B47" s="26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 x14ac:dyDescent="0.15">
      <c r="A48" s="73"/>
      <c r="B48" s="80" t="s">
        <v>282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74" t="s">
        <v>283</v>
      </c>
    </row>
    <row r="49" spans="1:17" ht="15" customHeight="1" x14ac:dyDescent="0.15"/>
    <row r="50" spans="1:17" ht="21" customHeight="1" x14ac:dyDescent="0.15">
      <c r="A50" s="262" t="s">
        <v>215</v>
      </c>
      <c r="B50" s="263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87"/>
    </row>
    <row r="51" spans="1:17" ht="15" customHeight="1" x14ac:dyDescent="0.15">
      <c r="A51" s="188"/>
      <c r="B51" s="192" t="s">
        <v>216</v>
      </c>
      <c r="C51" s="189" t="s">
        <v>218</v>
      </c>
      <c r="D51" s="189" t="s">
        <v>218</v>
      </c>
      <c r="E51" s="189" t="s">
        <v>218</v>
      </c>
      <c r="F51" s="189" t="s">
        <v>219</v>
      </c>
      <c r="G51" s="93" t="s">
        <v>133</v>
      </c>
      <c r="H51" s="93" t="s">
        <v>133</v>
      </c>
      <c r="I51" s="189" t="s">
        <v>218</v>
      </c>
      <c r="J51" s="189" t="s">
        <v>219</v>
      </c>
      <c r="K51" s="189" t="s">
        <v>218</v>
      </c>
      <c r="L51" s="189" t="s">
        <v>219</v>
      </c>
      <c r="M51" s="93" t="s">
        <v>133</v>
      </c>
      <c r="N51" s="93" t="s">
        <v>133</v>
      </c>
      <c r="O51" s="93" t="s">
        <v>133</v>
      </c>
      <c r="P51" s="93" t="s">
        <v>133</v>
      </c>
      <c r="Q51" s="190"/>
    </row>
    <row r="52" spans="1:17" ht="15" customHeight="1" x14ac:dyDescent="0.15">
      <c r="A52" s="195"/>
      <c r="B52" s="196" t="s">
        <v>217</v>
      </c>
      <c r="C52" s="93" t="s">
        <v>133</v>
      </c>
      <c r="D52" s="93" t="s">
        <v>133</v>
      </c>
      <c r="E52" s="93" t="s">
        <v>133</v>
      </c>
      <c r="F52" s="93" t="s">
        <v>133</v>
      </c>
      <c r="G52" s="93" t="s">
        <v>133</v>
      </c>
      <c r="H52" s="93" t="s">
        <v>133</v>
      </c>
      <c r="I52" s="93" t="s">
        <v>133</v>
      </c>
      <c r="J52" s="93" t="s">
        <v>133</v>
      </c>
      <c r="K52" s="93" t="s">
        <v>133</v>
      </c>
      <c r="L52" s="93" t="s">
        <v>133</v>
      </c>
      <c r="M52" s="189" t="s">
        <v>218</v>
      </c>
      <c r="N52" s="189" t="s">
        <v>218</v>
      </c>
      <c r="O52" s="93" t="s">
        <v>133</v>
      </c>
      <c r="P52" s="93" t="s">
        <v>133</v>
      </c>
      <c r="Q52" s="198" t="s">
        <v>221</v>
      </c>
    </row>
    <row r="53" spans="1:17" ht="15" customHeight="1" x14ac:dyDescent="0.15"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07"/>
  <sheetViews>
    <sheetView view="pageBreakPreview" topLeftCell="A49" zoomScaleNormal="100" zoomScaleSheetLayoutView="100" workbookViewId="0">
      <selection activeCell="A50" sqref="A50"/>
    </sheetView>
  </sheetViews>
  <sheetFormatPr defaultColWidth="12.75" defaultRowHeight="13.5" x14ac:dyDescent="0.15"/>
  <cols>
    <col min="1" max="1" width="14.375" style="79" customWidth="1"/>
    <col min="2" max="2" width="36.375" style="79" customWidth="1"/>
    <col min="3" max="3" width="67.75" style="104" customWidth="1"/>
    <col min="4" max="4" width="12.75" style="79"/>
    <col min="5" max="5" width="3.5" style="79" bestFit="1" customWidth="1"/>
    <col min="6" max="7" width="12.75" style="79"/>
    <col min="8" max="8" width="2.125" style="79" bestFit="1" customWidth="1"/>
    <col min="9" max="16384" width="12.75" style="79"/>
  </cols>
  <sheetData>
    <row r="1" spans="1:7" ht="21" x14ac:dyDescent="0.2">
      <c r="A1" s="292" t="s">
        <v>313</v>
      </c>
      <c r="B1" s="292"/>
      <c r="C1" s="292"/>
    </row>
    <row r="3" spans="1:7" ht="13.5" customHeight="1" x14ac:dyDescent="0.15">
      <c r="A3" s="294" t="s">
        <v>207</v>
      </c>
      <c r="B3" s="295"/>
      <c r="C3" s="95"/>
      <c r="D3" s="62"/>
      <c r="E3" s="63"/>
      <c r="G3" s="96"/>
    </row>
    <row r="4" spans="1:7" ht="37.5" customHeight="1" x14ac:dyDescent="0.15">
      <c r="A4" s="88"/>
      <c r="B4" s="95" t="s">
        <v>274</v>
      </c>
      <c r="C4" s="95" t="s">
        <v>275</v>
      </c>
      <c r="D4" s="64"/>
      <c r="E4" s="64"/>
    </row>
    <row r="5" spans="1:7" ht="22.5" x14ac:dyDescent="0.15">
      <c r="A5" s="102" t="s">
        <v>66</v>
      </c>
      <c r="B5" s="95" t="s">
        <v>68</v>
      </c>
      <c r="C5" s="97" t="s">
        <v>179</v>
      </c>
      <c r="D5" s="98"/>
      <c r="E5" s="98"/>
    </row>
    <row r="6" spans="1:7" ht="60.75" customHeight="1" x14ac:dyDescent="0.15">
      <c r="A6" s="102" t="s">
        <v>42</v>
      </c>
      <c r="B6" s="95" t="s">
        <v>77</v>
      </c>
      <c r="C6" s="97" t="s">
        <v>239</v>
      </c>
    </row>
    <row r="7" spans="1:7" ht="45" x14ac:dyDescent="0.15">
      <c r="A7" s="102" t="s">
        <v>67</v>
      </c>
      <c r="B7" s="95" t="s">
        <v>61</v>
      </c>
      <c r="C7" s="97" t="s">
        <v>272</v>
      </c>
    </row>
    <row r="8" spans="1:7" ht="22.5" x14ac:dyDescent="0.15">
      <c r="A8" s="102" t="s">
        <v>69</v>
      </c>
      <c r="B8" s="95" t="s">
        <v>236</v>
      </c>
      <c r="C8" s="97" t="s">
        <v>180</v>
      </c>
    </row>
    <row r="9" spans="1:7" ht="78.75" x14ac:dyDescent="0.15">
      <c r="A9" s="102" t="s">
        <v>71</v>
      </c>
      <c r="B9" s="95" t="s">
        <v>144</v>
      </c>
      <c r="C9" s="95" t="s">
        <v>243</v>
      </c>
    </row>
    <row r="10" spans="1:7" x14ac:dyDescent="0.15">
      <c r="A10" s="102" t="s">
        <v>72</v>
      </c>
      <c r="B10" s="95" t="s">
        <v>135</v>
      </c>
      <c r="C10" s="97" t="s">
        <v>181</v>
      </c>
    </row>
    <row r="11" spans="1:7" x14ac:dyDescent="0.15">
      <c r="A11" s="102" t="s">
        <v>73</v>
      </c>
      <c r="B11" s="95" t="s">
        <v>270</v>
      </c>
      <c r="C11" s="97" t="s">
        <v>279</v>
      </c>
    </row>
    <row r="12" spans="1:7" ht="22.5" x14ac:dyDescent="0.15">
      <c r="A12" s="102" t="s">
        <v>75</v>
      </c>
      <c r="B12" s="95" t="s">
        <v>74</v>
      </c>
      <c r="C12" s="97" t="s">
        <v>240</v>
      </c>
    </row>
    <row r="13" spans="1:7" ht="22.5" x14ac:dyDescent="0.15">
      <c r="A13" s="102" t="s">
        <v>151</v>
      </c>
      <c r="B13" s="99" t="s">
        <v>273</v>
      </c>
      <c r="C13" s="97" t="s">
        <v>271</v>
      </c>
    </row>
    <row r="14" spans="1:7" x14ac:dyDescent="0.15">
      <c r="A14" s="102" t="s">
        <v>76</v>
      </c>
      <c r="B14" s="95" t="s">
        <v>78</v>
      </c>
      <c r="C14" s="97" t="s">
        <v>208</v>
      </c>
    </row>
    <row r="15" spans="1:7" x14ac:dyDescent="0.15">
      <c r="A15" s="102" t="s">
        <v>152</v>
      </c>
      <c r="B15" s="95" t="s">
        <v>136</v>
      </c>
      <c r="C15" s="97" t="s">
        <v>208</v>
      </c>
    </row>
    <row r="16" spans="1:7" ht="33.75" x14ac:dyDescent="0.15">
      <c r="A16" s="102" t="s">
        <v>76</v>
      </c>
      <c r="B16" s="95" t="s">
        <v>182</v>
      </c>
      <c r="C16" s="97" t="s">
        <v>183</v>
      </c>
    </row>
    <row r="17" spans="1:3" x14ac:dyDescent="0.15">
      <c r="A17" s="102" t="s">
        <v>156</v>
      </c>
      <c r="B17" s="95" t="s">
        <v>80</v>
      </c>
      <c r="C17" s="97" t="s">
        <v>241</v>
      </c>
    </row>
    <row r="18" spans="1:3" x14ac:dyDescent="0.15">
      <c r="A18" s="102" t="s">
        <v>43</v>
      </c>
      <c r="B18" s="95" t="s">
        <v>157</v>
      </c>
      <c r="C18" s="97" t="s">
        <v>184</v>
      </c>
    </row>
    <row r="19" spans="1:3" x14ac:dyDescent="0.15">
      <c r="A19" s="102" t="s">
        <v>44</v>
      </c>
      <c r="B19" s="95" t="s">
        <v>159</v>
      </c>
      <c r="C19" s="97" t="s">
        <v>184</v>
      </c>
    </row>
    <row r="20" spans="1:3" x14ac:dyDescent="0.15">
      <c r="A20" s="103"/>
      <c r="B20" s="99"/>
      <c r="C20" s="100"/>
    </row>
    <row r="21" spans="1:3" ht="13.5" customHeight="1" x14ac:dyDescent="0.15">
      <c r="A21" s="296" t="s">
        <v>172</v>
      </c>
      <c r="B21" s="297"/>
      <c r="C21" s="101"/>
    </row>
    <row r="22" spans="1:3" ht="22.5" x14ac:dyDescent="0.15">
      <c r="A22" s="102" t="s">
        <v>173</v>
      </c>
      <c r="B22" s="95" t="s">
        <v>185</v>
      </c>
      <c r="C22" s="97" t="s">
        <v>186</v>
      </c>
    </row>
    <row r="23" spans="1:3" x14ac:dyDescent="0.15">
      <c r="A23" s="102" t="s">
        <v>228</v>
      </c>
      <c r="B23" s="95" t="s">
        <v>195</v>
      </c>
      <c r="C23" s="97" t="s">
        <v>187</v>
      </c>
    </row>
    <row r="24" spans="1:3" x14ac:dyDescent="0.15">
      <c r="A24" s="102" t="s">
        <v>175</v>
      </c>
      <c r="B24" s="95" t="s">
        <v>196</v>
      </c>
      <c r="C24" s="97" t="s">
        <v>197</v>
      </c>
    </row>
    <row r="25" spans="1:3" x14ac:dyDescent="0.15">
      <c r="A25" s="102" t="s">
        <v>176</v>
      </c>
      <c r="B25" s="95" t="s">
        <v>227</v>
      </c>
      <c r="C25" s="97" t="s">
        <v>284</v>
      </c>
    </row>
    <row r="27" spans="1:3" ht="13.5" customHeight="1" x14ac:dyDescent="0.15">
      <c r="A27" s="296" t="s">
        <v>188</v>
      </c>
      <c r="B27" s="298"/>
      <c r="C27" s="101"/>
    </row>
    <row r="28" spans="1:3" x14ac:dyDescent="0.15">
      <c r="A28" s="102"/>
      <c r="B28" s="95" t="s">
        <v>189</v>
      </c>
      <c r="C28" s="97" t="s">
        <v>283</v>
      </c>
    </row>
    <row r="29" spans="1:3" ht="45" x14ac:dyDescent="0.15">
      <c r="A29" s="102"/>
      <c r="B29" s="95" t="s">
        <v>190</v>
      </c>
      <c r="C29" s="97" t="s">
        <v>392</v>
      </c>
    </row>
    <row r="30" spans="1:3" ht="22.5" x14ac:dyDescent="0.15">
      <c r="A30" s="102"/>
      <c r="B30" s="95" t="s">
        <v>210</v>
      </c>
      <c r="C30" s="97" t="s">
        <v>242</v>
      </c>
    </row>
    <row r="31" spans="1:3" x14ac:dyDescent="0.15">
      <c r="A31" s="102"/>
      <c r="B31" s="199" t="s">
        <v>211</v>
      </c>
      <c r="C31" s="97" t="s">
        <v>191</v>
      </c>
    </row>
    <row r="32" spans="1:3" x14ac:dyDescent="0.15">
      <c r="A32" s="102"/>
      <c r="B32" s="95" t="s">
        <v>192</v>
      </c>
      <c r="C32" s="97" t="s">
        <v>285</v>
      </c>
    </row>
    <row r="33" spans="1:5" ht="30" customHeight="1" x14ac:dyDescent="0.15">
      <c r="A33" s="289" t="s">
        <v>394</v>
      </c>
      <c r="B33" s="290"/>
      <c r="C33" s="290"/>
    </row>
    <row r="34" spans="1:5" ht="13.5" customHeight="1" x14ac:dyDescent="0.15">
      <c r="A34" s="207" t="s">
        <v>312</v>
      </c>
      <c r="B34" s="208"/>
      <c r="C34" s="208"/>
    </row>
    <row r="35" spans="1:5" x14ac:dyDescent="0.15">
      <c r="A35" s="209" t="s">
        <v>110</v>
      </c>
      <c r="B35" s="210" t="s">
        <v>286</v>
      </c>
      <c r="C35" s="224" t="s">
        <v>396</v>
      </c>
    </row>
    <row r="36" spans="1:5" x14ac:dyDescent="0.15">
      <c r="A36" s="211" t="s">
        <v>287</v>
      </c>
      <c r="B36" s="212"/>
      <c r="C36" s="212" t="s">
        <v>386</v>
      </c>
    </row>
    <row r="37" spans="1:5" x14ac:dyDescent="0.15">
      <c r="A37" s="211" t="s">
        <v>288</v>
      </c>
      <c r="B37" s="212"/>
      <c r="C37" s="212" t="s">
        <v>289</v>
      </c>
    </row>
    <row r="38" spans="1:5" x14ac:dyDescent="0.15">
      <c r="A38" s="285" t="s">
        <v>290</v>
      </c>
      <c r="B38" s="211" t="s">
        <v>291</v>
      </c>
      <c r="C38" s="212" t="s">
        <v>292</v>
      </c>
    </row>
    <row r="39" spans="1:5" x14ac:dyDescent="0.15">
      <c r="A39" s="283"/>
      <c r="B39" s="211" t="s">
        <v>293</v>
      </c>
      <c r="C39" s="212" t="s">
        <v>294</v>
      </c>
    </row>
    <row r="40" spans="1:5" x14ac:dyDescent="0.15">
      <c r="A40" s="284"/>
      <c r="B40" s="211" t="s">
        <v>295</v>
      </c>
      <c r="C40" s="212" t="s">
        <v>296</v>
      </c>
    </row>
    <row r="41" spans="1:5" x14ac:dyDescent="0.15">
      <c r="A41" s="286" t="s">
        <v>297</v>
      </c>
      <c r="B41" s="211" t="s">
        <v>298</v>
      </c>
      <c r="C41" s="211" t="s">
        <v>299</v>
      </c>
    </row>
    <row r="42" spans="1:5" x14ac:dyDescent="0.15">
      <c r="A42" s="287"/>
      <c r="B42" s="213" t="s">
        <v>300</v>
      </c>
      <c r="C42" s="211" t="s">
        <v>301</v>
      </c>
    </row>
    <row r="43" spans="1:5" x14ac:dyDescent="0.15">
      <c r="A43" s="288"/>
      <c r="B43" s="214" t="s">
        <v>302</v>
      </c>
      <c r="C43" s="215" t="s">
        <v>303</v>
      </c>
    </row>
    <row r="44" spans="1:5" x14ac:dyDescent="0.15">
      <c r="A44" s="211" t="s">
        <v>304</v>
      </c>
      <c r="B44" s="214"/>
      <c r="C44" s="214" t="s">
        <v>305</v>
      </c>
    </row>
    <row r="45" spans="1:5" x14ac:dyDescent="0.15">
      <c r="A45" s="211" t="s">
        <v>306</v>
      </c>
      <c r="B45" s="211"/>
      <c r="C45" s="211" t="s">
        <v>307</v>
      </c>
    </row>
    <row r="46" spans="1:5" x14ac:dyDescent="0.15">
      <c r="A46" s="211" t="s">
        <v>308</v>
      </c>
      <c r="B46" s="215"/>
      <c r="C46" s="211" t="s">
        <v>309</v>
      </c>
      <c r="D46" s="217"/>
    </row>
    <row r="47" spans="1:5" x14ac:dyDescent="0.15">
      <c r="A47" s="211" t="s">
        <v>310</v>
      </c>
      <c r="B47" s="211"/>
      <c r="C47" s="211" t="s">
        <v>311</v>
      </c>
    </row>
    <row r="48" spans="1:5" x14ac:dyDescent="0.15">
      <c r="A48" s="207" t="s">
        <v>314</v>
      </c>
      <c r="B48" s="208"/>
      <c r="C48" s="208"/>
      <c r="D48"/>
      <c r="E48"/>
    </row>
    <row r="49" spans="1:5" x14ac:dyDescent="0.15">
      <c r="A49" s="209" t="s">
        <v>110</v>
      </c>
      <c r="B49" s="209" t="s">
        <v>286</v>
      </c>
      <c r="C49" s="209" t="s">
        <v>396</v>
      </c>
      <c r="D49" s="206"/>
      <c r="E49" s="218"/>
    </row>
    <row r="50" spans="1:5" x14ac:dyDescent="0.15">
      <c r="A50" s="291" t="s">
        <v>113</v>
      </c>
      <c r="B50" s="211" t="s">
        <v>315</v>
      </c>
      <c r="C50" s="211" t="s">
        <v>387</v>
      </c>
      <c r="D50" s="203"/>
      <c r="E50" s="218"/>
    </row>
    <row r="51" spans="1:5" x14ac:dyDescent="0.15">
      <c r="A51" s="291"/>
      <c r="B51" s="211" t="s">
        <v>316</v>
      </c>
      <c r="C51" s="211" t="s">
        <v>317</v>
      </c>
      <c r="D51" s="203"/>
      <c r="E51" s="218"/>
    </row>
    <row r="52" spans="1:5" x14ac:dyDescent="0.15">
      <c r="A52" s="291"/>
      <c r="B52" s="211" t="s">
        <v>318</v>
      </c>
      <c r="C52" s="211" t="s">
        <v>319</v>
      </c>
      <c r="D52" s="203"/>
      <c r="E52" s="218"/>
    </row>
    <row r="53" spans="1:5" x14ac:dyDescent="0.15">
      <c r="A53" s="291"/>
      <c r="B53" s="211" t="s">
        <v>320</v>
      </c>
      <c r="C53" s="211" t="s">
        <v>321</v>
      </c>
      <c r="D53" s="203"/>
      <c r="E53" s="218"/>
    </row>
    <row r="54" spans="1:5" x14ac:dyDescent="0.15">
      <c r="A54" s="291"/>
      <c r="B54" s="211" t="s">
        <v>322</v>
      </c>
      <c r="C54" s="211" t="s">
        <v>323</v>
      </c>
      <c r="D54" s="203"/>
      <c r="E54" s="218"/>
    </row>
    <row r="55" spans="1:5" x14ac:dyDescent="0.15">
      <c r="A55" s="291"/>
      <c r="B55" s="211" t="s">
        <v>324</v>
      </c>
      <c r="C55" s="211" t="s">
        <v>325</v>
      </c>
      <c r="D55" s="203"/>
      <c r="E55" s="218"/>
    </row>
    <row r="56" spans="1:5" x14ac:dyDescent="0.15">
      <c r="A56" s="291" t="s">
        <v>326</v>
      </c>
      <c r="B56" s="211" t="s">
        <v>327</v>
      </c>
      <c r="C56" s="211" t="s">
        <v>328</v>
      </c>
      <c r="D56" s="203"/>
      <c r="E56" s="218"/>
    </row>
    <row r="57" spans="1:5" x14ac:dyDescent="0.15">
      <c r="A57" s="291"/>
      <c r="B57" s="211" t="s">
        <v>329</v>
      </c>
      <c r="C57" s="211" t="s">
        <v>330</v>
      </c>
      <c r="D57" s="203"/>
      <c r="E57" s="218"/>
    </row>
    <row r="58" spans="1:5" x14ac:dyDescent="0.15">
      <c r="A58" s="291"/>
      <c r="B58" s="211" t="s">
        <v>322</v>
      </c>
      <c r="C58" s="211" t="s">
        <v>331</v>
      </c>
      <c r="D58" s="203"/>
      <c r="E58" s="218"/>
    </row>
    <row r="59" spans="1:5" x14ac:dyDescent="0.15">
      <c r="A59" s="291"/>
      <c r="B59" s="211" t="s">
        <v>121</v>
      </c>
      <c r="C59" s="211" t="s">
        <v>332</v>
      </c>
      <c r="D59" s="203"/>
      <c r="E59" s="218"/>
    </row>
    <row r="60" spans="1:5" x14ac:dyDescent="0.15">
      <c r="A60" s="291"/>
      <c r="B60" s="211" t="s">
        <v>333</v>
      </c>
      <c r="C60" s="211" t="s">
        <v>334</v>
      </c>
      <c r="D60" s="203"/>
      <c r="E60" s="218"/>
    </row>
    <row r="61" spans="1:5" x14ac:dyDescent="0.15">
      <c r="A61" s="291"/>
      <c r="B61" s="211" t="s">
        <v>324</v>
      </c>
      <c r="C61" s="211" t="s">
        <v>335</v>
      </c>
      <c r="D61" s="203"/>
      <c r="E61" s="218"/>
    </row>
    <row r="62" spans="1:5" x14ac:dyDescent="0.15">
      <c r="A62" s="291" t="s">
        <v>115</v>
      </c>
      <c r="B62" s="211" t="s">
        <v>315</v>
      </c>
      <c r="C62" s="211" t="s">
        <v>336</v>
      </c>
      <c r="D62" s="203"/>
      <c r="E62" s="218"/>
    </row>
    <row r="63" spans="1:5" x14ac:dyDescent="0.15">
      <c r="A63" s="291"/>
      <c r="B63" s="211" t="s">
        <v>316</v>
      </c>
      <c r="C63" s="211" t="s">
        <v>337</v>
      </c>
      <c r="D63" s="203"/>
      <c r="E63" s="218"/>
    </row>
    <row r="64" spans="1:5" x14ac:dyDescent="0.15">
      <c r="A64" s="291"/>
      <c r="B64" s="211" t="s">
        <v>318</v>
      </c>
      <c r="C64" s="211" t="s">
        <v>338</v>
      </c>
      <c r="D64" s="203"/>
      <c r="E64" s="218"/>
    </row>
    <row r="65" spans="1:5" x14ac:dyDescent="0.15">
      <c r="A65" s="291"/>
      <c r="B65" s="211" t="s">
        <v>320</v>
      </c>
      <c r="C65" s="211" t="s">
        <v>339</v>
      </c>
      <c r="D65" s="203"/>
      <c r="E65" s="218"/>
    </row>
    <row r="66" spans="1:5" x14ac:dyDescent="0.15">
      <c r="A66" s="291"/>
      <c r="B66" s="211" t="s">
        <v>322</v>
      </c>
      <c r="C66" s="211" t="s">
        <v>340</v>
      </c>
      <c r="D66" s="203"/>
      <c r="E66" s="218"/>
    </row>
    <row r="67" spans="1:5" x14ac:dyDescent="0.15">
      <c r="A67" s="291"/>
      <c r="B67" s="211" t="s">
        <v>121</v>
      </c>
      <c r="C67" s="211" t="s">
        <v>341</v>
      </c>
      <c r="D67" s="203"/>
      <c r="E67" s="218"/>
    </row>
    <row r="68" spans="1:5" x14ac:dyDescent="0.15">
      <c r="A68" s="291"/>
      <c r="B68" s="211" t="s">
        <v>122</v>
      </c>
      <c r="C68" s="211" t="s">
        <v>342</v>
      </c>
      <c r="D68" s="203"/>
      <c r="E68" s="218"/>
    </row>
    <row r="69" spans="1:5" x14ac:dyDescent="0.15">
      <c r="A69" s="291"/>
      <c r="B69" s="211" t="s">
        <v>324</v>
      </c>
      <c r="C69" s="211" t="s">
        <v>343</v>
      </c>
      <c r="D69" s="203"/>
      <c r="E69" s="218"/>
    </row>
    <row r="70" spans="1:5" x14ac:dyDescent="0.15">
      <c r="A70" s="291"/>
      <c r="B70" s="211" t="s">
        <v>123</v>
      </c>
      <c r="C70" s="211" t="s">
        <v>344</v>
      </c>
      <c r="D70" s="203"/>
      <c r="E70" s="218"/>
    </row>
    <row r="71" spans="1:5" x14ac:dyDescent="0.15">
      <c r="A71" s="291"/>
      <c r="B71" s="211" t="s">
        <v>333</v>
      </c>
      <c r="C71" s="211" t="s">
        <v>388</v>
      </c>
      <c r="D71" s="203"/>
      <c r="E71" s="218"/>
    </row>
    <row r="72" spans="1:5" x14ac:dyDescent="0.15">
      <c r="A72" s="291"/>
      <c r="B72" s="211" t="s">
        <v>120</v>
      </c>
      <c r="C72" s="211" t="s">
        <v>345</v>
      </c>
      <c r="D72" s="203"/>
      <c r="E72" s="218"/>
    </row>
    <row r="73" spans="1:5" x14ac:dyDescent="0.15">
      <c r="A73" s="287" t="s">
        <v>116</v>
      </c>
      <c r="B73" s="216" t="s">
        <v>346</v>
      </c>
      <c r="C73" s="211" t="s">
        <v>347</v>
      </c>
      <c r="D73" s="203"/>
      <c r="E73" s="218"/>
    </row>
    <row r="74" spans="1:5" x14ac:dyDescent="0.15">
      <c r="A74" s="287"/>
      <c r="B74" s="211" t="s">
        <v>348</v>
      </c>
      <c r="C74" s="211" t="s">
        <v>349</v>
      </c>
      <c r="D74" s="203"/>
      <c r="E74" s="218"/>
    </row>
    <row r="75" spans="1:5" x14ac:dyDescent="0.15">
      <c r="A75" s="287"/>
      <c r="B75" s="220" t="s">
        <v>350</v>
      </c>
      <c r="C75" s="211" t="s">
        <v>351</v>
      </c>
      <c r="D75" s="293"/>
      <c r="E75" s="218"/>
    </row>
    <row r="76" spans="1:5" x14ac:dyDescent="0.15">
      <c r="A76" s="287"/>
      <c r="B76" s="220" t="s">
        <v>352</v>
      </c>
      <c r="C76" s="211" t="s">
        <v>353</v>
      </c>
      <c r="D76" s="293"/>
      <c r="E76" s="218"/>
    </row>
    <row r="77" spans="1:5" x14ac:dyDescent="0.15">
      <c r="A77" s="287"/>
      <c r="B77" s="220" t="s">
        <v>122</v>
      </c>
      <c r="C77" s="211" t="s">
        <v>354</v>
      </c>
      <c r="D77" s="203"/>
      <c r="E77" s="218"/>
    </row>
    <row r="78" spans="1:5" x14ac:dyDescent="0.15">
      <c r="A78" s="288"/>
      <c r="B78" s="220" t="s">
        <v>324</v>
      </c>
      <c r="C78" s="211" t="s">
        <v>355</v>
      </c>
      <c r="D78" s="203"/>
      <c r="E78" s="218"/>
    </row>
    <row r="79" spans="1:5" x14ac:dyDescent="0.15">
      <c r="A79" s="283" t="s">
        <v>117</v>
      </c>
      <c r="B79" s="215" t="s">
        <v>315</v>
      </c>
      <c r="C79" s="211" t="s">
        <v>356</v>
      </c>
      <c r="D79" s="203"/>
      <c r="E79" s="218"/>
    </row>
    <row r="80" spans="1:5" x14ac:dyDescent="0.15">
      <c r="A80" s="283"/>
      <c r="B80" s="211" t="s">
        <v>316</v>
      </c>
      <c r="C80" s="211" t="s">
        <v>357</v>
      </c>
      <c r="D80" s="203"/>
      <c r="E80" s="218"/>
    </row>
    <row r="81" spans="1:5" x14ac:dyDescent="0.15">
      <c r="A81" s="283"/>
      <c r="B81" s="211" t="s">
        <v>318</v>
      </c>
      <c r="C81" s="211" t="s">
        <v>358</v>
      </c>
      <c r="D81" s="203"/>
      <c r="E81" s="218"/>
    </row>
    <row r="82" spans="1:5" x14ac:dyDescent="0.15">
      <c r="A82" s="283"/>
      <c r="B82" s="211" t="s">
        <v>359</v>
      </c>
      <c r="C82" s="211" t="s">
        <v>360</v>
      </c>
      <c r="D82" s="203"/>
      <c r="E82" s="218"/>
    </row>
    <row r="83" spans="1:5" x14ac:dyDescent="0.15">
      <c r="A83" s="283"/>
      <c r="B83" s="211" t="s">
        <v>361</v>
      </c>
      <c r="C83" s="211" t="s">
        <v>389</v>
      </c>
      <c r="D83" s="203"/>
      <c r="E83" s="218"/>
    </row>
    <row r="84" spans="1:5" x14ac:dyDescent="0.15">
      <c r="A84" s="283"/>
      <c r="B84" s="214" t="s">
        <v>362</v>
      </c>
      <c r="C84" s="211" t="s">
        <v>363</v>
      </c>
      <c r="D84" s="203"/>
      <c r="E84" s="218"/>
    </row>
    <row r="85" spans="1:5" x14ac:dyDescent="0.15">
      <c r="A85" s="283"/>
      <c r="B85" s="211" t="s">
        <v>362</v>
      </c>
      <c r="C85" s="211" t="s">
        <v>364</v>
      </c>
      <c r="D85" s="203"/>
      <c r="E85" s="218"/>
    </row>
    <row r="86" spans="1:5" x14ac:dyDescent="0.15">
      <c r="A86" s="283"/>
      <c r="B86" s="211" t="s">
        <v>123</v>
      </c>
      <c r="C86" s="211" t="s">
        <v>365</v>
      </c>
      <c r="D86" s="203"/>
      <c r="E86" s="218"/>
    </row>
    <row r="87" spans="1:5" x14ac:dyDescent="0.15">
      <c r="A87" s="284"/>
      <c r="B87" s="211" t="s">
        <v>333</v>
      </c>
      <c r="C87" s="211" t="s">
        <v>390</v>
      </c>
      <c r="D87" s="203"/>
      <c r="E87" s="218"/>
    </row>
    <row r="88" spans="1:5" x14ac:dyDescent="0.15">
      <c r="A88" s="285" t="s">
        <v>118</v>
      </c>
      <c r="B88" s="211" t="s">
        <v>366</v>
      </c>
      <c r="C88" s="211" t="s">
        <v>367</v>
      </c>
      <c r="D88" s="203"/>
      <c r="E88" s="218"/>
    </row>
    <row r="89" spans="1:5" x14ac:dyDescent="0.15">
      <c r="A89" s="283"/>
      <c r="B89" s="211" t="s">
        <v>361</v>
      </c>
      <c r="C89" s="211" t="s">
        <v>393</v>
      </c>
      <c r="D89" s="203"/>
      <c r="E89" s="218"/>
    </row>
    <row r="90" spans="1:5" x14ac:dyDescent="0.15">
      <c r="A90" s="283"/>
      <c r="B90" s="211" t="s">
        <v>318</v>
      </c>
      <c r="C90" s="211" t="s">
        <v>368</v>
      </c>
      <c r="D90" s="203"/>
      <c r="E90" s="218"/>
    </row>
    <row r="91" spans="1:5" x14ac:dyDescent="0.15">
      <c r="A91" s="283"/>
      <c r="B91" s="211" t="s">
        <v>123</v>
      </c>
      <c r="C91" s="211" t="s">
        <v>369</v>
      </c>
      <c r="D91" s="203"/>
      <c r="E91" s="218"/>
    </row>
    <row r="92" spans="1:5" x14ac:dyDescent="0.15">
      <c r="A92" s="284"/>
      <c r="B92" s="211" t="s">
        <v>333</v>
      </c>
      <c r="C92" s="211" t="s">
        <v>370</v>
      </c>
      <c r="D92" s="203"/>
      <c r="E92" s="204"/>
    </row>
    <row r="93" spans="1:5" x14ac:dyDescent="0.15">
      <c r="A93" s="286" t="s">
        <v>119</v>
      </c>
      <c r="B93" s="211" t="s">
        <v>361</v>
      </c>
      <c r="C93" s="211" t="s">
        <v>371</v>
      </c>
      <c r="D93" s="203"/>
      <c r="E93" s="204"/>
    </row>
    <row r="94" spans="1:5" x14ac:dyDescent="0.15">
      <c r="A94" s="287"/>
      <c r="B94" s="211" t="s">
        <v>318</v>
      </c>
      <c r="C94" s="211" t="s">
        <v>372</v>
      </c>
      <c r="D94" s="203"/>
      <c r="E94" s="204"/>
    </row>
    <row r="95" spans="1:5" x14ac:dyDescent="0.15">
      <c r="A95" s="287"/>
      <c r="B95" s="216" t="s">
        <v>123</v>
      </c>
      <c r="C95" s="216" t="s">
        <v>373</v>
      </c>
      <c r="D95" s="203"/>
      <c r="E95" s="204"/>
    </row>
    <row r="96" spans="1:5" x14ac:dyDescent="0.15">
      <c r="A96" s="288"/>
      <c r="B96" s="216" t="s">
        <v>333</v>
      </c>
      <c r="C96" s="216" t="s">
        <v>374</v>
      </c>
      <c r="D96" s="203"/>
      <c r="E96" s="204"/>
    </row>
    <row r="97" spans="1:5" x14ac:dyDescent="0.15">
      <c r="A97" s="287" t="s">
        <v>120</v>
      </c>
      <c r="B97" s="215" t="s">
        <v>375</v>
      </c>
      <c r="C97" s="213" t="s">
        <v>376</v>
      </c>
      <c r="D97" s="203"/>
      <c r="E97" s="218"/>
    </row>
    <row r="98" spans="1:5" x14ac:dyDescent="0.15">
      <c r="A98" s="288"/>
      <c r="B98" s="220" t="s">
        <v>348</v>
      </c>
      <c r="C98" s="216" t="s">
        <v>377</v>
      </c>
      <c r="D98" s="203"/>
      <c r="E98" s="204"/>
    </row>
    <row r="99" spans="1:5" x14ac:dyDescent="0.15">
      <c r="A99" s="281" t="s">
        <v>121</v>
      </c>
      <c r="B99" s="216" t="s">
        <v>350</v>
      </c>
      <c r="C99" s="213" t="s">
        <v>378</v>
      </c>
      <c r="D99" s="203"/>
      <c r="E99" s="204"/>
    </row>
    <row r="100" spans="1:5" x14ac:dyDescent="0.15">
      <c r="A100" s="281"/>
      <c r="B100" s="211" t="s">
        <v>352</v>
      </c>
      <c r="C100" s="211" t="s">
        <v>379</v>
      </c>
      <c r="D100" s="203"/>
      <c r="E100" s="204"/>
    </row>
    <row r="101" spans="1:5" x14ac:dyDescent="0.15">
      <c r="A101" s="281"/>
      <c r="B101" s="211" t="s">
        <v>380</v>
      </c>
      <c r="C101" s="211" t="s">
        <v>381</v>
      </c>
      <c r="D101" s="203"/>
      <c r="E101" s="204"/>
    </row>
    <row r="102" spans="1:5" x14ac:dyDescent="0.15">
      <c r="A102" s="275" t="s">
        <v>382</v>
      </c>
      <c r="B102" s="276"/>
      <c r="C102" s="211" t="s">
        <v>383</v>
      </c>
      <c r="D102" s="203"/>
      <c r="E102" s="204"/>
    </row>
    <row r="103" spans="1:5" x14ac:dyDescent="0.15">
      <c r="A103" s="281" t="s">
        <v>122</v>
      </c>
      <c r="B103" s="282"/>
      <c r="C103" s="221" t="s">
        <v>384</v>
      </c>
      <c r="D103" s="203"/>
      <c r="E103" s="204"/>
    </row>
    <row r="104" spans="1:5" x14ac:dyDescent="0.15">
      <c r="A104" s="275" t="s">
        <v>123</v>
      </c>
      <c r="B104" s="276"/>
      <c r="C104" s="211" t="s">
        <v>385</v>
      </c>
      <c r="D104" s="203"/>
      <c r="E104" s="204"/>
    </row>
    <row r="105" spans="1:5" x14ac:dyDescent="0.15">
      <c r="A105" s="277" t="s">
        <v>124</v>
      </c>
      <c r="B105" s="278"/>
      <c r="C105" s="222" t="s">
        <v>391</v>
      </c>
      <c r="D105" s="203"/>
      <c r="E105" s="204"/>
    </row>
    <row r="106" spans="1:5" x14ac:dyDescent="0.15">
      <c r="A106" s="279" t="s">
        <v>125</v>
      </c>
      <c r="B106" s="280"/>
      <c r="C106" s="221" t="s">
        <v>395</v>
      </c>
      <c r="D106" s="205"/>
      <c r="E106" s="204"/>
    </row>
    <row r="107" spans="1:5" x14ac:dyDescent="0.15">
      <c r="C107" s="219"/>
      <c r="D107" s="21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32"/>
  <sheetViews>
    <sheetView showGridLines="0" view="pageBreakPreview" zoomScale="90" zoomScaleNormal="100" zoomScaleSheetLayoutView="90" workbookViewId="0">
      <selection activeCell="A50" sqref="A50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8"/>
      <c r="I1" s="2" t="s">
        <v>84</v>
      </c>
    </row>
    <row r="2" spans="1:9" ht="15" customHeight="1" x14ac:dyDescent="0.15">
      <c r="I2" s="194">
        <v>44627</v>
      </c>
    </row>
    <row r="3" spans="1:9" ht="15" customHeight="1" x14ac:dyDescent="0.15">
      <c r="I3" s="2" t="s">
        <v>213</v>
      </c>
    </row>
    <row r="4" spans="1:9" ht="15" customHeight="1" x14ac:dyDescent="0.15">
      <c r="G4" s="78"/>
      <c r="H4" s="3"/>
      <c r="I4" s="2"/>
    </row>
    <row r="5" spans="1:9" ht="15" customHeight="1" x14ac:dyDescent="0.15"/>
    <row r="6" spans="1:9" ht="29.25" customHeight="1" x14ac:dyDescent="0.15">
      <c r="D6" s="301" t="s">
        <v>91</v>
      </c>
      <c r="E6" s="301"/>
      <c r="F6" s="301"/>
      <c r="G6" s="301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302" t="s">
        <v>86</v>
      </c>
      <c r="C8" s="302"/>
      <c r="D8" s="303"/>
      <c r="E8" s="132" t="s">
        <v>87</v>
      </c>
      <c r="F8" s="133">
        <f>SUM(I20)</f>
        <v>3542000</v>
      </c>
      <c r="G8" s="6"/>
      <c r="H8" s="58"/>
      <c r="I8" s="105"/>
    </row>
    <row r="9" spans="1:9" ht="31.5" customHeight="1" thickTop="1" thickBot="1" x14ac:dyDescent="0.2">
      <c r="B9" s="302" t="s">
        <v>212</v>
      </c>
      <c r="C9" s="302"/>
      <c r="D9" s="304"/>
      <c r="E9" s="130" t="s">
        <v>87</v>
      </c>
      <c r="F9" s="131">
        <f>SUM(G20)</f>
        <v>798000</v>
      </c>
      <c r="G9" s="6"/>
      <c r="H9" s="58"/>
      <c r="I9" s="105"/>
    </row>
    <row r="10" spans="1:9" ht="25.5" customHeight="1" thickTop="1" thickBot="1" x14ac:dyDescent="0.2">
      <c r="D10" s="115"/>
      <c r="E10" s="115" t="s">
        <v>397</v>
      </c>
      <c r="F10" s="115"/>
    </row>
    <row r="11" spans="1:9" s="119" customFormat="1" ht="51" customHeight="1" thickTop="1" x14ac:dyDescent="0.15">
      <c r="B11" s="120" t="s">
        <v>88</v>
      </c>
      <c r="C11" s="121" t="s">
        <v>89</v>
      </c>
      <c r="D11" s="305" t="s">
        <v>244</v>
      </c>
      <c r="E11" s="306"/>
      <c r="F11" s="306"/>
      <c r="G11" s="122" t="s">
        <v>256</v>
      </c>
      <c r="H11" s="123" t="s">
        <v>245</v>
      </c>
      <c r="I11" s="124" t="s">
        <v>257</v>
      </c>
    </row>
    <row r="12" spans="1:9" ht="30" customHeight="1" x14ac:dyDescent="0.15">
      <c r="B12" s="134">
        <v>44647</v>
      </c>
      <c r="C12" s="135">
        <v>44647</v>
      </c>
      <c r="D12" s="299" t="s">
        <v>400</v>
      </c>
      <c r="E12" s="300"/>
      <c r="F12" s="300"/>
      <c r="G12" s="125">
        <v>200000</v>
      </c>
      <c r="H12" s="126">
        <v>284000</v>
      </c>
      <c r="I12" s="127">
        <f t="shared" ref="I12:I20" si="0">SUM(G12:H12)</f>
        <v>484000</v>
      </c>
    </row>
    <row r="13" spans="1:9" ht="30" customHeight="1" x14ac:dyDescent="0.15">
      <c r="B13" s="136">
        <v>44689</v>
      </c>
      <c r="C13" s="135">
        <v>44689</v>
      </c>
      <c r="D13" s="299" t="s">
        <v>401</v>
      </c>
      <c r="E13" s="300"/>
      <c r="F13" s="300"/>
      <c r="G13" s="125">
        <v>333000</v>
      </c>
      <c r="H13" s="126">
        <v>364000</v>
      </c>
      <c r="I13" s="127">
        <f t="shared" si="0"/>
        <v>697000</v>
      </c>
    </row>
    <row r="14" spans="1:9" ht="30" customHeight="1" x14ac:dyDescent="0.15">
      <c r="B14" s="136">
        <v>44770</v>
      </c>
      <c r="C14" s="135">
        <v>44773</v>
      </c>
      <c r="D14" s="299" t="s">
        <v>404</v>
      </c>
      <c r="E14" s="300"/>
      <c r="F14" s="300"/>
      <c r="G14" s="125">
        <v>215000</v>
      </c>
      <c r="H14" s="126">
        <v>2096000</v>
      </c>
      <c r="I14" s="127">
        <f t="shared" si="0"/>
        <v>2311000</v>
      </c>
    </row>
    <row r="15" spans="1:9" ht="30" customHeight="1" x14ac:dyDescent="0.15">
      <c r="B15" s="136"/>
      <c r="C15" s="135"/>
      <c r="D15" s="299" t="s">
        <v>402</v>
      </c>
      <c r="E15" s="300"/>
      <c r="F15" s="300"/>
      <c r="G15" s="125">
        <v>50000</v>
      </c>
      <c r="H15" s="126"/>
      <c r="I15" s="127">
        <f t="shared" si="0"/>
        <v>50000</v>
      </c>
    </row>
    <row r="16" spans="1:9" ht="30" customHeight="1" x14ac:dyDescent="0.15">
      <c r="B16" s="136"/>
      <c r="C16" s="135"/>
      <c r="D16" s="299"/>
      <c r="E16" s="300"/>
      <c r="F16" s="300"/>
      <c r="G16" s="125"/>
      <c r="H16" s="126"/>
      <c r="I16" s="127">
        <f t="shared" si="0"/>
        <v>0</v>
      </c>
    </row>
    <row r="17" spans="2:9" ht="30" customHeight="1" x14ac:dyDescent="0.15">
      <c r="B17" s="136"/>
      <c r="C17" s="135"/>
      <c r="D17" s="299"/>
      <c r="E17" s="300"/>
      <c r="F17" s="300"/>
      <c r="G17" s="125"/>
      <c r="H17" s="126"/>
      <c r="I17" s="127">
        <f t="shared" si="0"/>
        <v>0</v>
      </c>
    </row>
    <row r="18" spans="2:9" ht="30" customHeight="1" x14ac:dyDescent="0.15">
      <c r="B18" s="136"/>
      <c r="C18" s="135"/>
      <c r="D18" s="299"/>
      <c r="E18" s="300"/>
      <c r="F18" s="300"/>
      <c r="G18" s="125"/>
      <c r="H18" s="126"/>
      <c r="I18" s="127">
        <f t="shared" si="0"/>
        <v>0</v>
      </c>
    </row>
    <row r="19" spans="2:9" ht="30" customHeight="1" x14ac:dyDescent="0.15">
      <c r="B19" s="136"/>
      <c r="C19" s="135"/>
      <c r="D19" s="299"/>
      <c r="E19" s="300"/>
      <c r="F19" s="300"/>
      <c r="G19" s="125"/>
      <c r="H19" s="126"/>
      <c r="I19" s="127">
        <f t="shared" si="0"/>
        <v>0</v>
      </c>
    </row>
    <row r="20" spans="2:9" ht="30" customHeight="1" thickBot="1" x14ac:dyDescent="0.2">
      <c r="B20" s="116"/>
      <c r="C20" s="137" t="s">
        <v>90</v>
      </c>
      <c r="D20" s="307"/>
      <c r="E20" s="308"/>
      <c r="F20" s="308"/>
      <c r="G20" s="128">
        <f>SUM(G12:G19)</f>
        <v>798000</v>
      </c>
      <c r="H20" s="129">
        <f>SUM(H12:H19)</f>
        <v>2744000</v>
      </c>
      <c r="I20" s="127">
        <f t="shared" si="0"/>
        <v>3542000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G39"/>
  <sheetViews>
    <sheetView tabSelected="1" view="pageBreakPreview" topLeftCell="A10" zoomScaleNormal="100" zoomScaleSheetLayoutView="100" workbookViewId="0">
      <selection activeCell="D31" sqref="D31"/>
    </sheetView>
  </sheetViews>
  <sheetFormatPr defaultColWidth="9" defaultRowHeight="13.5" x14ac:dyDescent="0.15"/>
  <cols>
    <col min="1" max="1" width="3.75" style="9" customWidth="1"/>
    <col min="2" max="2" width="18.625" style="9" customWidth="1"/>
    <col min="3" max="6" width="15.625" style="9" customWidth="1"/>
    <col min="7" max="16384" width="9" style="9"/>
  </cols>
  <sheetData>
    <row r="1" spans="1:7" ht="21" x14ac:dyDescent="0.15">
      <c r="A1" s="117"/>
      <c r="B1" s="10"/>
      <c r="C1" s="10"/>
      <c r="D1" s="10"/>
      <c r="E1" s="10"/>
      <c r="F1" s="19" t="s">
        <v>266</v>
      </c>
      <c r="G1" s="10"/>
    </row>
    <row r="2" spans="1:7" ht="14.25" x14ac:dyDescent="0.15">
      <c r="A2" s="310" t="s">
        <v>269</v>
      </c>
      <c r="B2" s="310"/>
      <c r="C2" s="310"/>
      <c r="D2" s="310"/>
      <c r="E2" s="310"/>
      <c r="F2" s="310"/>
      <c r="G2" s="11"/>
    </row>
    <row r="3" spans="1:7" ht="14.25" x14ac:dyDescent="0.15">
      <c r="A3" s="10"/>
      <c r="B3" s="33"/>
      <c r="C3" s="33"/>
      <c r="D3" s="33"/>
      <c r="E3" s="33"/>
      <c r="F3" s="11"/>
      <c r="G3" s="11"/>
    </row>
    <row r="4" spans="1:7" ht="14.25" x14ac:dyDescent="0.15">
      <c r="A4" s="10"/>
      <c r="B4" s="309" t="s">
        <v>403</v>
      </c>
      <c r="C4" s="309"/>
      <c r="D4" s="309"/>
      <c r="E4" s="309"/>
      <c r="F4" s="11"/>
      <c r="G4" s="11"/>
    </row>
    <row r="5" spans="1:7" x14ac:dyDescent="0.15">
      <c r="A5" s="11"/>
      <c r="B5" s="11"/>
      <c r="C5" s="11"/>
      <c r="D5" s="11"/>
      <c r="E5" s="11"/>
      <c r="F5" s="19" t="s">
        <v>126</v>
      </c>
      <c r="G5" s="10"/>
    </row>
    <row r="6" spans="1:7" ht="20.100000000000001" customHeight="1" x14ac:dyDescent="0.15">
      <c r="A6" s="34"/>
      <c r="B6" s="35" t="s">
        <v>0</v>
      </c>
      <c r="C6" s="35" t="s">
        <v>1</v>
      </c>
      <c r="D6" s="35" t="s">
        <v>2</v>
      </c>
      <c r="E6" s="35" t="s">
        <v>3</v>
      </c>
      <c r="F6" s="35" t="s">
        <v>4</v>
      </c>
      <c r="G6" s="10"/>
    </row>
    <row r="7" spans="1:7" ht="20.100000000000001" customHeight="1" x14ac:dyDescent="0.15">
      <c r="A7" s="36"/>
      <c r="B7" s="37" t="s">
        <v>47</v>
      </c>
      <c r="C7" s="38"/>
      <c r="D7" s="38"/>
      <c r="E7" s="38"/>
      <c r="F7" s="39"/>
      <c r="G7" s="10"/>
    </row>
    <row r="8" spans="1:7" ht="20.100000000000001" customHeight="1" x14ac:dyDescent="0.15">
      <c r="A8" s="28">
        <v>1</v>
      </c>
      <c r="B8" s="40" t="s">
        <v>49</v>
      </c>
      <c r="C8" s="32">
        <v>2096000</v>
      </c>
      <c r="D8" s="32">
        <v>2116000</v>
      </c>
      <c r="E8" s="32">
        <v>1208000</v>
      </c>
      <c r="F8" s="24"/>
      <c r="G8" s="10"/>
    </row>
    <row r="9" spans="1:7" ht="20.100000000000001" customHeight="1" x14ac:dyDescent="0.15">
      <c r="A9" s="28">
        <v>2</v>
      </c>
      <c r="B9" s="40" t="s">
        <v>51</v>
      </c>
      <c r="C9" s="32">
        <v>0</v>
      </c>
      <c r="D9" s="32">
        <v>0</v>
      </c>
      <c r="E9" s="32">
        <v>0</v>
      </c>
      <c r="F9" s="24"/>
      <c r="G9" s="10"/>
    </row>
    <row r="10" spans="1:7" ht="20.100000000000001" customHeight="1" x14ac:dyDescent="0.15">
      <c r="A10" s="28">
        <v>3</v>
      </c>
      <c r="B10" s="40" t="s">
        <v>50</v>
      </c>
      <c r="C10" s="32">
        <v>0</v>
      </c>
      <c r="D10" s="32">
        <v>0</v>
      </c>
      <c r="E10" s="32">
        <v>0</v>
      </c>
      <c r="F10" s="24"/>
      <c r="G10" s="10"/>
    </row>
    <row r="11" spans="1:7" ht="20.100000000000001" customHeight="1" x14ac:dyDescent="0.15">
      <c r="A11" s="28">
        <v>4</v>
      </c>
      <c r="B11" s="40" t="s">
        <v>52</v>
      </c>
      <c r="C11" s="32">
        <v>0</v>
      </c>
      <c r="D11" s="32">
        <v>0</v>
      </c>
      <c r="E11" s="32">
        <v>0</v>
      </c>
      <c r="F11" s="24"/>
      <c r="G11" s="10"/>
    </row>
    <row r="12" spans="1:7" ht="20.100000000000001" customHeight="1" x14ac:dyDescent="0.15">
      <c r="A12" s="28">
        <v>5</v>
      </c>
      <c r="B12" s="40" t="s">
        <v>53</v>
      </c>
      <c r="C12" s="32">
        <v>0</v>
      </c>
      <c r="D12" s="32">
        <v>0</v>
      </c>
      <c r="E12" s="32">
        <v>0</v>
      </c>
      <c r="F12" s="24"/>
      <c r="G12" s="10"/>
    </row>
    <row r="13" spans="1:7" ht="20.100000000000001" customHeight="1" x14ac:dyDescent="0.15">
      <c r="A13" s="28">
        <v>6</v>
      </c>
      <c r="B13" s="40" t="s">
        <v>55</v>
      </c>
      <c r="C13" s="32">
        <v>0</v>
      </c>
      <c r="D13" s="32">
        <v>0</v>
      </c>
      <c r="E13" s="32">
        <v>0</v>
      </c>
      <c r="F13" s="24"/>
      <c r="G13" s="10"/>
    </row>
    <row r="14" spans="1:7" ht="20.100000000000001" customHeight="1" x14ac:dyDescent="0.15">
      <c r="A14" s="28">
        <v>7</v>
      </c>
      <c r="B14" s="40" t="s">
        <v>59</v>
      </c>
      <c r="C14" s="32">
        <v>215000</v>
      </c>
      <c r="D14" s="32">
        <v>200000</v>
      </c>
      <c r="E14" s="32">
        <v>200000</v>
      </c>
      <c r="F14" s="24"/>
      <c r="G14" s="10"/>
    </row>
    <row r="15" spans="1:7" ht="20.100000000000001" customHeight="1" x14ac:dyDescent="0.15">
      <c r="A15" s="53">
        <v>8</v>
      </c>
      <c r="B15" s="54" t="s">
        <v>56</v>
      </c>
      <c r="C15" s="55">
        <v>0</v>
      </c>
      <c r="D15" s="56">
        <v>0</v>
      </c>
      <c r="E15" s="56">
        <v>0</v>
      </c>
      <c r="F15" s="57"/>
      <c r="G15" s="10"/>
    </row>
    <row r="16" spans="1:7" ht="20.100000000000001" customHeight="1" x14ac:dyDescent="0.15">
      <c r="A16" s="41"/>
      <c r="B16" s="42" t="s">
        <v>60</v>
      </c>
      <c r="C16" s="43">
        <f>SUM(C8:C15)</f>
        <v>2311000</v>
      </c>
      <c r="D16" s="43">
        <f>SUM(D8:D15)</f>
        <v>2316000</v>
      </c>
      <c r="E16" s="43">
        <f>SUM(E8:E15)</f>
        <v>1408000</v>
      </c>
      <c r="F16" s="20"/>
      <c r="G16" s="10"/>
    </row>
    <row r="17" spans="1:7" ht="20.100000000000001" customHeight="1" x14ac:dyDescent="0.15">
      <c r="A17" s="16"/>
      <c r="B17" s="37" t="s">
        <v>48</v>
      </c>
      <c r="C17" s="31"/>
      <c r="D17" s="31"/>
      <c r="E17" s="31"/>
      <c r="F17" s="39"/>
      <c r="G17" s="10"/>
    </row>
    <row r="18" spans="1:7" ht="20.100000000000001" customHeight="1" x14ac:dyDescent="0.15">
      <c r="A18" s="28">
        <v>1</v>
      </c>
      <c r="B18" s="40" t="s">
        <v>5</v>
      </c>
      <c r="C18" s="32">
        <v>1200000</v>
      </c>
      <c r="D18" s="32">
        <v>1208800</v>
      </c>
      <c r="E18" s="32">
        <v>721266</v>
      </c>
      <c r="F18" s="24"/>
      <c r="G18" s="10"/>
    </row>
    <row r="19" spans="1:7" ht="20.100000000000001" customHeight="1" x14ac:dyDescent="0.15">
      <c r="A19" s="28">
        <v>2</v>
      </c>
      <c r="B19" s="40" t="s">
        <v>114</v>
      </c>
      <c r="C19" s="32">
        <v>184030</v>
      </c>
      <c r="D19" s="32">
        <v>208500</v>
      </c>
      <c r="E19" s="32">
        <v>196260</v>
      </c>
      <c r="F19" s="24"/>
      <c r="G19" s="10"/>
    </row>
    <row r="20" spans="1:7" ht="20.100000000000001" customHeight="1" x14ac:dyDescent="0.15">
      <c r="A20" s="28">
        <v>3</v>
      </c>
      <c r="B20" s="40" t="s">
        <v>6</v>
      </c>
      <c r="C20" s="32">
        <v>50000</v>
      </c>
      <c r="D20" s="32">
        <v>50000</v>
      </c>
      <c r="E20" s="32">
        <v>0</v>
      </c>
      <c r="F20" s="24"/>
      <c r="G20" s="10"/>
    </row>
    <row r="21" spans="1:7" ht="20.100000000000001" customHeight="1" x14ac:dyDescent="0.15">
      <c r="A21" s="28">
        <v>4</v>
      </c>
      <c r="B21" s="40" t="s">
        <v>7</v>
      </c>
      <c r="C21" s="32">
        <v>13800</v>
      </c>
      <c r="D21" s="32">
        <v>15280</v>
      </c>
      <c r="E21" s="32">
        <v>7240</v>
      </c>
      <c r="F21" s="24"/>
      <c r="G21" s="10"/>
    </row>
    <row r="22" spans="1:7" ht="20.100000000000001" customHeight="1" x14ac:dyDescent="0.15">
      <c r="A22" s="28">
        <v>5</v>
      </c>
      <c r="B22" s="40" t="s">
        <v>8</v>
      </c>
      <c r="C22" s="32">
        <v>79200</v>
      </c>
      <c r="D22" s="32">
        <v>145200</v>
      </c>
      <c r="E22" s="32">
        <v>145200</v>
      </c>
      <c r="F22" s="24"/>
      <c r="G22" s="10"/>
    </row>
    <row r="23" spans="1:7" ht="20.100000000000001" customHeight="1" x14ac:dyDescent="0.15">
      <c r="A23" s="112">
        <v>6</v>
      </c>
      <c r="B23" s="40" t="s">
        <v>9</v>
      </c>
      <c r="C23" s="32">
        <v>0</v>
      </c>
      <c r="D23" s="32">
        <v>0</v>
      </c>
      <c r="E23" s="32">
        <v>0</v>
      </c>
      <c r="F23" s="24"/>
      <c r="G23" s="10"/>
    </row>
    <row r="24" spans="1:7" ht="20.100000000000001" customHeight="1" x14ac:dyDescent="0.15">
      <c r="A24" s="112">
        <v>7</v>
      </c>
      <c r="B24" s="40" t="s">
        <v>10</v>
      </c>
      <c r="C24" s="32">
        <v>0</v>
      </c>
      <c r="D24" s="32">
        <v>0</v>
      </c>
      <c r="E24" s="32">
        <v>0</v>
      </c>
      <c r="F24" s="24"/>
      <c r="G24" s="10"/>
    </row>
    <row r="25" spans="1:7" ht="20.100000000000001" customHeight="1" x14ac:dyDescent="0.15">
      <c r="A25" s="112">
        <v>8</v>
      </c>
      <c r="B25" s="111" t="s">
        <v>11</v>
      </c>
      <c r="C25" s="32">
        <v>4000</v>
      </c>
      <c r="D25" s="32">
        <v>4000</v>
      </c>
      <c r="E25" s="32">
        <v>4268</v>
      </c>
      <c r="F25" s="24"/>
      <c r="G25" s="10"/>
    </row>
    <row r="26" spans="1:7" ht="20.100000000000001" customHeight="1" x14ac:dyDescent="0.15">
      <c r="A26" s="112">
        <v>9</v>
      </c>
      <c r="B26" s="40" t="s">
        <v>12</v>
      </c>
      <c r="C26" s="32">
        <v>466460</v>
      </c>
      <c r="D26" s="32">
        <v>588020</v>
      </c>
      <c r="E26" s="32">
        <v>257320</v>
      </c>
      <c r="F26" s="24"/>
      <c r="G26" s="10"/>
    </row>
    <row r="27" spans="1:7" ht="20.100000000000001" customHeight="1" x14ac:dyDescent="0.15">
      <c r="A27" s="112">
        <v>10</v>
      </c>
      <c r="B27" s="40" t="s">
        <v>13</v>
      </c>
      <c r="C27" s="32">
        <v>0</v>
      </c>
      <c r="D27" s="32">
        <v>0</v>
      </c>
      <c r="E27" s="32">
        <v>0</v>
      </c>
      <c r="F27" s="24"/>
      <c r="G27" s="10"/>
    </row>
    <row r="28" spans="1:7" ht="20.100000000000001" customHeight="1" x14ac:dyDescent="0.15">
      <c r="A28" s="112">
        <v>11</v>
      </c>
      <c r="B28" s="40" t="s">
        <v>14</v>
      </c>
      <c r="C28" s="32">
        <v>30504</v>
      </c>
      <c r="D28" s="32">
        <v>33232</v>
      </c>
      <c r="E28" s="32">
        <v>19388</v>
      </c>
      <c r="F28" s="24"/>
      <c r="G28" s="10"/>
    </row>
    <row r="29" spans="1:7" ht="20.100000000000001" customHeight="1" x14ac:dyDescent="0.15">
      <c r="A29" s="112">
        <v>12</v>
      </c>
      <c r="B29" s="40" t="s">
        <v>15</v>
      </c>
      <c r="C29" s="32">
        <v>24780</v>
      </c>
      <c r="D29" s="32">
        <v>24780</v>
      </c>
      <c r="E29" s="32">
        <v>18043</v>
      </c>
      <c r="F29" s="24"/>
      <c r="G29" s="10"/>
    </row>
    <row r="30" spans="1:7" ht="20.100000000000001" customHeight="1" x14ac:dyDescent="0.15">
      <c r="A30" s="112">
        <v>13</v>
      </c>
      <c r="B30" s="40" t="s">
        <v>16</v>
      </c>
      <c r="C30" s="32">
        <v>108010</v>
      </c>
      <c r="D30" s="32">
        <v>16200</v>
      </c>
      <c r="E30" s="32">
        <v>33011</v>
      </c>
      <c r="F30" s="24"/>
      <c r="G30" s="10"/>
    </row>
    <row r="31" spans="1:7" ht="20.100000000000001" customHeight="1" x14ac:dyDescent="0.15">
      <c r="A31" s="112">
        <v>14</v>
      </c>
      <c r="B31" s="40" t="s">
        <v>17</v>
      </c>
      <c r="C31" s="32">
        <v>150216</v>
      </c>
      <c r="D31" s="32">
        <v>21988</v>
      </c>
      <c r="E31" s="32">
        <v>0</v>
      </c>
      <c r="F31" s="223">
        <f>IFERROR(C31/C32, "")</f>
        <v>6.5000432713111206E-2</v>
      </c>
      <c r="G31" s="10"/>
    </row>
    <row r="32" spans="1:7" ht="20.100000000000001" customHeight="1" x14ac:dyDescent="0.15">
      <c r="A32" s="112"/>
      <c r="B32" s="40" t="s">
        <v>18</v>
      </c>
      <c r="C32" s="32">
        <f>SUM(C18:C31)</f>
        <v>2311000</v>
      </c>
      <c r="D32" s="32">
        <f>SUM(D18:D31)</f>
        <v>2316000</v>
      </c>
      <c r="E32" s="32">
        <f>SUM(E18:E31)</f>
        <v>1401996</v>
      </c>
      <c r="F32" s="24"/>
      <c r="G32" s="10"/>
    </row>
    <row r="33" spans="1:7" ht="20.100000000000001" customHeight="1" x14ac:dyDescent="0.15">
      <c r="A33" s="23"/>
      <c r="B33" s="40" t="s">
        <v>19</v>
      </c>
      <c r="C33" s="32">
        <f>C16-C32</f>
        <v>0</v>
      </c>
      <c r="D33" s="32">
        <f>D16-D32</f>
        <v>0</v>
      </c>
      <c r="E33" s="32">
        <f>E16-E32</f>
        <v>6004</v>
      </c>
      <c r="F33" s="24"/>
      <c r="G33" s="10"/>
    </row>
    <row r="34" spans="1:7" ht="15" customHeight="1" x14ac:dyDescent="0.15">
      <c r="A34" s="10"/>
      <c r="B34" s="44"/>
      <c r="C34" s="11"/>
      <c r="D34" s="11"/>
      <c r="E34" s="11"/>
      <c r="F34" s="11"/>
      <c r="G34" s="11"/>
    </row>
    <row r="35" spans="1:7" ht="15" customHeight="1" x14ac:dyDescent="0.15">
      <c r="A35" s="10"/>
      <c r="B35" s="44"/>
      <c r="C35" s="11"/>
      <c r="D35" s="11"/>
      <c r="E35" s="11"/>
      <c r="F35" s="11"/>
      <c r="G35" s="11"/>
    </row>
    <row r="36" spans="1:7" x14ac:dyDescent="0.15">
      <c r="A36" s="11"/>
      <c r="B36" s="11"/>
      <c r="C36" s="11"/>
      <c r="D36" s="11"/>
      <c r="E36" s="11"/>
      <c r="F36" s="11"/>
      <c r="G36" s="11"/>
    </row>
    <row r="37" spans="1:7" x14ac:dyDescent="0.15">
      <c r="A37" s="11"/>
      <c r="B37" s="11"/>
      <c r="C37" s="11"/>
      <c r="D37" s="11"/>
      <c r="E37" s="11"/>
      <c r="F37" s="11"/>
      <c r="G37" s="11"/>
    </row>
    <row r="38" spans="1:7" x14ac:dyDescent="0.15">
      <c r="A38" s="11"/>
      <c r="B38" s="11"/>
      <c r="C38" s="11"/>
      <c r="D38" s="11"/>
      <c r="E38" s="11"/>
      <c r="F38" s="11"/>
      <c r="G38" s="11"/>
    </row>
    <row r="39" spans="1:7" x14ac:dyDescent="0.15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>
    <tabColor theme="0"/>
    <pageSetUpPr fitToPage="1"/>
  </sheetPr>
  <dimension ref="A1:I56"/>
  <sheetViews>
    <sheetView topLeftCell="A43" zoomScaleNormal="100" zoomScaleSheetLayoutView="100" workbookViewId="0">
      <selection activeCell="L48" sqref="L48"/>
    </sheetView>
  </sheetViews>
  <sheetFormatPr defaultColWidth="9" defaultRowHeight="13.5" x14ac:dyDescent="0.15"/>
  <cols>
    <col min="1" max="1" width="1.625" style="9" customWidth="1"/>
    <col min="2" max="2" width="3.625" style="9" customWidth="1"/>
    <col min="3" max="3" width="1.625" style="9" customWidth="1"/>
    <col min="4" max="4" width="18.625" style="9" customWidth="1"/>
    <col min="5" max="5" width="11.625" style="9" customWidth="1"/>
    <col min="6" max="6" width="24.75" style="9" customWidth="1"/>
    <col min="7" max="7" width="20.75" style="9" customWidth="1"/>
    <col min="8" max="8" width="5.125" style="9" customWidth="1"/>
    <col min="9" max="9" width="4.125" style="9" customWidth="1"/>
    <col min="10" max="16384" width="9" style="9"/>
  </cols>
  <sheetData>
    <row r="1" spans="1:9" ht="21" x14ac:dyDescent="0.15">
      <c r="A1" s="117"/>
      <c r="B1" s="10"/>
      <c r="C1" s="10"/>
      <c r="D1" s="317" t="s">
        <v>178</v>
      </c>
      <c r="E1" s="317"/>
      <c r="F1" s="317"/>
      <c r="G1" s="317"/>
      <c r="H1" s="317"/>
      <c r="I1" s="10"/>
    </row>
    <row r="2" spans="1:9" x14ac:dyDescent="0.15">
      <c r="A2" s="10"/>
      <c r="B2" s="319" t="s">
        <v>403</v>
      </c>
      <c r="C2" s="320"/>
      <c r="D2" s="320"/>
      <c r="E2" s="320"/>
      <c r="F2" s="320"/>
      <c r="G2" s="320"/>
      <c r="H2" s="12"/>
      <c r="I2" s="10"/>
    </row>
    <row r="3" spans="1:9" x14ac:dyDescent="0.15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15">
      <c r="A4" s="318" t="s">
        <v>57</v>
      </c>
      <c r="B4" s="318"/>
      <c r="C4" s="318"/>
      <c r="D4" s="318"/>
      <c r="E4" s="30"/>
      <c r="F4" s="11"/>
      <c r="G4" s="11"/>
      <c r="H4" s="19" t="s">
        <v>20</v>
      </c>
      <c r="I4" s="10"/>
    </row>
    <row r="5" spans="1:9" ht="30" customHeight="1" x14ac:dyDescent="0.15">
      <c r="A5" s="311" t="s">
        <v>21</v>
      </c>
      <c r="B5" s="312"/>
      <c r="C5" s="312"/>
      <c r="D5" s="313"/>
      <c r="E5" s="321" t="s">
        <v>22</v>
      </c>
      <c r="F5" s="313"/>
      <c r="G5" s="17" t="s">
        <v>23</v>
      </c>
      <c r="H5" s="17" t="s">
        <v>24</v>
      </c>
      <c r="I5" s="10"/>
    </row>
    <row r="6" spans="1:9" ht="30" customHeight="1" x14ac:dyDescent="0.15">
      <c r="A6" s="18" t="s">
        <v>25</v>
      </c>
      <c r="B6" s="27">
        <v>7</v>
      </c>
      <c r="C6" s="29" t="s">
        <v>112</v>
      </c>
      <c r="D6" s="24" t="s">
        <v>405</v>
      </c>
      <c r="E6" s="314" t="s">
        <v>405</v>
      </c>
      <c r="F6" s="315"/>
      <c r="G6" s="45">
        <v>215000</v>
      </c>
      <c r="H6" s="24"/>
      <c r="I6" s="10"/>
    </row>
    <row r="7" spans="1:9" ht="30" customHeight="1" x14ac:dyDescent="0.15">
      <c r="A7" s="18" t="s">
        <v>25</v>
      </c>
      <c r="B7" s="27">
        <v>1</v>
      </c>
      <c r="C7" s="29" t="s">
        <v>112</v>
      </c>
      <c r="D7" s="24" t="s">
        <v>62</v>
      </c>
      <c r="E7" s="316" t="s">
        <v>438</v>
      </c>
      <c r="F7" s="315"/>
      <c r="G7" s="45">
        <v>400000</v>
      </c>
      <c r="H7" s="24"/>
      <c r="I7" s="10"/>
    </row>
    <row r="8" spans="1:9" ht="30" customHeight="1" x14ac:dyDescent="0.15">
      <c r="A8" s="18" t="s">
        <v>25</v>
      </c>
      <c r="B8" s="27">
        <v>1</v>
      </c>
      <c r="C8" s="29" t="s">
        <v>112</v>
      </c>
      <c r="D8" s="24" t="s">
        <v>62</v>
      </c>
      <c r="E8" s="316" t="s">
        <v>407</v>
      </c>
      <c r="F8" s="315"/>
      <c r="G8" s="45">
        <v>1600000</v>
      </c>
      <c r="H8" s="24"/>
      <c r="I8" s="10"/>
    </row>
    <row r="9" spans="1:9" ht="30" customHeight="1" x14ac:dyDescent="0.15">
      <c r="A9" s="18" t="s">
        <v>25</v>
      </c>
      <c r="B9" s="27">
        <v>1</v>
      </c>
      <c r="C9" s="29" t="s">
        <v>112</v>
      </c>
      <c r="D9" s="24" t="s">
        <v>62</v>
      </c>
      <c r="E9" s="316" t="s">
        <v>406</v>
      </c>
      <c r="F9" s="315"/>
      <c r="G9" s="45">
        <v>96000</v>
      </c>
      <c r="H9" s="24"/>
      <c r="I9" s="10"/>
    </row>
    <row r="10" spans="1:9" ht="30" customHeight="1" x14ac:dyDescent="0.15">
      <c r="A10" s="311" t="s">
        <v>26</v>
      </c>
      <c r="B10" s="312"/>
      <c r="C10" s="312"/>
      <c r="D10" s="312"/>
      <c r="E10" s="312"/>
      <c r="F10" s="313"/>
      <c r="G10" s="45">
        <f>SUM(G6:G9)</f>
        <v>2311000</v>
      </c>
      <c r="H10" s="24"/>
      <c r="I10" s="10"/>
    </row>
    <row r="11" spans="1:9" ht="13.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15">
      <c r="A13" s="11"/>
      <c r="B13" s="11"/>
      <c r="C13" s="11"/>
      <c r="D13" s="317"/>
      <c r="E13" s="317"/>
      <c r="F13" s="317"/>
      <c r="G13" s="317"/>
      <c r="H13" s="317"/>
      <c r="I13" s="10"/>
    </row>
    <row r="14" spans="1:9" ht="19.5" customHeight="1" x14ac:dyDescent="0.15">
      <c r="A14" s="318" t="s">
        <v>58</v>
      </c>
      <c r="B14" s="318"/>
      <c r="C14" s="318"/>
      <c r="D14" s="318"/>
      <c r="E14" s="11"/>
      <c r="F14" s="11"/>
      <c r="G14" s="11"/>
      <c r="H14" s="19" t="s">
        <v>20</v>
      </c>
      <c r="I14" s="10"/>
    </row>
    <row r="15" spans="1:9" ht="30" customHeight="1" x14ac:dyDescent="0.15">
      <c r="A15" s="311" t="s">
        <v>21</v>
      </c>
      <c r="B15" s="312"/>
      <c r="C15" s="312"/>
      <c r="D15" s="313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15">
      <c r="A16" s="46" t="s">
        <v>25</v>
      </c>
      <c r="B16" s="30">
        <v>1</v>
      </c>
      <c r="C16" s="10" t="s">
        <v>112</v>
      </c>
      <c r="D16" s="20" t="s">
        <v>408</v>
      </c>
      <c r="E16" s="24" t="s">
        <v>409</v>
      </c>
      <c r="F16" s="24" t="s">
        <v>410</v>
      </c>
      <c r="G16" s="32">
        <v>1200000</v>
      </c>
      <c r="H16" s="252">
        <v>1</v>
      </c>
      <c r="I16" s="10"/>
    </row>
    <row r="17" spans="1:9" ht="30" customHeight="1" x14ac:dyDescent="0.15">
      <c r="A17" s="22"/>
      <c r="B17" s="11"/>
      <c r="C17" s="11"/>
      <c r="D17" s="20"/>
      <c r="E17" s="24" t="s">
        <v>409</v>
      </c>
      <c r="F17" s="236" t="s">
        <v>411</v>
      </c>
      <c r="G17" s="32">
        <v>0</v>
      </c>
      <c r="H17" s="51"/>
      <c r="I17" s="10"/>
    </row>
    <row r="18" spans="1:9" ht="30" customHeight="1" x14ac:dyDescent="0.15">
      <c r="A18" s="22"/>
      <c r="B18" s="230"/>
      <c r="C18" s="230"/>
      <c r="D18" s="20"/>
      <c r="E18" s="235" t="s">
        <v>412</v>
      </c>
      <c r="F18" s="237" t="s">
        <v>413</v>
      </c>
      <c r="G18" s="47">
        <v>0</v>
      </c>
      <c r="H18" s="51"/>
      <c r="I18" s="10"/>
    </row>
    <row r="19" spans="1:9" ht="30" customHeight="1" x14ac:dyDescent="0.15">
      <c r="A19" s="23"/>
      <c r="B19" s="29"/>
      <c r="C19" s="29"/>
      <c r="D19" s="24"/>
      <c r="E19" s="235"/>
      <c r="F19" s="24" t="s">
        <v>29</v>
      </c>
      <c r="G19" s="32">
        <f>SUM(G16:G18)</f>
        <v>1200000</v>
      </c>
      <c r="H19" s="51"/>
      <c r="I19" s="10"/>
    </row>
    <row r="20" spans="1:9" ht="30" customHeight="1" x14ac:dyDescent="0.15">
      <c r="A20" s="46" t="s">
        <v>25</v>
      </c>
      <c r="B20" s="30">
        <v>2</v>
      </c>
      <c r="C20" s="10" t="s">
        <v>112</v>
      </c>
      <c r="D20" s="20" t="s">
        <v>114</v>
      </c>
      <c r="E20" s="24" t="s">
        <v>414</v>
      </c>
      <c r="F20" s="255" t="s">
        <v>439</v>
      </c>
      <c r="G20" s="32">
        <v>118030</v>
      </c>
      <c r="H20" s="252">
        <v>6</v>
      </c>
      <c r="I20" s="10"/>
    </row>
    <row r="21" spans="1:9" ht="30" customHeight="1" x14ac:dyDescent="0.15">
      <c r="A21" s="22"/>
      <c r="B21" s="11"/>
      <c r="C21" s="11"/>
      <c r="D21" s="20"/>
      <c r="E21" s="24" t="s">
        <v>414</v>
      </c>
      <c r="F21" s="24" t="s">
        <v>415</v>
      </c>
      <c r="G21" s="32">
        <v>66000</v>
      </c>
      <c r="H21" s="252">
        <v>3</v>
      </c>
      <c r="I21" s="10"/>
    </row>
    <row r="22" spans="1:9" ht="30" customHeight="1" x14ac:dyDescent="0.15">
      <c r="A22" s="23"/>
      <c r="B22" s="29"/>
      <c r="C22" s="29"/>
      <c r="D22" s="24"/>
      <c r="E22" s="29"/>
      <c r="F22" s="24" t="s">
        <v>30</v>
      </c>
      <c r="G22" s="32">
        <f>SUM(G20:G21)</f>
        <v>184030</v>
      </c>
      <c r="H22" s="51"/>
      <c r="I22" s="10"/>
    </row>
    <row r="23" spans="1:9" ht="30" customHeight="1" x14ac:dyDescent="0.15">
      <c r="A23" s="46" t="s">
        <v>25</v>
      </c>
      <c r="B23" s="30">
        <v>3</v>
      </c>
      <c r="C23" s="10" t="s">
        <v>112</v>
      </c>
      <c r="D23" s="20" t="s">
        <v>416</v>
      </c>
      <c r="E23" s="24" t="s">
        <v>409</v>
      </c>
      <c r="F23" s="24" t="s">
        <v>417</v>
      </c>
      <c r="G23" s="32">
        <v>50000</v>
      </c>
      <c r="H23" s="51"/>
      <c r="I23" s="10"/>
    </row>
    <row r="24" spans="1:9" ht="30" customHeight="1" x14ac:dyDescent="0.15">
      <c r="A24" s="23"/>
      <c r="B24" s="29"/>
      <c r="C24" s="29"/>
      <c r="D24" s="24"/>
      <c r="E24" s="29"/>
      <c r="F24" s="24" t="s">
        <v>29</v>
      </c>
      <c r="G24" s="32">
        <f>SUM(G23:G23)</f>
        <v>50000</v>
      </c>
      <c r="H24" s="51"/>
      <c r="I24" s="10"/>
    </row>
    <row r="25" spans="1:9" ht="30" customHeight="1" x14ac:dyDescent="0.15">
      <c r="A25" s="34" t="s">
        <v>418</v>
      </c>
      <c r="B25" s="240">
        <v>4</v>
      </c>
      <c r="C25" s="238" t="s">
        <v>235</v>
      </c>
      <c r="D25" s="239" t="s">
        <v>419</v>
      </c>
      <c r="E25" s="235" t="s">
        <v>420</v>
      </c>
      <c r="F25" s="236" t="s">
        <v>422</v>
      </c>
      <c r="G25" s="32">
        <v>8200</v>
      </c>
      <c r="H25" s="252">
        <v>5</v>
      </c>
      <c r="I25" s="10"/>
    </row>
    <row r="26" spans="1:9" ht="30" customHeight="1" x14ac:dyDescent="0.15">
      <c r="A26" s="22"/>
      <c r="B26" s="230"/>
      <c r="C26" s="230"/>
      <c r="D26" s="20"/>
      <c r="E26" s="231" t="s">
        <v>421</v>
      </c>
      <c r="F26" s="236" t="s">
        <v>423</v>
      </c>
      <c r="G26" s="32">
        <v>5600</v>
      </c>
      <c r="H26" s="252">
        <v>4</v>
      </c>
      <c r="I26" s="10"/>
    </row>
    <row r="27" spans="1:9" ht="30" customHeight="1" x14ac:dyDescent="0.15">
      <c r="A27" s="23"/>
      <c r="B27" s="29"/>
      <c r="C27" s="29"/>
      <c r="D27" s="24"/>
      <c r="E27" s="311" t="s">
        <v>424</v>
      </c>
      <c r="F27" s="322"/>
      <c r="G27" s="32">
        <f>SUM(G25:G26)</f>
        <v>13800</v>
      </c>
      <c r="H27" s="51"/>
      <c r="I27" s="10"/>
    </row>
    <row r="28" spans="1:9" ht="30" customHeight="1" x14ac:dyDescent="0.15">
      <c r="A28" s="34" t="s">
        <v>418</v>
      </c>
      <c r="B28" s="240">
        <v>5</v>
      </c>
      <c r="C28" s="238" t="s">
        <v>235</v>
      </c>
      <c r="D28" s="239" t="s">
        <v>8</v>
      </c>
      <c r="E28" s="243" t="s">
        <v>425</v>
      </c>
      <c r="F28" s="243" t="s">
        <v>426</v>
      </c>
      <c r="G28" s="32">
        <v>79200</v>
      </c>
      <c r="H28" s="252">
        <v>2</v>
      </c>
      <c r="I28" s="10"/>
    </row>
    <row r="29" spans="1:9" ht="30" customHeight="1" x14ac:dyDescent="0.15">
      <c r="A29" s="23"/>
      <c r="B29" s="29"/>
      <c r="C29" s="29"/>
      <c r="D29" s="24"/>
      <c r="E29" s="311" t="s">
        <v>424</v>
      </c>
      <c r="F29" s="322"/>
      <c r="G29" s="32">
        <f>SUM(G28)</f>
        <v>79200</v>
      </c>
      <c r="H29" s="51"/>
      <c r="I29" s="10"/>
    </row>
    <row r="30" spans="1:9" ht="30" customHeight="1" x14ac:dyDescent="0.15">
      <c r="A30" s="34" t="s">
        <v>427</v>
      </c>
      <c r="B30" s="240">
        <v>8</v>
      </c>
      <c r="C30" s="238" t="s">
        <v>428</v>
      </c>
      <c r="D30" s="239" t="s">
        <v>65</v>
      </c>
      <c r="E30" s="243" t="s">
        <v>429</v>
      </c>
      <c r="F30" s="241" t="s">
        <v>430</v>
      </c>
      <c r="G30" s="32">
        <v>4000</v>
      </c>
      <c r="H30" s="51"/>
      <c r="I30" s="10"/>
    </row>
    <row r="31" spans="1:9" ht="30" customHeight="1" x14ac:dyDescent="0.15">
      <c r="A31" s="23"/>
      <c r="B31" s="29"/>
      <c r="C31" s="29"/>
      <c r="D31" s="24"/>
      <c r="E31" s="311" t="s">
        <v>424</v>
      </c>
      <c r="F31" s="322"/>
      <c r="G31" s="32">
        <f>SUM(G30)</f>
        <v>4000</v>
      </c>
      <c r="H31" s="51"/>
      <c r="I31" s="10"/>
    </row>
    <row r="32" spans="1:9" ht="30" customHeight="1" x14ac:dyDescent="0.15">
      <c r="A32" s="34" t="s">
        <v>418</v>
      </c>
      <c r="B32" s="240">
        <v>9</v>
      </c>
      <c r="C32" s="238" t="s">
        <v>235</v>
      </c>
      <c r="D32" s="239" t="s">
        <v>431</v>
      </c>
      <c r="E32" s="243" t="s">
        <v>420</v>
      </c>
      <c r="F32" s="242" t="s">
        <v>432</v>
      </c>
      <c r="G32" s="32">
        <v>405840</v>
      </c>
      <c r="H32" s="252">
        <v>7</v>
      </c>
      <c r="I32" s="10"/>
    </row>
    <row r="33" spans="1:9" ht="30" customHeight="1" x14ac:dyDescent="0.15">
      <c r="A33" s="22"/>
      <c r="B33" s="230"/>
      <c r="C33" s="230"/>
      <c r="D33" s="20"/>
      <c r="E33" s="243" t="s">
        <v>420</v>
      </c>
      <c r="F33" s="242" t="s">
        <v>433</v>
      </c>
      <c r="G33" s="32">
        <v>60620</v>
      </c>
      <c r="H33" s="252">
        <v>8</v>
      </c>
      <c r="I33" s="10"/>
    </row>
    <row r="34" spans="1:9" ht="30" customHeight="1" x14ac:dyDescent="0.15">
      <c r="A34" s="23"/>
      <c r="B34" s="29"/>
      <c r="C34" s="29"/>
      <c r="D34" s="24"/>
      <c r="E34" s="311" t="s">
        <v>424</v>
      </c>
      <c r="F34" s="322"/>
      <c r="G34" s="32">
        <f>SUM(G32:G33)</f>
        <v>466460</v>
      </c>
      <c r="H34" s="51"/>
      <c r="I34" s="10"/>
    </row>
    <row r="35" spans="1:9" ht="30" customHeight="1" x14ac:dyDescent="0.15">
      <c r="A35" s="34" t="s">
        <v>418</v>
      </c>
      <c r="B35" s="240">
        <v>11</v>
      </c>
      <c r="C35" s="238" t="s">
        <v>235</v>
      </c>
      <c r="D35" s="239" t="s">
        <v>14</v>
      </c>
      <c r="E35" s="325" t="s">
        <v>434</v>
      </c>
      <c r="F35" s="326"/>
      <c r="G35" s="32">
        <v>30504</v>
      </c>
      <c r="H35" s="252">
        <v>9</v>
      </c>
      <c r="I35" s="10"/>
    </row>
    <row r="36" spans="1:9" ht="30" customHeight="1" x14ac:dyDescent="0.15">
      <c r="A36" s="23"/>
      <c r="B36" s="228"/>
      <c r="C36" s="29"/>
      <c r="D36" s="24"/>
      <c r="E36" s="311" t="s">
        <v>424</v>
      </c>
      <c r="F36" s="322"/>
      <c r="G36" s="32">
        <f>SUM(G35)</f>
        <v>30504</v>
      </c>
      <c r="H36" s="51"/>
      <c r="I36" s="10"/>
    </row>
    <row r="37" spans="1:9" ht="30" customHeight="1" x14ac:dyDescent="0.15">
      <c r="A37" s="34" t="s">
        <v>418</v>
      </c>
      <c r="B37" s="240">
        <v>12</v>
      </c>
      <c r="C37" s="238" t="s">
        <v>235</v>
      </c>
      <c r="D37" s="239" t="s">
        <v>15</v>
      </c>
      <c r="E37" s="327" t="s">
        <v>435</v>
      </c>
      <c r="F37" s="328"/>
      <c r="G37" s="32">
        <v>5040</v>
      </c>
      <c r="H37" s="256">
        <v>10</v>
      </c>
      <c r="I37" s="10"/>
    </row>
    <row r="38" spans="1:9" ht="30" customHeight="1" x14ac:dyDescent="0.15">
      <c r="A38" s="22"/>
      <c r="B38" s="229"/>
      <c r="C38" s="230"/>
      <c r="D38" s="20"/>
      <c r="E38" s="325" t="s">
        <v>456</v>
      </c>
      <c r="F38" s="326"/>
      <c r="G38" s="32">
        <v>19740</v>
      </c>
      <c r="H38" s="256">
        <v>11</v>
      </c>
      <c r="I38" s="10"/>
    </row>
    <row r="39" spans="1:9" ht="30" customHeight="1" x14ac:dyDescent="0.15">
      <c r="A39" s="23"/>
      <c r="B39" s="228"/>
      <c r="C39" s="29"/>
      <c r="D39" s="24"/>
      <c r="E39" s="311" t="s">
        <v>424</v>
      </c>
      <c r="F39" s="322"/>
      <c r="G39" s="32">
        <f>SUM(G37:G38)</f>
        <v>24780</v>
      </c>
      <c r="H39" s="51"/>
      <c r="I39" s="10"/>
    </row>
    <row r="40" spans="1:9" ht="30" customHeight="1" x14ac:dyDescent="0.15">
      <c r="A40" s="34" t="s">
        <v>418</v>
      </c>
      <c r="B40" s="240">
        <v>13</v>
      </c>
      <c r="C40" s="238" t="s">
        <v>235</v>
      </c>
      <c r="D40" s="239" t="s">
        <v>16</v>
      </c>
      <c r="E40" s="327" t="s">
        <v>436</v>
      </c>
      <c r="F40" s="328"/>
      <c r="G40" s="32">
        <v>2000</v>
      </c>
      <c r="H40" s="252">
        <v>12</v>
      </c>
      <c r="I40" s="10"/>
    </row>
    <row r="41" spans="1:9" ht="30" customHeight="1" x14ac:dyDescent="0.15">
      <c r="A41" s="22"/>
      <c r="B41" s="229"/>
      <c r="C41" s="230"/>
      <c r="D41" s="20"/>
      <c r="E41" s="325" t="s">
        <v>457</v>
      </c>
      <c r="F41" s="326"/>
      <c r="G41" s="32">
        <v>2000</v>
      </c>
      <c r="H41" s="252">
        <v>12</v>
      </c>
      <c r="I41" s="10"/>
    </row>
    <row r="42" spans="1:9" ht="30" customHeight="1" x14ac:dyDescent="0.15">
      <c r="A42" s="22"/>
      <c r="B42" s="229"/>
      <c r="C42" s="230"/>
      <c r="D42" s="20"/>
      <c r="E42" s="325" t="s">
        <v>458</v>
      </c>
      <c r="F42" s="326"/>
      <c r="G42" s="32">
        <v>8000</v>
      </c>
      <c r="H42" s="252">
        <v>12</v>
      </c>
      <c r="I42" s="10"/>
    </row>
    <row r="43" spans="1:9" ht="30" customHeight="1" x14ac:dyDescent="0.15">
      <c r="A43" s="22"/>
      <c r="B43" s="244"/>
      <c r="C43" s="245"/>
      <c r="D43" s="20"/>
      <c r="E43" s="325" t="s">
        <v>459</v>
      </c>
      <c r="F43" s="326"/>
      <c r="G43" s="32">
        <v>4928</v>
      </c>
      <c r="H43" s="253">
        <v>13</v>
      </c>
      <c r="I43" s="10"/>
    </row>
    <row r="44" spans="1:9" ht="30" customHeight="1" x14ac:dyDescent="0.15">
      <c r="A44" s="22"/>
      <c r="B44" s="244"/>
      <c r="C44" s="245"/>
      <c r="D44" s="20"/>
      <c r="E44" s="325" t="s">
        <v>460</v>
      </c>
      <c r="F44" s="329"/>
      <c r="G44" s="32">
        <v>3082</v>
      </c>
      <c r="H44" s="252">
        <v>14</v>
      </c>
      <c r="I44" s="10"/>
    </row>
    <row r="45" spans="1:9" ht="30" customHeight="1" x14ac:dyDescent="0.15">
      <c r="A45" s="22"/>
      <c r="B45" s="247"/>
      <c r="C45" s="248"/>
      <c r="D45" s="20"/>
      <c r="E45" s="325" t="s">
        <v>464</v>
      </c>
      <c r="F45" s="329"/>
      <c r="G45" s="32">
        <v>88000</v>
      </c>
      <c r="H45" s="252">
        <v>15</v>
      </c>
      <c r="I45" s="10"/>
    </row>
    <row r="46" spans="1:9" ht="30" customHeight="1" x14ac:dyDescent="0.15">
      <c r="A46" s="23"/>
      <c r="B46" s="29"/>
      <c r="C46" s="29"/>
      <c r="D46" s="24"/>
      <c r="E46" s="311" t="s">
        <v>424</v>
      </c>
      <c r="F46" s="322"/>
      <c r="G46" s="32">
        <f>SUM(G40:G45)</f>
        <v>108010</v>
      </c>
      <c r="H46" s="51"/>
      <c r="I46" s="10"/>
    </row>
    <row r="47" spans="1:9" ht="30" customHeight="1" x14ac:dyDescent="0.15">
      <c r="A47" s="46" t="s">
        <v>25</v>
      </c>
      <c r="B47" s="30">
        <v>14</v>
      </c>
      <c r="C47" s="10" t="s">
        <v>112</v>
      </c>
      <c r="D47" s="20" t="s">
        <v>17</v>
      </c>
      <c r="E47" s="323">
        <f>IFERROR(G48/G10, "")</f>
        <v>6.5000432713111206E-2</v>
      </c>
      <c r="F47" s="324"/>
      <c r="G47" s="32">
        <f>G48</f>
        <v>150216</v>
      </c>
      <c r="H47" s="51"/>
      <c r="I47" s="10"/>
    </row>
    <row r="48" spans="1:9" ht="30" customHeight="1" x14ac:dyDescent="0.15">
      <c r="A48" s="23"/>
      <c r="B48" s="29"/>
      <c r="C48" s="29"/>
      <c r="D48" s="24"/>
      <c r="E48" s="29"/>
      <c r="F48" s="24" t="s">
        <v>29</v>
      </c>
      <c r="G48" s="32">
        <f>G10-G51</f>
        <v>150216</v>
      </c>
      <c r="H48" s="51"/>
      <c r="I48" s="10"/>
    </row>
    <row r="49" spans="1:9" ht="30" customHeight="1" x14ac:dyDescent="0.15">
      <c r="A49" s="23"/>
      <c r="B49" s="29"/>
      <c r="C49" s="29"/>
      <c r="D49" s="29"/>
      <c r="E49" s="29"/>
      <c r="F49" s="24" t="s">
        <v>31</v>
      </c>
      <c r="G49" s="32">
        <f>SUM(G48,G46,G39,G36,G34,G31,G29,G24,G22,G19,G27)</f>
        <v>2311000</v>
      </c>
      <c r="H49" s="24"/>
      <c r="I49" s="10"/>
    </row>
    <row r="50" spans="1:9" ht="19.5" customHeight="1" x14ac:dyDescent="0.15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9.5" customHeight="1" x14ac:dyDescent="0.15">
      <c r="A51" s="11"/>
      <c r="B51" s="11"/>
      <c r="C51" s="11"/>
      <c r="D51" s="11"/>
      <c r="E51" s="11"/>
      <c r="F51" s="11"/>
      <c r="G51" s="257">
        <f>SUM(G46,G39,G36,G34,G31,G29,G27,G24,G22,G19)</f>
        <v>2160784</v>
      </c>
      <c r="H51" s="11"/>
      <c r="I51" s="11"/>
    </row>
    <row r="52" spans="1:9" ht="19.5" customHeight="1" x14ac:dyDescent="0.15">
      <c r="A52" s="11"/>
      <c r="B52" s="11"/>
      <c r="C52" s="11"/>
      <c r="D52" s="11"/>
      <c r="E52" s="11"/>
      <c r="F52" s="11"/>
      <c r="G52" s="246"/>
      <c r="H52" s="11"/>
      <c r="I52" s="11"/>
    </row>
    <row r="53" spans="1:9" ht="19.5" customHeight="1" x14ac:dyDescent="0.15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9.5" customHeight="1" x14ac:dyDescent="0.15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9.5" customHeight="1" x14ac:dyDescent="0.15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9.5" customHeight="1" x14ac:dyDescent="0.15">
      <c r="A56" s="11"/>
      <c r="B56" s="11"/>
      <c r="C56" s="11"/>
      <c r="D56" s="11"/>
      <c r="E56" s="11"/>
      <c r="F56" s="11"/>
      <c r="G56" s="11"/>
      <c r="H56" s="11"/>
      <c r="I56" s="11"/>
    </row>
  </sheetData>
  <mergeCells count="30">
    <mergeCell ref="E47:F47"/>
    <mergeCell ref="E39:F39"/>
    <mergeCell ref="E46:F46"/>
    <mergeCell ref="E35:F35"/>
    <mergeCell ref="E37:F37"/>
    <mergeCell ref="E38:F38"/>
    <mergeCell ref="E40:F40"/>
    <mergeCell ref="E41:F41"/>
    <mergeCell ref="E42:F42"/>
    <mergeCell ref="E43:F43"/>
    <mergeCell ref="E44:F44"/>
    <mergeCell ref="E45:F45"/>
    <mergeCell ref="E27:F27"/>
    <mergeCell ref="E29:F29"/>
    <mergeCell ref="E31:F31"/>
    <mergeCell ref="E34:F34"/>
    <mergeCell ref="E36:F36"/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/siryoh/mitumori/syuuyoudan.pdf" xr:uid="{6E14C885-DB83-4DC2-A310-9BEE6B4E1B14}"/>
    <hyperlink ref="H20" r:id="rId2" display="../siryoh/mitumori/t_syatu_mitumori.pdf" xr:uid="{BAAD6E38-FF91-492E-80B4-44FE09E69284}"/>
    <hyperlink ref="H21" r:id="rId3" display="../siryoh/mitumori/syashin_takiguchi.pdf" xr:uid="{6ACD6EE3-4696-46BF-B7C5-8B92BCA8CE57}"/>
    <hyperlink ref="H25" r:id="rId4" display="../siryoh/mitumori/koutuuhi_koushi_2022.pdf" xr:uid="{58526EF9-44E8-40F2-A7D2-E95C03CE02A8}"/>
    <hyperlink ref="H26" r:id="rId5" display="../siryoh/mitumori/hotel_mitumori_2022.pdf" xr:uid="{E4A6AA80-7ABF-42AB-BA0D-5E6D24A6E1EE}"/>
    <hyperlink ref="H28" r:id="rId6" display="../siryoh/mitumori/tirashi_sakunennosyuusei.pdf" xr:uid="{096F662B-245F-42B4-9D60-A13B0A7B7546}"/>
    <hyperlink ref="H32" r:id="rId7" display="../siryoh/mitumori/basu mitumori.jpg" xr:uid="{11F93934-6E31-4551-BD6A-8D9AECE42149}"/>
    <hyperlink ref="H35" r:id="rId8" display="../siryoh/mitumori/hoken.pdf" xr:uid="{ACA91C07-2864-4D61-817D-FE98E50E191F}"/>
    <hyperlink ref="H40" r:id="rId9" display="../siryoh/mitumori/kishiwadayaltukyoku.pdf" xr:uid="{1E085221-691F-4FC7-9B75-C8ACC09828FA}"/>
    <hyperlink ref="H41" r:id="rId10" display="../siryoh/mitumori/kishiwadayaltukyoku.pdf" xr:uid="{2F925ED0-ABAE-49FD-A61C-631BF1C2775D}"/>
    <hyperlink ref="H42" r:id="rId11" display="../siryoh/mitumori/kishiwadayaltukyoku.pdf" xr:uid="{A93B3D44-CC91-4070-A9F2-4B0482A5593E}"/>
    <hyperlink ref="H44" r:id="rId12" display="../siryoh/mitumori/sukeltutibultuku_2022.jpeg" xr:uid="{1D433469-51AB-42E4-8B06-B8D4FAC8B45F}"/>
    <hyperlink ref="H43" r:id="rId13" display="../siryoh/mitumori/oonawa_2_2022.jpg" xr:uid="{CA28EB9A-8207-41C9-885A-18C6D3C89A4F}"/>
    <hyperlink ref="H45" r:id="rId14" display="..\siryoh\mitumori\koronakensa.pdf" xr:uid="{91B914F2-797D-4C37-894D-492951505346}"/>
    <hyperlink ref="H33" r:id="rId15" display="..\siryoh\mitumori\nannkai_maenori.pdf" xr:uid="{E4F70113-2EB6-4C85-AB06-C18878F49424}"/>
    <hyperlink ref="H37" r:id="rId16" display="..\siryoh\mitumori\hagaki.jpeg" xr:uid="{54662813-5FE8-43B3-BEBA-4059E49D92E0}"/>
    <hyperlink ref="H38" r:id="rId17" display="..\siryoh\mitumori\kitte.pdf" xr:uid="{40CC4E12-755C-4A57-871E-F380A44CBEA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9" orientation="portrait" r:id="rId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/>
  <dimension ref="A1:H45"/>
  <sheetViews>
    <sheetView view="pageBreakPreview" topLeftCell="A16" zoomScaleNormal="100" zoomScaleSheetLayoutView="100" workbookViewId="0">
      <selection activeCell="E7" sqref="E7"/>
    </sheetView>
  </sheetViews>
  <sheetFormatPr defaultColWidth="9" defaultRowHeight="13.5" x14ac:dyDescent="0.15"/>
  <cols>
    <col min="1" max="1" width="5.625" style="106" customWidth="1"/>
    <col min="2" max="2" width="27.625" style="106" bestFit="1" customWidth="1"/>
    <col min="3" max="3" width="20.625" style="106" customWidth="1"/>
    <col min="4" max="4" width="14.625" style="106" customWidth="1"/>
    <col min="5" max="5" width="13" style="106" customWidth="1"/>
    <col min="6" max="6" width="6.5" style="106" customWidth="1"/>
    <col min="7" max="7" width="22.625" style="106" customWidth="1"/>
    <col min="8" max="8" width="13.75" style="106" customWidth="1"/>
    <col min="9" max="16384" width="9" style="106"/>
  </cols>
  <sheetData>
    <row r="1" spans="1:8" ht="21" x14ac:dyDescent="0.2">
      <c r="A1" s="145"/>
      <c r="B1" s="146"/>
      <c r="C1" s="146"/>
      <c r="D1" s="146"/>
      <c r="E1" s="146"/>
      <c r="F1" s="146"/>
      <c r="G1" s="146"/>
      <c r="H1" s="146" t="s">
        <v>267</v>
      </c>
    </row>
    <row r="2" spans="1:8" ht="17.25" x14ac:dyDescent="0.2">
      <c r="A2" s="331" t="s">
        <v>236</v>
      </c>
      <c r="B2" s="331"/>
      <c r="C2" s="331"/>
      <c r="D2" s="331"/>
      <c r="E2" s="331"/>
      <c r="F2" s="331"/>
      <c r="G2" s="331"/>
      <c r="H2" s="331"/>
    </row>
    <row r="3" spans="1:8" s="163" customFormat="1" x14ac:dyDescent="0.15">
      <c r="A3" s="332" t="s">
        <v>437</v>
      </c>
      <c r="B3" s="332"/>
      <c r="C3" s="332"/>
      <c r="D3" s="332"/>
      <c r="E3" s="332"/>
      <c r="F3" s="332"/>
      <c r="G3" s="332"/>
      <c r="H3" s="332"/>
    </row>
    <row r="4" spans="1:8" x14ac:dyDescent="0.15">
      <c r="A4" s="147"/>
      <c r="B4" s="147"/>
      <c r="C4" s="147"/>
      <c r="D4" s="147"/>
      <c r="E4" s="147"/>
      <c r="F4" s="147"/>
      <c r="G4" s="147"/>
      <c r="H4" s="147"/>
    </row>
    <row r="5" spans="1:8" x14ac:dyDescent="0.15">
      <c r="A5" s="335" t="s">
        <v>247</v>
      </c>
      <c r="B5" s="336"/>
      <c r="C5" s="336"/>
      <c r="D5" s="336"/>
      <c r="E5" s="337"/>
      <c r="F5" s="338" t="s">
        <v>32</v>
      </c>
      <c r="G5" s="336"/>
      <c r="H5" s="339"/>
    </row>
    <row r="6" spans="1:8" ht="21.75" thickBot="1" x14ac:dyDescent="0.2">
      <c r="A6" s="143" t="s">
        <v>246</v>
      </c>
      <c r="B6" s="48" t="s">
        <v>34</v>
      </c>
      <c r="C6" s="48" t="s">
        <v>92</v>
      </c>
      <c r="D6" s="48" t="s">
        <v>35</v>
      </c>
      <c r="E6" s="49" t="s">
        <v>234</v>
      </c>
      <c r="F6" s="50" t="s">
        <v>33</v>
      </c>
      <c r="G6" s="48" t="s">
        <v>34</v>
      </c>
      <c r="H6" s="48" t="s">
        <v>93</v>
      </c>
    </row>
    <row r="7" spans="1:8" ht="20.100000000000001" customHeight="1" thickTop="1" x14ac:dyDescent="0.15">
      <c r="A7" s="252">
        <v>1</v>
      </c>
      <c r="B7" s="249" t="s">
        <v>440</v>
      </c>
      <c r="C7" s="148" t="s">
        <v>409</v>
      </c>
      <c r="D7" s="251">
        <v>1200000</v>
      </c>
      <c r="E7" s="149" t="s">
        <v>441</v>
      </c>
      <c r="F7" s="252">
        <v>16</v>
      </c>
      <c r="G7" s="51" t="s">
        <v>465</v>
      </c>
      <c r="H7" s="251">
        <v>513440</v>
      </c>
    </row>
    <row r="8" spans="1:8" ht="20.100000000000001" customHeight="1" x14ac:dyDescent="0.15">
      <c r="A8" s="252">
        <v>2</v>
      </c>
      <c r="B8" s="51" t="s">
        <v>442</v>
      </c>
      <c r="C8" s="148" t="s">
        <v>414</v>
      </c>
      <c r="D8" s="251">
        <v>79200</v>
      </c>
      <c r="E8" s="149" t="s">
        <v>441</v>
      </c>
      <c r="F8" s="26"/>
      <c r="G8" s="51"/>
      <c r="H8" s="251"/>
    </row>
    <row r="9" spans="1:8" ht="20.100000000000001" customHeight="1" x14ac:dyDescent="0.15">
      <c r="A9" s="252">
        <v>3</v>
      </c>
      <c r="B9" s="51" t="s">
        <v>443</v>
      </c>
      <c r="C9" s="148" t="s">
        <v>414</v>
      </c>
      <c r="D9" s="251">
        <v>60000</v>
      </c>
      <c r="E9" s="250">
        <v>44804</v>
      </c>
      <c r="F9" s="26"/>
      <c r="G9" s="51"/>
      <c r="H9" s="251"/>
    </row>
    <row r="10" spans="1:8" ht="20.100000000000001" customHeight="1" x14ac:dyDescent="0.15">
      <c r="A10" s="252">
        <v>4</v>
      </c>
      <c r="B10" s="51" t="s">
        <v>444</v>
      </c>
      <c r="C10" s="148" t="s">
        <v>421</v>
      </c>
      <c r="D10" s="251">
        <v>5600</v>
      </c>
      <c r="E10" s="151" t="s">
        <v>441</v>
      </c>
      <c r="F10" s="26"/>
      <c r="G10" s="51"/>
      <c r="H10" s="251"/>
    </row>
    <row r="11" spans="1:8" ht="20.100000000000001" customHeight="1" x14ac:dyDescent="0.15">
      <c r="A11" s="252">
        <v>5</v>
      </c>
      <c r="B11" s="51" t="s">
        <v>445</v>
      </c>
      <c r="C11" s="148" t="s">
        <v>420</v>
      </c>
      <c r="D11" s="251">
        <v>8200</v>
      </c>
      <c r="E11" s="151" t="s">
        <v>441</v>
      </c>
      <c r="F11" s="26"/>
      <c r="G11" s="51"/>
      <c r="H11" s="251"/>
    </row>
    <row r="12" spans="1:8" ht="20.100000000000001" customHeight="1" x14ac:dyDescent="0.15">
      <c r="A12" s="252">
        <v>6</v>
      </c>
      <c r="B12" s="51" t="s">
        <v>446</v>
      </c>
      <c r="C12" s="148" t="s">
        <v>414</v>
      </c>
      <c r="D12" s="251">
        <v>118030</v>
      </c>
      <c r="E12" s="151" t="s">
        <v>441</v>
      </c>
      <c r="F12" s="26"/>
      <c r="G12" s="51"/>
      <c r="H12" s="251"/>
    </row>
    <row r="13" spans="1:8" ht="20.100000000000001" customHeight="1" x14ac:dyDescent="0.15">
      <c r="A13" s="252">
        <v>7</v>
      </c>
      <c r="B13" s="51" t="s">
        <v>447</v>
      </c>
      <c r="C13" s="148" t="s">
        <v>420</v>
      </c>
      <c r="D13" s="158">
        <v>405840</v>
      </c>
      <c r="E13" s="250">
        <v>44804</v>
      </c>
      <c r="F13" s="26"/>
      <c r="G13" s="51"/>
      <c r="H13" s="251"/>
    </row>
    <row r="14" spans="1:8" ht="20.100000000000001" customHeight="1" x14ac:dyDescent="0.15">
      <c r="A14" s="252">
        <v>8</v>
      </c>
      <c r="B14" s="51" t="s">
        <v>445</v>
      </c>
      <c r="C14" s="148" t="s">
        <v>420</v>
      </c>
      <c r="D14" s="158">
        <v>60620</v>
      </c>
      <c r="E14" s="151" t="s">
        <v>441</v>
      </c>
      <c r="F14" s="26"/>
      <c r="G14" s="51"/>
      <c r="H14" s="251"/>
    </row>
    <row r="15" spans="1:8" ht="20.100000000000001" customHeight="1" x14ac:dyDescent="0.15">
      <c r="A15" s="252">
        <v>9</v>
      </c>
      <c r="B15" s="51" t="s">
        <v>448</v>
      </c>
      <c r="C15" s="148" t="s">
        <v>14</v>
      </c>
      <c r="D15" s="158">
        <v>30504</v>
      </c>
      <c r="E15" s="250">
        <v>44804</v>
      </c>
      <c r="F15" s="26"/>
      <c r="G15" s="51"/>
      <c r="H15" s="251"/>
    </row>
    <row r="16" spans="1:8" ht="20.100000000000001" customHeight="1" x14ac:dyDescent="0.15">
      <c r="A16" s="252">
        <v>10</v>
      </c>
      <c r="B16" s="51" t="s">
        <v>449</v>
      </c>
      <c r="C16" s="148" t="s">
        <v>15</v>
      </c>
      <c r="D16" s="158">
        <v>5040</v>
      </c>
      <c r="E16" s="151"/>
      <c r="F16" s="26"/>
      <c r="G16" s="51"/>
      <c r="H16" s="251"/>
    </row>
    <row r="17" spans="1:8" ht="20.100000000000001" customHeight="1" x14ac:dyDescent="0.15">
      <c r="A17" s="252">
        <v>11</v>
      </c>
      <c r="B17" s="51" t="s">
        <v>449</v>
      </c>
      <c r="C17" s="148" t="s">
        <v>15</v>
      </c>
      <c r="D17" s="158">
        <v>20244</v>
      </c>
      <c r="E17" s="151"/>
      <c r="F17" s="26"/>
      <c r="G17" s="51"/>
      <c r="H17" s="251"/>
    </row>
    <row r="18" spans="1:8" ht="20.100000000000001" customHeight="1" x14ac:dyDescent="0.15">
      <c r="A18" s="252">
        <v>12</v>
      </c>
      <c r="B18" s="51" t="s">
        <v>450</v>
      </c>
      <c r="C18" s="148" t="s">
        <v>451</v>
      </c>
      <c r="D18" s="158">
        <v>2000</v>
      </c>
      <c r="E18" s="250">
        <v>44196</v>
      </c>
      <c r="F18" s="26"/>
      <c r="G18" s="51"/>
      <c r="H18" s="251"/>
    </row>
    <row r="19" spans="1:8" ht="20.100000000000001" customHeight="1" x14ac:dyDescent="0.15">
      <c r="A19" s="252">
        <v>12</v>
      </c>
      <c r="B19" s="51" t="s">
        <v>450</v>
      </c>
      <c r="C19" s="148" t="s">
        <v>452</v>
      </c>
      <c r="D19" s="158">
        <v>2000</v>
      </c>
      <c r="E19" s="250">
        <v>44196</v>
      </c>
      <c r="F19" s="26"/>
      <c r="G19" s="51"/>
      <c r="H19" s="251"/>
    </row>
    <row r="20" spans="1:8" ht="20.100000000000001" customHeight="1" x14ac:dyDescent="0.15">
      <c r="A20" s="252">
        <v>12</v>
      </c>
      <c r="B20" s="51" t="s">
        <v>450</v>
      </c>
      <c r="C20" s="148" t="s">
        <v>453</v>
      </c>
      <c r="D20" s="158">
        <v>8000</v>
      </c>
      <c r="E20" s="250">
        <v>44196</v>
      </c>
      <c r="F20" s="26"/>
      <c r="G20" s="51"/>
      <c r="H20" s="251"/>
    </row>
    <row r="21" spans="1:8" ht="20.100000000000001" customHeight="1" x14ac:dyDescent="0.15">
      <c r="A21" s="253">
        <v>13</v>
      </c>
      <c r="B21" s="25" t="s">
        <v>462</v>
      </c>
      <c r="C21" s="148" t="s">
        <v>454</v>
      </c>
      <c r="D21" s="158">
        <v>4928</v>
      </c>
      <c r="E21" s="151" t="s">
        <v>441</v>
      </c>
      <c r="F21" s="26"/>
      <c r="G21" s="51"/>
      <c r="H21" s="251"/>
    </row>
    <row r="22" spans="1:8" ht="20.100000000000001" customHeight="1" x14ac:dyDescent="0.15">
      <c r="A22" s="254">
        <v>14</v>
      </c>
      <c r="B22" s="25" t="s">
        <v>461</v>
      </c>
      <c r="C22" s="148" t="s">
        <v>455</v>
      </c>
      <c r="D22" s="158">
        <v>3082</v>
      </c>
      <c r="E22" s="151" t="s">
        <v>441</v>
      </c>
      <c r="F22" s="26"/>
      <c r="G22" s="51"/>
      <c r="H22" s="251"/>
    </row>
    <row r="23" spans="1:8" ht="20.100000000000001" customHeight="1" x14ac:dyDescent="0.15">
      <c r="A23" s="252">
        <v>15</v>
      </c>
      <c r="B23" s="51" t="s">
        <v>450</v>
      </c>
      <c r="C23" s="148" t="s">
        <v>463</v>
      </c>
      <c r="D23" s="158">
        <v>88000</v>
      </c>
      <c r="E23" s="250">
        <v>44926</v>
      </c>
      <c r="F23" s="26"/>
      <c r="G23" s="51"/>
      <c r="H23" s="251"/>
    </row>
    <row r="24" spans="1:8" ht="20.100000000000001" customHeight="1" x14ac:dyDescent="0.15">
      <c r="A24" s="150"/>
      <c r="B24" s="51"/>
      <c r="C24" s="148"/>
      <c r="D24" s="158"/>
      <c r="E24" s="151"/>
      <c r="F24" s="26"/>
      <c r="G24" s="51"/>
      <c r="H24" s="251"/>
    </row>
    <row r="25" spans="1:8" ht="20.100000000000001" customHeight="1" x14ac:dyDescent="0.15">
      <c r="A25" s="150"/>
      <c r="B25" s="51"/>
      <c r="C25" s="148"/>
      <c r="D25" s="159"/>
      <c r="E25" s="151"/>
      <c r="F25" s="26"/>
      <c r="G25" s="51"/>
      <c r="H25" s="251"/>
    </row>
    <row r="26" spans="1:8" ht="20.100000000000001" customHeight="1" x14ac:dyDescent="0.15">
      <c r="A26" s="332"/>
      <c r="B26" s="332"/>
      <c r="C26" s="141" t="s">
        <v>36</v>
      </c>
      <c r="D26" s="142">
        <f>SUM(D7:D25)</f>
        <v>2101288</v>
      </c>
      <c r="E26" s="147"/>
      <c r="F26" s="147"/>
      <c r="G26" s="147"/>
      <c r="H26" s="152"/>
    </row>
    <row r="27" spans="1:8" ht="20.100000000000001" customHeight="1" x14ac:dyDescent="0.15">
      <c r="A27" s="330" t="s">
        <v>398</v>
      </c>
      <c r="B27" s="330"/>
      <c r="C27" s="330"/>
      <c r="D27" s="232"/>
      <c r="E27" s="225"/>
      <c r="F27" s="225"/>
      <c r="G27" s="225"/>
      <c r="H27" s="152"/>
    </row>
    <row r="28" spans="1:8" ht="21" customHeight="1" x14ac:dyDescent="0.15">
      <c r="A28" s="330" t="s">
        <v>248</v>
      </c>
      <c r="B28" s="330"/>
      <c r="C28" s="330"/>
      <c r="D28" s="330"/>
      <c r="E28" s="330"/>
      <c r="F28" s="330"/>
      <c r="G28" s="330"/>
      <c r="H28" s="330"/>
    </row>
    <row r="29" spans="1:8" s="154" customFormat="1" ht="17.25" customHeight="1" x14ac:dyDescent="0.15">
      <c r="A29" s="226" t="s">
        <v>249</v>
      </c>
      <c r="B29" s="153"/>
      <c r="C29" s="153"/>
      <c r="D29" s="153"/>
      <c r="E29" s="153"/>
      <c r="F29" s="153"/>
      <c r="G29" s="153"/>
      <c r="H29" s="153"/>
    </row>
    <row r="30" spans="1:8" s="154" customFormat="1" ht="17.25" customHeight="1" x14ac:dyDescent="0.15">
      <c r="A30" s="340"/>
      <c r="B30" s="340"/>
      <c r="C30" s="340"/>
      <c r="D30" s="153"/>
      <c r="E30" s="153"/>
      <c r="F30" s="153"/>
      <c r="G30" s="153"/>
      <c r="H30" s="153"/>
    </row>
    <row r="31" spans="1:8" ht="17.25" customHeight="1" x14ac:dyDescent="0.15">
      <c r="A31" s="333" t="s">
        <v>229</v>
      </c>
      <c r="B31" s="334"/>
      <c r="C31" s="334"/>
      <c r="D31" s="334"/>
      <c r="E31" s="334"/>
      <c r="F31" s="334"/>
      <c r="G31" s="334"/>
      <c r="H31" s="334"/>
    </row>
    <row r="32" spans="1:8" ht="21" customHeight="1" x14ac:dyDescent="0.15">
      <c r="A32" s="155"/>
      <c r="B32" s="156"/>
      <c r="C32" s="156"/>
      <c r="D32" s="156"/>
      <c r="E32" s="156"/>
      <c r="F32" s="156"/>
      <c r="G32" s="156"/>
      <c r="H32" s="156"/>
    </row>
    <row r="33" spans="1:8" x14ac:dyDescent="0.15">
      <c r="A33" s="147"/>
      <c r="B33" s="147"/>
      <c r="C33" s="147"/>
      <c r="D33" s="147"/>
      <c r="E33" s="147"/>
      <c r="F33" s="147"/>
      <c r="G33" s="147"/>
      <c r="H33" s="147"/>
    </row>
    <row r="34" spans="1:8" ht="21.75" thickBot="1" x14ac:dyDescent="0.2">
      <c r="A34" s="144" t="s">
        <v>246</v>
      </c>
      <c r="B34" s="138" t="s">
        <v>37</v>
      </c>
      <c r="C34" s="138" t="s">
        <v>38</v>
      </c>
      <c r="D34" s="139" t="s">
        <v>111</v>
      </c>
      <c r="E34" s="140" t="s">
        <v>39</v>
      </c>
      <c r="F34" s="30"/>
      <c r="G34" s="146"/>
      <c r="H34" s="30"/>
    </row>
    <row r="35" spans="1:8" ht="20.100000000000001" customHeight="1" thickTop="1" x14ac:dyDescent="0.15">
      <c r="A35" s="26"/>
      <c r="B35" s="51"/>
      <c r="C35" s="51"/>
      <c r="D35" s="27" t="s">
        <v>40</v>
      </c>
      <c r="E35" s="160"/>
      <c r="F35" s="30"/>
      <c r="G35" s="146"/>
      <c r="H35" s="157"/>
    </row>
    <row r="36" spans="1:8" ht="20.100000000000001" customHeight="1" x14ac:dyDescent="0.15">
      <c r="A36" s="26"/>
      <c r="B36" s="51"/>
      <c r="C36" s="51"/>
      <c r="D36" s="27" t="s">
        <v>40</v>
      </c>
      <c r="E36" s="160"/>
      <c r="F36" s="30"/>
      <c r="G36" s="146"/>
      <c r="H36" s="157"/>
    </row>
    <row r="37" spans="1:8" ht="20.100000000000001" customHeight="1" x14ac:dyDescent="0.15">
      <c r="A37" s="26"/>
      <c r="B37" s="51"/>
      <c r="C37" s="51"/>
      <c r="D37" s="27" t="s">
        <v>40</v>
      </c>
      <c r="E37" s="160"/>
      <c r="F37" s="30"/>
      <c r="G37" s="146"/>
      <c r="H37" s="157"/>
    </row>
    <row r="38" spans="1:8" ht="20.100000000000001" customHeight="1" x14ac:dyDescent="0.15">
      <c r="A38" s="26"/>
      <c r="B38" s="51"/>
      <c r="C38" s="51"/>
      <c r="D38" s="27" t="s">
        <v>40</v>
      </c>
      <c r="E38" s="160"/>
      <c r="F38" s="30"/>
      <c r="G38" s="146"/>
      <c r="H38" s="157"/>
    </row>
    <row r="39" spans="1:8" ht="20.100000000000001" customHeight="1" x14ac:dyDescent="0.15">
      <c r="A39" s="26"/>
      <c r="B39" s="51"/>
      <c r="C39" s="51"/>
      <c r="D39" s="27" t="s">
        <v>40</v>
      </c>
      <c r="E39" s="160"/>
      <c r="F39" s="30"/>
      <c r="G39" s="146"/>
      <c r="H39" s="157"/>
    </row>
    <row r="40" spans="1:8" ht="20.100000000000001" customHeight="1" x14ac:dyDescent="0.15">
      <c r="A40" s="26"/>
      <c r="B40" s="51"/>
      <c r="C40" s="51"/>
      <c r="D40" s="27" t="s">
        <v>40</v>
      </c>
      <c r="E40" s="160"/>
      <c r="F40" s="30"/>
      <c r="G40" s="146"/>
      <c r="H40" s="157"/>
    </row>
    <row r="41" spans="1:8" ht="20.100000000000001" customHeight="1" x14ac:dyDescent="0.15">
      <c r="A41" s="26"/>
      <c r="B41" s="51"/>
      <c r="C41" s="25"/>
      <c r="D41" s="27" t="s">
        <v>40</v>
      </c>
      <c r="E41" s="161"/>
      <c r="F41" s="30"/>
      <c r="G41" s="146"/>
      <c r="H41" s="157"/>
    </row>
    <row r="42" spans="1:8" ht="20.100000000000001" customHeight="1" x14ac:dyDescent="0.15">
      <c r="A42" s="225"/>
      <c r="B42" s="225"/>
      <c r="C42" s="225"/>
      <c r="D42" s="141" t="s">
        <v>41</v>
      </c>
      <c r="E42" s="162">
        <f>SUM(E35:E41)</f>
        <v>0</v>
      </c>
      <c r="F42" s="225"/>
      <c r="G42" s="225"/>
      <c r="H42" s="225"/>
    </row>
    <row r="43" spans="1:8" ht="20.100000000000001" customHeight="1" x14ac:dyDescent="0.15">
      <c r="A43" s="330" t="s">
        <v>398</v>
      </c>
      <c r="B43" s="330"/>
      <c r="C43" s="330"/>
      <c r="D43" s="232"/>
      <c r="E43" s="225"/>
      <c r="F43" s="225"/>
      <c r="G43" s="225"/>
      <c r="H43" s="152"/>
    </row>
    <row r="44" spans="1:8" ht="20.100000000000001" customHeight="1" x14ac:dyDescent="0.15">
      <c r="A44" s="147"/>
      <c r="B44" s="147"/>
      <c r="C44" s="225"/>
      <c r="D44" s="225"/>
      <c r="E44" s="234"/>
      <c r="F44" s="147"/>
      <c r="G44" s="147"/>
      <c r="H44" s="147"/>
    </row>
    <row r="45" spans="1:8" x14ac:dyDescent="0.15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/siryoh/mitumori/syuuyoudan.pdf" xr:uid="{B53AEF80-0008-46FA-AA2E-2E5BACF332B5}"/>
    <hyperlink ref="A8" r:id="rId2" display="../siryoh/mitumori/tirashi_sakunennosyuusei.pdf" xr:uid="{C5A17386-B284-4627-803A-C689CC2E75D7}"/>
    <hyperlink ref="A9" r:id="rId3" display="../siryoh/mitumori/syashin_takiguchi.pdf" xr:uid="{B6D1F125-DE76-4DBF-A4CE-2FC9DD82F4DB}"/>
    <hyperlink ref="A10" r:id="rId4" display="../siryoh/mitumori/hotel_mitumori_2022.pdf" xr:uid="{BC0078B9-EA90-4758-BF56-EDD9F68F8779}"/>
    <hyperlink ref="A11" r:id="rId5" display="../siryoh/mitumori/koutuuhi_koushi_2022.pdf" xr:uid="{A5C4D5FF-AD0F-42F5-8494-E5A99BC443CF}"/>
    <hyperlink ref="A12" r:id="rId6" display="../siryoh/mitumori/t_syatu_mitumori.pdf" xr:uid="{9EA5CDC5-FDBC-4994-8234-9696C5390597}"/>
    <hyperlink ref="A13" r:id="rId7" display="../siryoh/mitumori/basu mitumori.jpg" xr:uid="{98E10E66-4AAD-4B6D-8563-3FB1ADE8388D}"/>
    <hyperlink ref="A15" r:id="rId8" display="../siryoh/mitumori/hoken.pdf" xr:uid="{A633DE8C-F7CE-4E72-81C2-4AE57B7B44AC}"/>
    <hyperlink ref="A18" r:id="rId9" display="../siryoh/mitumori/kishiwadayaltukyoku.pdf" xr:uid="{0CDCF159-3FB1-41A2-A0CC-E97380E2AE75}"/>
    <hyperlink ref="A19" r:id="rId10" display="../siryoh/mitumori/kishiwadayaltukyoku.pdf" xr:uid="{B2712920-BE58-49E3-8810-D00C12608D4D}"/>
    <hyperlink ref="A20" r:id="rId11" display="../siryoh/mitumori/kishiwadayaltukyoku.pdf" xr:uid="{F8E86BD8-388D-4986-8969-C6FEDD1D5823}"/>
    <hyperlink ref="A22" r:id="rId12" display="../siryoh/mitumori/sukeltutibultuku_2022.jpeg" xr:uid="{A1BC5044-2D6B-4D92-8B29-3C22FDA4A783}"/>
    <hyperlink ref="A21" r:id="rId13" display="../siryoh/mitumori/oonawa_2_2022.jpg" xr:uid="{A43BA2BE-A443-4176-B3AF-40CD0A32C2E2}"/>
    <hyperlink ref="A23" r:id="rId14" display="..\siryoh\mitumori\koronakensa.pdf" xr:uid="{4F96BB0F-5C50-4BC8-B579-FB69771F8B43}"/>
    <hyperlink ref="A14" r:id="rId15" display="..\siryoh\mitumori\nannkai_maenori.pdf" xr:uid="{EE72A6F8-ACC2-48DF-BEBE-D46F45CCCCDE}"/>
    <hyperlink ref="F7" r:id="rId16" display="../siryoh/mitumori/相見積もり/aimitu_basu.pdf" xr:uid="{EDDB779F-EA68-4579-A62C-0645B1BD7CD2}"/>
    <hyperlink ref="A16" r:id="rId17" display="../siryoh/mitumori/hagaki.jpeg" xr:uid="{3E0B1351-1A2D-45D9-8E62-8ED7EF2EFDB5}"/>
    <hyperlink ref="A17" r:id="rId18" display="../siryoh/mitumori/kitte.pdf" xr:uid="{43E9A732-4342-4FEC-B700-E1B5B4E3B34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0">
    <pageSetUpPr fitToPage="1"/>
  </sheetPr>
  <dimension ref="A1:J36"/>
  <sheetViews>
    <sheetView view="pageBreakPreview" zoomScaleNormal="100" zoomScaleSheetLayoutView="100" workbookViewId="0">
      <selection activeCell="D7" sqref="D7"/>
    </sheetView>
  </sheetViews>
  <sheetFormatPr defaultColWidth="9" defaultRowHeight="13.5" x14ac:dyDescent="0.15"/>
  <cols>
    <col min="1" max="1" width="9.5" style="9" customWidth="1"/>
    <col min="2" max="2" width="17.625" style="9" customWidth="1"/>
    <col min="3" max="3" width="14.5" style="9" customWidth="1"/>
    <col min="4" max="5" width="11" style="9" customWidth="1"/>
    <col min="6" max="6" width="8.625" style="9" customWidth="1"/>
    <col min="7" max="7" width="13.125" style="9" customWidth="1"/>
    <col min="8" max="16384" width="9" style="9"/>
  </cols>
  <sheetData>
    <row r="1" spans="1:10" ht="21" x14ac:dyDescent="0.15">
      <c r="A1" s="117"/>
      <c r="B1" s="10"/>
      <c r="C1" s="10"/>
      <c r="D1" s="10"/>
      <c r="E1" s="10"/>
      <c r="F1" s="10"/>
      <c r="G1" s="19" t="s">
        <v>268</v>
      </c>
    </row>
    <row r="2" spans="1:10" x14ac:dyDescent="0.15">
      <c r="A2" s="11"/>
      <c r="B2" s="11"/>
      <c r="C2" s="11"/>
      <c r="D2" s="11"/>
      <c r="E2" s="11"/>
      <c r="F2" s="11"/>
      <c r="G2" s="11"/>
    </row>
    <row r="3" spans="1:10" ht="18.75" x14ac:dyDescent="0.15">
      <c r="A3" s="343" t="s">
        <v>250</v>
      </c>
      <c r="B3" s="343"/>
      <c r="C3" s="343"/>
      <c r="D3" s="343"/>
      <c r="E3" s="343"/>
      <c r="F3" s="343"/>
      <c r="G3" s="343"/>
    </row>
    <row r="4" spans="1:10" ht="9" customHeight="1" x14ac:dyDescent="0.15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15">
      <c r="A5" s="346" t="s">
        <v>99</v>
      </c>
      <c r="B5" s="346"/>
      <c r="C5" s="347" t="s">
        <v>404</v>
      </c>
      <c r="D5" s="347"/>
      <c r="E5" s="347"/>
      <c r="F5" s="347"/>
      <c r="G5" s="59"/>
      <c r="H5" s="59"/>
      <c r="I5" s="59"/>
      <c r="J5" s="8"/>
    </row>
    <row r="6" spans="1:10" x14ac:dyDescent="0.15">
      <c r="A6" s="11"/>
      <c r="B6" s="11"/>
      <c r="C6" s="11"/>
      <c r="D6" s="11"/>
      <c r="E6" s="11"/>
      <c r="F6" s="11"/>
      <c r="G6" s="11"/>
    </row>
    <row r="7" spans="1:10" ht="21" customHeight="1" x14ac:dyDescent="0.15">
      <c r="A7" s="11"/>
      <c r="B7" s="11"/>
      <c r="C7" s="11"/>
      <c r="D7" s="11"/>
      <c r="E7" s="318" t="s">
        <v>258</v>
      </c>
      <c r="F7" s="318"/>
      <c r="G7" s="174" t="s">
        <v>85</v>
      </c>
    </row>
    <row r="8" spans="1:10" ht="15.75" customHeight="1" x14ac:dyDescent="0.15">
      <c r="A8" s="11"/>
      <c r="B8" s="11"/>
      <c r="C8" s="11"/>
      <c r="D8" s="11"/>
      <c r="E8" s="11"/>
      <c r="F8" s="11"/>
      <c r="G8" s="11"/>
    </row>
    <row r="9" spans="1:10" ht="36" customHeight="1" x14ac:dyDescent="0.15">
      <c r="A9" s="344" t="s">
        <v>94</v>
      </c>
      <c r="B9" s="345"/>
      <c r="C9" s="17" t="s">
        <v>95</v>
      </c>
      <c r="D9" s="200" t="s">
        <v>251</v>
      </c>
      <c r="E9" s="169" t="s">
        <v>140</v>
      </c>
      <c r="F9" s="173" t="s">
        <v>253</v>
      </c>
      <c r="G9" s="17" t="s">
        <v>96</v>
      </c>
    </row>
    <row r="10" spans="1:10" ht="21" customHeight="1" x14ac:dyDescent="0.15">
      <c r="A10" s="341">
        <v>1</v>
      </c>
      <c r="B10" s="342"/>
      <c r="C10" s="20"/>
      <c r="D10" s="167"/>
      <c r="E10" s="164"/>
      <c r="F10" s="21" t="s">
        <v>97</v>
      </c>
      <c r="G10" s="20"/>
    </row>
    <row r="11" spans="1:10" ht="21" customHeight="1" x14ac:dyDescent="0.15">
      <c r="A11" s="348">
        <v>2</v>
      </c>
      <c r="B11" s="349"/>
      <c r="C11" s="20"/>
      <c r="D11" s="168"/>
      <c r="E11" s="165"/>
      <c r="F11" s="21" t="s">
        <v>97</v>
      </c>
      <c r="G11" s="20"/>
    </row>
    <row r="12" spans="1:10" ht="21" customHeight="1" x14ac:dyDescent="0.15">
      <c r="A12" s="348">
        <v>3</v>
      </c>
      <c r="B12" s="349"/>
      <c r="C12" s="20"/>
      <c r="D12" s="168"/>
      <c r="E12" s="165"/>
      <c r="F12" s="21" t="s">
        <v>97</v>
      </c>
      <c r="G12" s="20"/>
    </row>
    <row r="13" spans="1:10" ht="21" customHeight="1" x14ac:dyDescent="0.15">
      <c r="A13" s="348">
        <v>4</v>
      </c>
      <c r="B13" s="349"/>
      <c r="C13" s="20"/>
      <c r="D13" s="168"/>
      <c r="E13" s="165"/>
      <c r="F13" s="21" t="s">
        <v>97</v>
      </c>
      <c r="G13" s="20"/>
    </row>
    <row r="14" spans="1:10" ht="21" customHeight="1" x14ac:dyDescent="0.15">
      <c r="A14" s="348">
        <v>5</v>
      </c>
      <c r="B14" s="349"/>
      <c r="C14" s="20"/>
      <c r="D14" s="168"/>
      <c r="E14" s="165"/>
      <c r="F14" s="21" t="s">
        <v>97</v>
      </c>
      <c r="G14" s="20"/>
    </row>
    <row r="15" spans="1:10" ht="21" customHeight="1" x14ac:dyDescent="0.15">
      <c r="A15" s="348">
        <v>6</v>
      </c>
      <c r="B15" s="349"/>
      <c r="C15" s="20"/>
      <c r="D15" s="168"/>
      <c r="E15" s="165"/>
      <c r="F15" s="21" t="s">
        <v>97</v>
      </c>
      <c r="G15" s="20"/>
    </row>
    <row r="16" spans="1:10" ht="21" customHeight="1" x14ac:dyDescent="0.15">
      <c r="A16" s="348">
        <v>7</v>
      </c>
      <c r="B16" s="349"/>
      <c r="C16" s="20"/>
      <c r="D16" s="168"/>
      <c r="E16" s="165"/>
      <c r="F16" s="21" t="s">
        <v>97</v>
      </c>
      <c r="G16" s="20"/>
    </row>
    <row r="17" spans="1:7" ht="21" customHeight="1" x14ac:dyDescent="0.15">
      <c r="A17" s="348">
        <v>8</v>
      </c>
      <c r="B17" s="349"/>
      <c r="C17" s="20"/>
      <c r="D17" s="168"/>
      <c r="E17" s="165"/>
      <c r="F17" s="21" t="s">
        <v>97</v>
      </c>
      <c r="G17" s="20"/>
    </row>
    <row r="18" spans="1:7" ht="21" customHeight="1" x14ac:dyDescent="0.15">
      <c r="A18" s="348">
        <v>9</v>
      </c>
      <c r="B18" s="349"/>
      <c r="C18" s="20"/>
      <c r="D18" s="168"/>
      <c r="E18" s="165"/>
      <c r="F18" s="21" t="s">
        <v>97</v>
      </c>
      <c r="G18" s="20"/>
    </row>
    <row r="19" spans="1:7" ht="21" customHeight="1" x14ac:dyDescent="0.15">
      <c r="A19" s="348">
        <v>10</v>
      </c>
      <c r="B19" s="349"/>
      <c r="C19" s="20"/>
      <c r="D19" s="168"/>
      <c r="E19" s="165"/>
      <c r="F19" s="21" t="s">
        <v>97</v>
      </c>
      <c r="G19" s="20"/>
    </row>
    <row r="20" spans="1:7" ht="21" customHeight="1" x14ac:dyDescent="0.15">
      <c r="A20" s="352"/>
      <c r="B20" s="353"/>
      <c r="C20" s="20"/>
      <c r="D20" s="168"/>
      <c r="E20" s="165"/>
      <c r="F20" s="20"/>
      <c r="G20" s="20"/>
    </row>
    <row r="21" spans="1:7" ht="21" customHeight="1" x14ac:dyDescent="0.15">
      <c r="A21" s="352"/>
      <c r="B21" s="353"/>
      <c r="C21" s="20"/>
      <c r="D21" s="168"/>
      <c r="E21" s="165"/>
      <c r="F21" s="20"/>
      <c r="G21" s="20"/>
    </row>
    <row r="22" spans="1:7" ht="21" customHeight="1" thickBot="1" x14ac:dyDescent="0.2">
      <c r="A22" s="354"/>
      <c r="B22" s="355"/>
      <c r="C22" s="170"/>
      <c r="D22" s="171"/>
      <c r="E22" s="172"/>
      <c r="F22" s="170"/>
      <c r="G22" s="170"/>
    </row>
    <row r="23" spans="1:7" ht="21" customHeight="1" thickTop="1" x14ac:dyDescent="0.15">
      <c r="A23" s="23"/>
      <c r="B23" s="24"/>
      <c r="C23" s="201" t="s">
        <v>252</v>
      </c>
      <c r="D23" s="202">
        <f>SUM(D10:D22)</f>
        <v>0</v>
      </c>
      <c r="E23" s="166"/>
      <c r="F23" s="24"/>
      <c r="G23" s="24"/>
    </row>
    <row r="24" spans="1:7" x14ac:dyDescent="0.15">
      <c r="A24" s="11"/>
      <c r="B24" s="11"/>
      <c r="C24" s="11"/>
      <c r="D24" s="11"/>
      <c r="E24" s="11"/>
      <c r="F24" s="11"/>
      <c r="G24" s="11"/>
    </row>
    <row r="25" spans="1:7" x14ac:dyDescent="0.15">
      <c r="A25" s="11" t="s">
        <v>127</v>
      </c>
      <c r="B25" s="11"/>
      <c r="C25" s="11"/>
      <c r="D25" s="11"/>
      <c r="E25" s="11"/>
      <c r="F25" s="11"/>
      <c r="G25" s="10"/>
    </row>
    <row r="26" spans="1:7" x14ac:dyDescent="0.15">
      <c r="A26" s="11" t="s">
        <v>98</v>
      </c>
      <c r="B26" s="11"/>
      <c r="C26" s="11"/>
      <c r="D26" s="11"/>
      <c r="E26" s="11"/>
      <c r="F26" s="11"/>
      <c r="G26" s="11"/>
    </row>
    <row r="27" spans="1:7" x14ac:dyDescent="0.15">
      <c r="A27" s="11" t="s">
        <v>141</v>
      </c>
      <c r="B27" s="11"/>
      <c r="C27" s="11"/>
      <c r="D27" s="11"/>
      <c r="E27" s="11"/>
      <c r="F27" s="11"/>
      <c r="G27" s="11"/>
    </row>
    <row r="28" spans="1:7" x14ac:dyDescent="0.15">
      <c r="A28" s="227" t="s">
        <v>399</v>
      </c>
      <c r="B28" s="227"/>
      <c r="C28" s="227"/>
      <c r="D28" s="227"/>
      <c r="E28" s="227"/>
      <c r="F28" s="11"/>
      <c r="G28" s="11"/>
    </row>
    <row r="29" spans="1:7" x14ac:dyDescent="0.15">
      <c r="A29" s="11"/>
      <c r="B29" s="11"/>
      <c r="C29" s="11"/>
      <c r="D29" s="11"/>
      <c r="E29" s="11"/>
      <c r="F29" s="11"/>
      <c r="G29" s="11"/>
    </row>
    <row r="30" spans="1:7" x14ac:dyDescent="0.15">
      <c r="A30" s="11" t="s">
        <v>100</v>
      </c>
      <c r="B30" s="11"/>
      <c r="C30" s="11"/>
      <c r="D30" s="11"/>
      <c r="E30" s="11"/>
      <c r="F30" s="11"/>
      <c r="G30" s="11"/>
    </row>
    <row r="31" spans="1:7" x14ac:dyDescent="0.15">
      <c r="A31" s="11"/>
      <c r="B31" s="11"/>
      <c r="C31" s="11"/>
      <c r="D31" s="11"/>
      <c r="E31" s="11"/>
      <c r="F31" s="11"/>
      <c r="G31" s="11"/>
    </row>
    <row r="32" spans="1:7" ht="21" customHeight="1" x14ac:dyDescent="0.15">
      <c r="A32" s="25" t="s">
        <v>101</v>
      </c>
      <c r="B32" s="325"/>
      <c r="C32" s="351"/>
      <c r="D32" s="15" t="s">
        <v>102</v>
      </c>
      <c r="E32" s="16"/>
      <c r="F32" s="312"/>
      <c r="G32" s="313"/>
    </row>
    <row r="33" spans="1:7" ht="21" customHeight="1" x14ac:dyDescent="0.15">
      <c r="A33" s="26" t="s">
        <v>103</v>
      </c>
      <c r="B33" s="325"/>
      <c r="C33" s="351"/>
      <c r="D33" s="27" t="s">
        <v>104</v>
      </c>
      <c r="E33" s="28"/>
      <c r="F33" s="312"/>
      <c r="G33" s="313"/>
    </row>
    <row r="34" spans="1:7" ht="21" customHeight="1" x14ac:dyDescent="0.15">
      <c r="A34" s="26" t="s">
        <v>105</v>
      </c>
      <c r="B34" s="325"/>
      <c r="C34" s="350"/>
      <c r="D34" s="350"/>
      <c r="E34" s="350"/>
      <c r="F34" s="350"/>
      <c r="G34" s="351"/>
    </row>
    <row r="35" spans="1:7" ht="21" customHeight="1" x14ac:dyDescent="0.15">
      <c r="A35" s="26" t="s">
        <v>106</v>
      </c>
      <c r="B35" s="311"/>
      <c r="C35" s="313"/>
      <c r="D35" s="27" t="s">
        <v>107</v>
      </c>
      <c r="E35" s="28"/>
      <c r="F35" s="312"/>
      <c r="G35" s="313"/>
    </row>
    <row r="36" spans="1:7" x14ac:dyDescent="0.15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'委員会年間事業予算管理表(様式1)'!Print_Area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2022-03-28T09:12:48Z</dcterms:modified>
</cp:coreProperties>
</file>