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showInkAnnotation="0" autoCompressPictures="0"/>
  <xr:revisionPtr revIDLastSave="0" documentId="13_ncr:1_{FB6EB579-1458-4075-B11F-81CB08AED119}" xr6:coauthVersionLast="47" xr6:coauthVersionMax="47" xr10:uidLastSave="{00000000-0000-0000-0000-000000000000}"/>
  <bookViews>
    <workbookView xWindow="-98" yWindow="-98" windowWidth="20715" windowHeight="13155" tabRatio="745" activeTab="2"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寄付申出書(様式9)" sheetId="118" r:id="rId8"/>
    <sheet name="収支決算報告書(様式10)" sheetId="20" r:id="rId9"/>
    <sheet name="収益・費用明細書(様式11)" sheetId="21" r:id="rId10"/>
    <sheet name="差異発生理由書(様式12)" sheetId="28" r:id="rId11"/>
    <sheet name="消費税等計算シート（様式13）" sheetId="38" r:id="rId12"/>
    <sheet name="収支予算書-修正・補正(様式14)" sheetId="26" r:id="rId13"/>
    <sheet name="収益・費用明細書-修正・補正(様式15)" sheetId="27" r:id="rId14"/>
    <sheet name="預り金明細書（様式41）" sheetId="73" r:id="rId15"/>
    <sheet name="預り金明細書_見本（様式41)" sheetId="78" r:id="rId16"/>
    <sheet name="総勘定元帳（様式42）" sheetId="76" r:id="rId17"/>
    <sheet name="現金出納帳_見本（様式42）" sheetId="77" r:id="rId18"/>
    <sheet name="銀行口座届出書（様式51）" sheetId="107" r:id="rId19"/>
    <sheet name="銀行口座届出書_見本(様式51)" sheetId="108" r:id="rId20"/>
    <sheet name="預金出納帳（様式52）" sheetId="80" r:id="rId21"/>
    <sheet name="現金出納帳（様式53）" sheetId="93" r:id="rId22"/>
    <sheet name="協議会用源泉所得税納付報告書（様式54）" sheetId="116" r:id="rId23"/>
    <sheet name="銀行口座管理台帳(様式55)" sheetId="111" r:id="rId24"/>
    <sheet name="銀行口座管理台帳_見本(様式55)" sheetId="112" r:id="rId25"/>
    <sheet name="日本JC専用封筒価格表" sheetId="113" r:id="rId26"/>
  </sheets>
  <definedNames>
    <definedName name="_xlnm.Print_Area" localSheetId="2">'委員会年間事業予算管理表(様式1)'!$A$1:$I$37</definedName>
    <definedName name="_xlnm.Print_Area" localSheetId="7">'寄付申出書(様式9)'!$A$1:$I$42</definedName>
    <definedName name="_xlnm.Print_Area" localSheetId="6">'講師等出演依頼承諾書(様式5)10％対応 '!$A:$I</definedName>
    <definedName name="_xlnm.Print_Area" localSheetId="10">'差異発生理由書(様式12)'!$A$1:$G$36</definedName>
    <definedName name="_xlnm.Print_Area" localSheetId="0">財審様式!$A$1:$Q$53</definedName>
    <definedName name="_xlnm.Print_Area" localSheetId="4">'収益・費用明細書(様式3)'!$A$1:$H$29</definedName>
    <definedName name="_xlnm.Print_Area" localSheetId="13">'収益・費用明細書-修正・補正(様式15)'!$A$1:$J$35</definedName>
    <definedName name="_xlnm.Print_Area" localSheetId="8">'収支決算報告書(様式10)'!$A$1:$F$36</definedName>
    <definedName name="_xlnm.Print_Area" localSheetId="12">'収支予算書-修正・補正(様式14)'!$A$1:$F$36</definedName>
    <definedName name="_xlnm.Print_Area" localSheetId="1">注意事項!$A$1:$C$32</definedName>
    <definedName name="_xlnm.Print_Area" localSheetId="25">日本JC専用封筒価格表!$A$1:$S$31</definedName>
  </definedNames>
  <calcPr calcId="191029" concurrentCalc="0"/>
</workbook>
</file>

<file path=xl/calcChain.xml><?xml version="1.0" encoding="utf-8"?>
<calcChain xmlns="http://schemas.openxmlformats.org/spreadsheetml/2006/main">
  <c r="F25" i="17" l="1"/>
  <c r="G9" i="17"/>
  <c r="G17" i="17"/>
  <c r="G20" i="17"/>
  <c r="G25" i="17"/>
  <c r="L6" i="119"/>
  <c r="F24" i="119"/>
  <c r="F26" i="119"/>
  <c r="E27" i="119"/>
  <c r="D40" i="119"/>
  <c r="M10" i="119"/>
  <c r="L10" i="119"/>
  <c r="M6" i="119"/>
  <c r="C16" i="38"/>
  <c r="B15" i="38"/>
  <c r="B14" i="38"/>
  <c r="B12" i="38"/>
  <c r="B13" i="38"/>
  <c r="B11" i="38"/>
  <c r="B10" i="38"/>
  <c r="B9" i="38"/>
  <c r="B8" i="38"/>
  <c r="D16" i="38"/>
  <c r="D33" i="38"/>
  <c r="G18" i="27"/>
  <c r="D11" i="19"/>
  <c r="M15" i="116"/>
  <c r="O12" i="113"/>
  <c r="O13" i="113"/>
  <c r="O14" i="113"/>
  <c r="O15" i="113"/>
  <c r="O19" i="113"/>
  <c r="O20" i="113"/>
  <c r="O21" i="113"/>
  <c r="O22" i="113"/>
  <c r="G15" i="4"/>
  <c r="H15" i="4"/>
  <c r="I15" i="4"/>
  <c r="I13" i="4"/>
  <c r="I14"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25" i="19"/>
  <c r="G28" i="17"/>
  <c r="G24" i="17"/>
  <c r="G29" i="17"/>
  <c r="C16" i="16"/>
  <c r="C32" i="16"/>
  <c r="C33" i="16"/>
  <c r="D16" i="16"/>
  <c r="D32" i="16"/>
  <c r="E16" i="16"/>
  <c r="E32" i="16"/>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<sst xmlns="http://schemas.openxmlformats.org/spreadsheetml/2006/main" count="1635" uniqueCount="888">
  <si>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</si>
  <si>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</si>
  <si>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</si>
  <si>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</si>
  <si>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</si>
  <si>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</si>
  <si>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</si>
  <si>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</si>
  <si>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</si>
  <si>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</si>
  <si>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</si>
  <si>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</si>
  <si>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</si>
  <si>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</si>
  <si>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</si>
  <si>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</si>
  <si>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</si>
  <si>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</si>
  <si>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</si>
  <si>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</si>
  <si>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</si>
  <si>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</si>
  <si>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</si>
  <si>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</si>
  <si>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</si>
  <si>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</si>
  <si>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</si>
  <si>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</si>
  <si>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</si>
  <si>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</si>
  <si>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</si>
  <si>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</si>
  <si>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</si>
  <si>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</si>
  <si>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</si>
  <si>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</si>
  <si>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</si>
  <si>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</si>
  <si>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</si>
  <si>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</si>
  <si>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</si>
  <si>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</si>
  <si>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</si>
  <si>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</si>
  <si>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</si>
  <si>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</si>
  <si>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</si>
  <si>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</si>
  <si>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</si>
  <si>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</si>
  <si>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</si>
  <si>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</si>
  <si>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</si>
  <si>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</si>
  <si>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</si>
  <si>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</si>
  <si>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</si>
  <si>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</si>
  <si>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</si>
  <si>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</si>
  <si>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No.</t>
  </si>
  <si>
    <t>科　　目</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</si>
  <si>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</si>
  <si>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</si>
  <si>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</si>
  <si>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</si>
  <si>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</si>
  <si>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</si>
  <si>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</si>
  <si>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</si>
  <si>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</si>
  <si>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</si>
  <si>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</si>
  <si>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</si>
  <si>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</si>
  <si>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</si>
  <si>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</si>
  <si>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</si>
  <si>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</si>
  <si>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</si>
  <si>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 xml:space="preserve">                  会議・委員会</t>
    <rPh sb="21" eb="24">
      <t>イインカイ</t>
    </rPh>
    <phoneticPr fontId="3"/>
  </si>
  <si>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</si>
  <si>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</si>
  <si>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</si>
  <si>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</si>
  <si>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</si>
  <si>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</si>
  <si>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</si>
  <si>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</si>
  <si>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</si>
  <si>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</si>
  <si>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</si>
  <si>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</si>
  <si>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</si>
  <si>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</si>
  <si>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</si>
  <si>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</si>
  <si>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</si>
  <si>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</si>
  <si>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</si>
  <si>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</si>
  <si>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</si>
  <si>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</si>
  <si>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</si>
  <si>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</si>
  <si>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</si>
  <si>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</si>
  <si>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</si>
  <si>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</si>
  <si>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</si>
  <si>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</si>
  <si>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</si>
  <si>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</si>
  <si>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</si>
  <si>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</si>
  <si>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</si>
  <si>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</si>
  <si>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</si>
  <si>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</si>
  <si>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</si>
  <si>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</si>
  <si>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</si>
  <si>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</si>
  <si>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</si>
  <si>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</si>
  <si>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</si>
  <si>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</si>
  <si>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</si>
  <si>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</si>
  <si>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</si>
  <si>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</si>
  <si>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</si>
  <si>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</si>
  <si>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</si>
  <si>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</si>
  <si>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</si>
  <si>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</si>
  <si>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</si>
  <si>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見積内容</t>
    <rPh sb="0" eb="2">
      <t>ミツモリ</t>
    </rPh>
    <rPh sb="2" eb="4">
      <t>ナイヨウ</t>
    </rPh>
    <phoneticPr fontId="3"/>
  </si>
  <si>
    <t>数量</t>
    <rPh sb="0" eb="2">
      <t>スウリョウ</t>
    </rPh>
    <phoneticPr fontId="3"/>
  </si>
  <si>
    <t>単価（円）</t>
    <rPh sb="0" eb="2">
      <t>タンカ</t>
    </rPh>
    <rPh sb="3" eb="4">
      <t>エン</t>
    </rPh>
    <phoneticPr fontId="3"/>
  </si>
  <si>
    <t>金額（円）</t>
    <rPh sb="0" eb="2">
      <t>キンガク</t>
    </rPh>
    <rPh sb="3" eb="4">
      <t>エン</t>
    </rPh>
    <phoneticPr fontId="3"/>
  </si>
  <si>
    <t>定形（長３）</t>
    <rPh sb="0" eb="2">
      <t>テイケイ</t>
    </rPh>
    <rPh sb="3" eb="4">
      <t>チョウ</t>
    </rPh>
    <phoneticPr fontId="3"/>
  </si>
  <si>
    <t>定形外（角２）</t>
    <rPh sb="0" eb="3">
      <t>テイケイガイ</t>
    </rPh>
    <rPh sb="4" eb="5">
      <t>カク</t>
    </rPh>
    <phoneticPr fontId="3"/>
  </si>
  <si>
    <t>合計</t>
    <rPh sb="0" eb="2">
      <t>ゴウケイ</t>
    </rPh>
    <phoneticPr fontId="3"/>
  </si>
  <si>
    <t>承認済予算額</t>
    <rPh sb="0" eb="2">
      <t>ショウニン</t>
    </rPh>
    <rPh sb="2" eb="3">
      <t>ズ</t>
    </rPh>
    <phoneticPr fontId="3"/>
  </si>
  <si>
    <t>―</t>
  </si>
  <si>
    <t>②その他</t>
    <rPh sb="3" eb="4">
      <t>タ</t>
    </rPh>
    <phoneticPr fontId="3"/>
  </si>
  <si>
    <t>内容</t>
    <rPh sb="0" eb="2">
      <t>ナイヨウ</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</si>
  <si>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</si>
  <si>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</si>
  <si>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</si>
  <si>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</si>
  <si>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</si>
  <si>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</si>
  <si>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</si>
  <si>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</si>
  <si>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</si>
  <si>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</si>
  <si>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</si>
  <si>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</si>
  <si>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</si>
  <si>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</si>
  <si>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</si>
  <si>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コピー</t>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</si>
  <si>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</si>
  <si>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</si>
  <si>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</si>
  <si>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</si>
  <si>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</si>
  <si>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</si>
  <si>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</si>
  <si>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</si>
  <si>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</si>
  <si>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</si>
  <si>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</si>
  <si>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</si>
  <si>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</si>
  <si>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</si>
  <si>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</si>
  <si>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</si>
  <si>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</si>
  <si>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</si>
  <si>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</si>
  <si>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</si>
  <si>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</si>
  <si>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</si>
  <si>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</si>
  <si>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会議・委員会</t>
    <rPh sb="0" eb="2">
      <t>カイギ</t>
    </rPh>
    <rPh sb="3" eb="6">
      <t>イインカイ</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</si>
  <si>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</si>
  <si>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</si>
  <si>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</si>
  <si>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</si>
  <si>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</si>
  <si>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</si>
  <si>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月</t>
    <rPh sb="0" eb="1">
      <t>ガツ</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</si>
  <si>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</si>
  <si>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</si>
  <si>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</si>
  <si>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</si>
  <si>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</si>
  <si>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三井住友銀行　麹町支店</t>
  </si>
  <si>
    <t>記</t>
  </si>
  <si>
    <t>年　　月　　日</t>
    <rPh sb="0" eb="7">
      <t>ネンガッピ</t>
    </rPh>
    <phoneticPr fontId="3"/>
  </si>
  <si>
    <t xml:space="preserve"> </t>
    <phoneticPr fontId="3"/>
  </si>
  <si>
    <t>　</t>
    <phoneticPr fontId="3"/>
  </si>
  <si>
    <t>支払金額</t>
  </si>
  <si>
    <t>科目</t>
    <rPh sb="0" eb="2">
      <t>カモク</t>
    </rPh>
    <phoneticPr fontId="3"/>
  </si>
  <si>
    <t>銀行</t>
    <rPh sb="0" eb="2">
      <t>ギンコウ</t>
    </rPh>
    <phoneticPr fontId="3"/>
  </si>
  <si>
    <t>支店</t>
    <rPh sb="0" eb="2">
      <t>シテン</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</si>
  <si>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</si>
  <si>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</si>
  <si>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</si>
  <si>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</si>
  <si>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</si>
  <si>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</si>
  <si>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</si>
  <si>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</si>
  <si>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</si>
  <si>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</si>
  <si>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</si>
  <si>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</si>
  <si>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</si>
  <si>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</si>
  <si>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</si>
  <si>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</si>
  <si>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</si>
  <si>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</si>
  <si>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</si>
  <si>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</si>
  <si>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</si>
  <si>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</si>
  <si>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</si>
  <si>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</si>
  <si>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</si>
  <si>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</si>
  <si>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</si>
  <si>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</si>
  <si>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</si>
  <si>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</si>
  <si>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</si>
  <si>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</si>
  <si>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</si>
  <si>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</si>
  <si>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</si>
  <si>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</si>
  <si>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</si>
  <si>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</si>
  <si>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</si>
  <si>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会議・委員会名：</t>
    <rPh sb="0" eb="2">
      <t>カイギ</t>
    </rPh>
    <rPh sb="3" eb="6">
      <t>イインカイ</t>
    </rPh>
    <rPh sb="6" eb="7">
      <t>メイ</t>
    </rPh>
    <phoneticPr fontId="3" alignment="distributed"/>
  </si>
  <si>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</si>
  <si>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</si>
  <si>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</si>
  <si>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</si>
  <si>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</si>
  <si>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</si>
  <si>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</si>
  <si>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</si>
  <si>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</si>
  <si>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</si>
  <si>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</si>
  <si>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</si>
  <si>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</si>
  <si>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</si>
  <si>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</si>
  <si>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</si>
  <si>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</si>
  <si>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</si>
  <si>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</si>
  <si>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</si>
  <si>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</si>
  <si>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</si>
  <si>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</si>
  <si>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</si>
  <si>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</si>
  <si>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</si>
  <si>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</si>
  <si>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</si>
  <si>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</si>
  <si>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</si>
  <si>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</si>
  <si>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</si>
  <si>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</si>
  <si>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</si>
  <si>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</si>
  <si>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</si>
  <si>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</si>
  <si>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</si>
  <si>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</si>
  <si>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</si>
  <si>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</si>
  <si>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</si>
  <si>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</si>
  <si>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</si>
  <si>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</si>
  <si>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</si>
  <si>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</si>
  <si>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</si>
  <si>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</si>
  <si>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</si>
  <si>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</si>
  <si>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</si>
  <si>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</si>
  <si>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</si>
  <si>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</si>
  <si>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</si>
  <si>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</si>
  <si>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</si>
  <si>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普通</t>
    <rPh sb="0" eb="2">
      <t>フツウ</t>
    </rPh>
    <phoneticPr fontId="3"/>
  </si>
  <si>
    <t>○○ブロック協議会　会長　○○</t>
    <rPh sb="6" eb="9">
      <t>キョウギカイ</t>
    </rPh>
    <rPh sb="10" eb="12">
      <t>カイチョウ</t>
    </rPh>
    <phoneticPr fontId="3"/>
  </si>
  <si>
    <t>種類</t>
    <rPh sb="0" eb="2">
      <t>シュルイ</t>
    </rPh>
    <phoneticPr fontId="3"/>
  </si>
  <si>
    <t>口座番号</t>
  </si>
  <si>
    <t>開設日</t>
  </si>
  <si>
    <t>三井住友銀行</t>
    <rPh sb="0" eb="2">
      <t>ミツイ</t>
    </rPh>
    <rPh sb="2" eb="4">
      <t>スミトモ</t>
    </rPh>
    <rPh sb="4" eb="6">
      <t>ギンコウ</t>
    </rPh>
    <phoneticPr fontId="3"/>
  </si>
  <si>
    <t>旭川中央</t>
    <rPh sb="0" eb="2">
      <t>アサヒカワ</t>
    </rPh>
    <rPh sb="2" eb="4">
      <t>チュウオウ</t>
    </rPh>
    <phoneticPr fontId="3"/>
  </si>
  <si>
    <t>みずほ銀行</t>
    <rPh sb="3" eb="5">
      <t>ギンコウ</t>
    </rPh>
    <phoneticPr fontId="3"/>
  </si>
  <si>
    <t>有楽町</t>
    <rPh sb="0" eb="3">
      <t>ユウラクチョウ</t>
    </rPh>
    <phoneticPr fontId="3"/>
  </si>
  <si>
    <t xml:space="preserve">○○ブロック協議会 まちづくり支援委員会　委員長　○○　                           </t>
    <rPh sb="15" eb="17">
      <t>シエン</t>
    </rPh>
    <rPh sb="17" eb="20">
      <t>イインカイ</t>
    </rPh>
    <rPh sb="21" eb="22">
      <t>イ</t>
    </rPh>
    <rPh sb="22" eb="23">
      <t>イン</t>
    </rPh>
    <rPh sb="23" eb="24">
      <t>チョウ</t>
    </rPh>
    <phoneticPr fontId="3"/>
  </si>
  <si>
    <t>まちづくり支援事業用通帳</t>
    <rPh sb="5" eb="7">
      <t>シエン</t>
    </rPh>
    <rPh sb="7" eb="10">
      <t>ジギョウヨウ</t>
    </rPh>
    <rPh sb="10" eb="12">
      <t>ツウチョウ</t>
    </rPh>
    <phoneticPr fontId="3"/>
  </si>
  <si>
    <t>横浜銀行</t>
    <rPh sb="0" eb="2">
      <t>ヨコハマ</t>
    </rPh>
    <rPh sb="2" eb="4">
      <t>ギンコウ</t>
    </rPh>
    <phoneticPr fontId="3"/>
  </si>
  <si>
    <t>埼玉</t>
    <rPh sb="0" eb="2">
      <t>サイタマ</t>
    </rPh>
    <phoneticPr fontId="3"/>
  </si>
  <si>
    <t>○○ブロック協議会　国際アカデミー委員会　委員長　○○</t>
    <rPh sb="10" eb="12">
      <t>コクサイ</t>
    </rPh>
    <rPh sb="17" eb="20">
      <t>イインカイ</t>
    </rPh>
    <rPh sb="21" eb="22">
      <t>イ</t>
    </rPh>
    <rPh sb="22" eb="23">
      <t>イン</t>
    </rPh>
    <rPh sb="23" eb="24">
      <t>チョウ</t>
    </rPh>
    <phoneticPr fontId="3"/>
  </si>
  <si>
    <t>三菱東京UFJ銀行</t>
    <rPh sb="0" eb="2">
      <t>ミツビシ</t>
    </rPh>
    <rPh sb="2" eb="4">
      <t>トウキョウ</t>
    </rPh>
    <rPh sb="7" eb="9">
      <t>ギンコウ</t>
    </rPh>
    <phoneticPr fontId="3"/>
  </si>
  <si>
    <t>山梨</t>
    <rPh sb="0" eb="2">
      <t>ヤマナシ</t>
    </rPh>
    <phoneticPr fontId="3"/>
  </si>
  <si>
    <t>○○ブロック協議会　公開討論会　　　　　委員長　○○</t>
    <rPh sb="10" eb="12">
      <t>コウカイ</t>
    </rPh>
    <rPh sb="12" eb="14">
      <t>トウロン</t>
    </rPh>
    <rPh sb="14" eb="15">
      <t>カイ</t>
    </rPh>
    <rPh sb="20" eb="21">
      <t>イ</t>
    </rPh>
    <rPh sb="21" eb="22">
      <t>イン</t>
    </rPh>
    <rPh sb="22" eb="23">
      <t>チョウ</t>
    </rPh>
    <phoneticPr fontId="3"/>
  </si>
  <si>
    <t>沖縄</t>
    <rPh sb="0" eb="2">
      <t>オキナワ</t>
    </rPh>
    <phoneticPr fontId="3"/>
  </si>
  <si>
    <t>○○ブロック協議会　会員大会　○○</t>
    <rPh sb="10" eb="12">
      <t>カイイン</t>
    </rPh>
    <rPh sb="12" eb="14">
      <t>タイカイ</t>
    </rPh>
    <phoneticPr fontId="3"/>
  </si>
  <si>
    <t>　議長・委員長</t>
    <rPh sb="4" eb="7">
      <t>イインチョウ</t>
    </rPh>
    <phoneticPr fontId="3"/>
  </si>
  <si>
    <t>支払金額</t>
    <rPh sb="0" eb="2">
      <t>シハライ</t>
    </rPh>
    <rPh sb="2" eb="4">
      <t>キンガク</t>
    </rPh>
    <phoneticPr fontId="3"/>
  </si>
  <si>
    <t>三井住友</t>
    <rPh sb="0" eb="2">
      <t>ミツイ</t>
    </rPh>
    <rPh sb="2" eb="4">
      <t>スミトモ</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</si>
  <si>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</si>
  <si>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</si>
  <si>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</si>
  <si>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</si>
  <si>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</si>
  <si>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</si>
  <si>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</si>
  <si>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</si>
  <si>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</si>
  <si>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</si>
  <si>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</si>
  <si>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</si>
  <si>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</si>
  <si>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</si>
  <si>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</si>
  <si>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</si>
  <si>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</si>
  <si>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</si>
  <si>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</si>
  <si>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</si>
  <si>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</si>
  <si>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</si>
  <si>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</si>
  <si>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</si>
  <si>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</si>
  <si>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</si>
  <si>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</si>
  <si>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</si>
  <si>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</si>
  <si>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</si>
  <si>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</si>
  <si>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</si>
  <si>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</si>
  <si>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</si>
  <si>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</si>
  <si>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</si>
  <si>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</si>
  <si>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</si>
  <si>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</si>
  <si>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</si>
  <si>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</si>
  <si>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</si>
  <si>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</si>
  <si>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</si>
  <si>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</si>
  <si>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</si>
  <si>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</si>
  <si>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</si>
  <si>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</si>
  <si>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</si>
  <si>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</si>
  <si>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</si>
  <si>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</si>
  <si>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</si>
  <si>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</si>
  <si>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</si>
  <si>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</si>
  <si>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</si>
  <si>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</si>
  <si>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</si>
  <si>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</si>
  <si>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</si>
  <si>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</si>
  <si>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</si>
  <si>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</si>
  <si>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</si>
  <si>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</si>
  <si>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</si>
  <si>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</si>
  <si>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</si>
  <si>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 xml:space="preserve"> 下記のとおり、お見積申し上げます。</t>
    <rPh sb="1" eb="3">
      <t>カキ</t>
    </rPh>
    <rPh sb="9" eb="11">
      <t>ミツモリショ</t>
    </rPh>
    <rPh sb="11" eb="12">
      <t>モウ</t>
    </rPh>
    <rPh sb="13" eb="14">
      <t>ア</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</si>
  <si>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</si>
  <si>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</si>
  <si>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</si>
  <si>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</si>
  <si>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</si>
  <si>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</si>
  <si>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</si>
  <si>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</si>
  <si>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</si>
  <si>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</si>
  <si>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</si>
  <si>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</si>
  <si>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</si>
  <si>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</si>
  <si>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</si>
  <si>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</si>
  <si>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</si>
  <si>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</si>
  <si>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</si>
  <si>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</si>
  <si>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</si>
  <si>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</si>
  <si>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</si>
  <si>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</si>
  <si>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</si>
  <si>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</si>
  <si>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</si>
  <si>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</si>
  <si>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</si>
  <si>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運営専務</t>
    <rPh sb="0" eb="2">
      <t>ウンエイ</t>
    </rPh>
    <rPh sb="2" eb="4">
      <t>センム</t>
    </rPh>
    <phoneticPr fontId="3"/>
  </si>
  <si>
    <t>財政局長</t>
    <rPh sb="0" eb="2">
      <t>ザイセイ</t>
    </rPh>
    <rPh sb="2" eb="4">
      <t>キョクチョウ</t>
    </rPh>
    <phoneticPr fontId="3"/>
  </si>
  <si>
    <t>　　　　　　　　　　　　　　　　　協議会　会長　殿</t>
    <rPh sb="17" eb="20">
      <t>キョウギカイ</t>
    </rPh>
    <rPh sb="21" eb="23">
      <t>カイチョウ</t>
    </rPh>
    <rPh sb="24" eb="25">
      <t>ドノ</t>
    </rPh>
    <phoneticPr fontId="3"/>
  </si>
  <si>
    <t>協議会</t>
    <rPh sb="0" eb="3">
      <t>キョウギカイ</t>
    </rPh>
    <phoneticPr fontId="3"/>
  </si>
  <si>
    <t>ﾏﾙﾏﾙﾌﾞﾛﾂｸｷﾖｳｷﾞｶｲ ｶｲﾁﾖｳ ﾏﾙﾏﾙ</t>
  </si>
  <si>
    <t>○○ブロック協議会　会長　○○</t>
  </si>
  <si>
    <t>口座名義（フリガナ）</t>
    <rPh sb="0" eb="2">
      <t>コウザ</t>
    </rPh>
    <rPh sb="2" eb="4">
      <t>メイギ</t>
    </rPh>
    <phoneticPr fontId="3"/>
  </si>
  <si>
    <t>国際アカデミー事業用通帳</t>
    <rPh sb="0" eb="2">
      <t>コクサイ</t>
    </rPh>
    <rPh sb="7" eb="9">
      <t>ジギョウ</t>
    </rPh>
    <rPh sb="9" eb="10">
      <t>ヨウ</t>
    </rPh>
    <phoneticPr fontId="3"/>
  </si>
  <si>
    <t>公開討論会用通帳</t>
    <rPh sb="0" eb="2">
      <t>コウカイ</t>
    </rPh>
    <rPh sb="2" eb="4">
      <t>トウロン</t>
    </rPh>
    <rPh sb="4" eb="5">
      <t>カイ</t>
    </rPh>
    <rPh sb="5" eb="6">
      <t>ヨウ</t>
    </rPh>
    <phoneticPr fontId="3"/>
  </si>
  <si>
    <t>会員大会用通帳</t>
    <rPh sb="0" eb="2">
      <t>カイイン</t>
    </rPh>
    <rPh sb="2" eb="4">
      <t>タイカイ</t>
    </rPh>
    <rPh sb="4" eb="5">
      <t>ヨウ</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</si>
  <si>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</si>
  <si>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</si>
  <si>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</si>
  <si>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</si>
  <si>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</si>
  <si>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</si>
  <si>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</si>
  <si>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1"/>
  </si>
  <si>
    <t>加藤宗兵衛</t>
    <rPh sb="0" eb="2">
      <t>カトウ</t>
    </rPh>
    <rPh sb="2" eb="5">
      <t>ソウベエ</t>
    </rPh>
    <phoneticPr fontId="41"/>
  </si>
  <si>
    <t>足立　浩</t>
  </si>
  <si>
    <t>清水康裕</t>
    <rPh sb="0" eb="2">
      <t>シミズ</t>
    </rPh>
    <rPh sb="2" eb="4">
      <t>ヤスヒロ</t>
    </rPh>
    <phoneticPr fontId="41"/>
  </si>
  <si>
    <t>坪井潤一</t>
    <rPh sb="0" eb="2">
      <t>ツボイ</t>
    </rPh>
    <rPh sb="2" eb="4">
      <t>ジュンイチ</t>
    </rPh>
    <phoneticPr fontId="41"/>
  </si>
  <si>
    <t>水野雅美</t>
    <rPh sb="0" eb="2">
      <t>ミズノ</t>
    </rPh>
    <rPh sb="2" eb="4">
      <t>マサミ</t>
    </rPh>
    <phoneticPr fontId="41"/>
  </si>
  <si>
    <t>鈴木あかり</t>
    <rPh sb="0" eb="2">
      <t>スズキ</t>
    </rPh>
    <phoneticPr fontId="41"/>
  </si>
  <si>
    <t>斎藤　慎也</t>
    <rPh sb="0" eb="2">
      <t>サイトウ</t>
    </rPh>
    <rPh sb="3" eb="5">
      <t>シンヤ</t>
    </rPh>
    <phoneticPr fontId="41"/>
  </si>
  <si>
    <t>八巻　有芝</t>
    <rPh sb="0" eb="2">
      <t>ヤマキ</t>
    </rPh>
    <rPh sb="3" eb="4">
      <t>アリ</t>
    </rPh>
    <rPh sb="4" eb="5">
      <t>シバ</t>
    </rPh>
    <phoneticPr fontId="41"/>
  </si>
  <si>
    <t>津久井  盛夫</t>
  </si>
  <si>
    <t>松下  延樹</t>
  </si>
  <si>
    <t>林　洋一</t>
    <rPh sb="0" eb="1">
      <t>ハヤシ</t>
    </rPh>
    <rPh sb="2" eb="4">
      <t>ヨウイチ</t>
    </rPh>
    <phoneticPr fontId="41"/>
  </si>
  <si>
    <t>長村  みさお</t>
    <rPh sb="0" eb="2">
      <t>オサムラ</t>
    </rPh>
    <phoneticPr fontId="41"/>
  </si>
  <si>
    <t>原　仁志</t>
    <rPh sb="0" eb="1">
      <t>ハラ</t>
    </rPh>
    <rPh sb="2" eb="4">
      <t>ヒトシ</t>
    </rPh>
    <phoneticPr fontId="3"/>
  </si>
  <si>
    <t>八木  淳</t>
    <rPh sb="0" eb="2">
      <t>ヤギ</t>
    </rPh>
    <rPh sb="4" eb="5">
      <t>ジュン</t>
    </rPh>
    <phoneticPr fontId="41"/>
  </si>
  <si>
    <t>濱田　竜一</t>
  </si>
  <si>
    <t>西表　晋作</t>
    <rPh sb="0" eb="2">
      <t>イリオモテ</t>
    </rPh>
    <rPh sb="3" eb="5">
      <t>シンサク</t>
    </rPh>
    <phoneticPr fontId="41"/>
  </si>
  <si>
    <t>髙橋正英</t>
  </si>
  <si>
    <t>田中太郎</t>
    <rPh sb="0" eb="2">
      <t>タナカ</t>
    </rPh>
    <rPh sb="2" eb="4">
      <t>タロウ</t>
    </rPh>
    <phoneticPr fontId="41"/>
  </si>
  <si>
    <t>青木孝幸</t>
    <rPh sb="0" eb="2">
      <t>アオキ</t>
    </rPh>
    <rPh sb="2" eb="4">
      <t>タカユキ</t>
    </rPh>
    <phoneticPr fontId="41"/>
  </si>
  <si>
    <t>足利有美</t>
    <rPh sb="0" eb="2">
      <t>アシカラズ</t>
    </rPh>
    <rPh sb="2" eb="4">
      <t>アリミ</t>
    </rPh>
    <phoneticPr fontId="41"/>
  </si>
  <si>
    <t>岩崎諭史</t>
  </si>
  <si>
    <t>大越誠之</t>
  </si>
  <si>
    <t>杉山直希</t>
    <rPh sb="0" eb="2">
      <t>スギヤマ</t>
    </rPh>
    <rPh sb="2" eb="4">
      <t>ナオキ</t>
    </rPh>
    <phoneticPr fontId="41"/>
  </si>
  <si>
    <t>田中　奈央子</t>
    <rPh sb="0" eb="2">
      <t>タナカ</t>
    </rPh>
    <rPh sb="3" eb="6">
      <t>ナオコ</t>
    </rPh>
    <phoneticPr fontId="41"/>
  </si>
  <si>
    <t>丹生茂希</t>
  </si>
  <si>
    <t>齋藤　洋邦</t>
    <rPh sb="0" eb="2">
      <t>サイトウ</t>
    </rPh>
    <rPh sb="3" eb="5">
      <t>ヒロクニ</t>
    </rPh>
    <phoneticPr fontId="41"/>
  </si>
  <si>
    <t>齊藤　誠</t>
  </si>
  <si>
    <t>清水　幹久</t>
    <rPh sb="3" eb="4">
      <t>ミキ</t>
    </rPh>
    <rPh sb="4" eb="5">
      <t>ヒサ</t>
    </rPh>
    <phoneticPr fontId="41"/>
  </si>
  <si>
    <t>鈴木　圭史</t>
    <rPh sb="0" eb="2">
      <t>スズキ</t>
    </rPh>
    <rPh sb="3" eb="5">
      <t>ケイジ</t>
    </rPh>
    <phoneticPr fontId="41"/>
  </si>
  <si>
    <t>田中　宏昌</t>
    <rPh sb="0" eb="2">
      <t>タナカ</t>
    </rPh>
    <rPh sb="3" eb="5">
      <t>ヒロマサ</t>
    </rPh>
    <phoneticPr fontId="41"/>
  </si>
  <si>
    <t>南　嘉邦</t>
    <rPh sb="0" eb="1">
      <t>ミナミ</t>
    </rPh>
    <rPh sb="2" eb="4">
      <t>カホウ</t>
    </rPh>
    <phoneticPr fontId="41"/>
  </si>
  <si>
    <t>野口和範</t>
  </si>
  <si>
    <t>渡邊実輝宏</t>
  </si>
  <si>
    <t>安部　修司</t>
  </si>
  <si>
    <t>岡本友二郎</t>
  </si>
  <si>
    <t>小林邦章</t>
  </si>
  <si>
    <t>中島　渉</t>
    <rPh sb="0" eb="2">
      <t>ナカシマ</t>
    </rPh>
    <rPh sb="3" eb="4">
      <t>ワタル</t>
    </rPh>
    <phoneticPr fontId="41"/>
  </si>
  <si>
    <t>葉月雛丸</t>
    <rPh sb="0" eb="2">
      <t>ハヅキ</t>
    </rPh>
    <rPh sb="2" eb="3">
      <t>ヒナ</t>
    </rPh>
    <rPh sb="3" eb="4">
      <t>マル</t>
    </rPh>
    <phoneticPr fontId="41"/>
  </si>
  <si>
    <t>樋口陽平</t>
  </si>
  <si>
    <t>松村　一弘</t>
  </si>
  <si>
    <t>向井久雄</t>
    <rPh sb="0" eb="2">
      <t>ムカイ</t>
    </rPh>
    <rPh sb="2" eb="4">
      <t>ヒサオ</t>
    </rPh>
    <phoneticPr fontId="41"/>
  </si>
  <si>
    <t>猪瀬正幹</t>
    <rPh sb="0" eb="2">
      <t>イノセ</t>
    </rPh>
    <rPh sb="2" eb="3">
      <t>マサ</t>
    </rPh>
    <rPh sb="3" eb="4">
      <t>ミキ</t>
    </rPh>
    <phoneticPr fontId="41"/>
  </si>
  <si>
    <t>佐藤ぱうろ</t>
    <rPh sb="0" eb="2">
      <t>サトウ</t>
    </rPh>
    <phoneticPr fontId="41"/>
  </si>
  <si>
    <t>飯野　光長</t>
    <phoneticPr fontId="41"/>
  </si>
  <si>
    <t>大屋　仁志</t>
  </si>
  <si>
    <t>小笠原信隆</t>
  </si>
  <si>
    <t>齊藤喬</t>
  </si>
  <si>
    <t>佐藤賛</t>
    <rPh sb="0" eb="2">
      <t>サトウ</t>
    </rPh>
    <rPh sb="2" eb="3">
      <t>タスク</t>
    </rPh>
    <phoneticPr fontId="41"/>
  </si>
  <si>
    <t>本橋幸玄</t>
  </si>
  <si>
    <t>薮下　敏也</t>
  </si>
  <si>
    <t>山口和秀</t>
    <rPh sb="2" eb="4">
      <t>カズヒデ</t>
    </rPh>
    <phoneticPr fontId="41"/>
  </si>
  <si>
    <t>亀井　正智</t>
    <phoneticPr fontId="41"/>
  </si>
  <si>
    <t>小俣徹</t>
    <phoneticPr fontId="41"/>
  </si>
  <si>
    <t>湖山和英</t>
    <phoneticPr fontId="41"/>
  </si>
  <si>
    <t>後藤優太</t>
    <phoneticPr fontId="41"/>
  </si>
  <si>
    <t>三井史生</t>
    <phoneticPr fontId="41"/>
  </si>
  <si>
    <t>三宅智貴</t>
    <phoneticPr fontId="41"/>
  </si>
  <si>
    <t>松本和之</t>
    <phoneticPr fontId="41"/>
  </si>
  <si>
    <t>佐々木大輔</t>
    <phoneticPr fontId="41"/>
  </si>
  <si>
    <t>相澤　明弘　立替分</t>
    <rPh sb="0" eb="2">
      <t>アイザワ</t>
    </rPh>
    <rPh sb="3" eb="5">
      <t>アキヒロ</t>
    </rPh>
    <rPh sb="6" eb="9">
      <t>タテカエブン</t>
    </rPh>
    <phoneticPr fontId="41"/>
  </si>
  <si>
    <t>五十嵐　勝博立替分</t>
    <rPh sb="0" eb="3">
      <t>イガラシ</t>
    </rPh>
    <rPh sb="4" eb="6">
      <t>カツヒロ</t>
    </rPh>
    <rPh sb="6" eb="9">
      <t>タテカエブン</t>
    </rPh>
    <phoneticPr fontId="41"/>
  </si>
  <si>
    <t>草野　繁登　立替分</t>
    <rPh sb="0" eb="2">
      <t>クサノ</t>
    </rPh>
    <rPh sb="3" eb="4">
      <t>シゲ</t>
    </rPh>
    <rPh sb="4" eb="5">
      <t>ノボ</t>
    </rPh>
    <rPh sb="6" eb="9">
      <t>タテカエ</t>
    </rPh>
    <phoneticPr fontId="41"/>
  </si>
  <si>
    <t>公認会計士監査報告書</t>
    <rPh sb="0" eb="5">
      <t>コウニンカイ</t>
    </rPh>
    <rPh sb="5" eb="9">
      <t>カンサホウコクシリョウ</t>
    </rPh>
    <rPh sb="9" eb="10">
      <t>ショ</t>
    </rPh>
    <phoneticPr fontId="36"/>
  </si>
  <si>
    <t>事業費の収支状況並びに余剰金等に関する証明書</t>
    <phoneticPr fontId="36"/>
  </si>
  <si>
    <t>2308737</t>
    <phoneticPr fontId="3"/>
  </si>
  <si>
    <t>マルマルブロックキョウギカイ
カイインタイカイ　マルマル</t>
    <phoneticPr fontId="3"/>
  </si>
  <si>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</si>
  <si>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</si>
  <si>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</si>
  <si>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</si>
  <si>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</si>
  <si>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</si>
  <si>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</si>
  <si>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</si>
  <si>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</si>
  <si>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</si>
  <si>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</si>
  <si>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</si>
  <si>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</si>
  <si>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</si>
  <si>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</si>
  <si>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</si>
  <si>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</si>
  <si>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</si>
  <si>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</si>
  <si>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</si>
  <si>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</si>
  <si>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</si>
  <si>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</si>
  <si>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</si>
  <si>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</si>
  <si>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</si>
  <si>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</si>
  <si>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</si>
  <si>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</si>
  <si>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</si>
  <si>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</si>
  <si>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</si>
  <si>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</si>
  <si>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</si>
  <si>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</si>
  <si>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</si>
  <si>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</si>
  <si>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</si>
  <si>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</si>
  <si>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</si>
  <si>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</si>
  <si>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</si>
  <si>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</si>
  <si>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様式52</t>
    <rPh sb="0" eb="2">
      <t>ヨウシキ</t>
    </rPh>
    <phoneticPr fontId="3"/>
  </si>
  <si>
    <t>【様式54】</t>
    <rPh sb="1" eb="3">
      <t>ヨウシキ</t>
    </rPh>
    <phoneticPr fontId="3"/>
  </si>
  <si>
    <t>【協議会用（源泉所得税の納付方法）】</t>
    <rPh sb="1" eb="4">
      <t>キョウギカイ</t>
    </rPh>
    <rPh sb="4" eb="5">
      <t>ヨウ</t>
    </rPh>
    <phoneticPr fontId="3"/>
  </si>
  <si>
    <t>支払者</t>
    <rPh sb="0" eb="2">
      <t>シハライ</t>
    </rPh>
    <rPh sb="2" eb="3">
      <t>シャ</t>
    </rPh>
    <phoneticPr fontId="3"/>
  </si>
  <si>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3"/>
  </si>
  <si>
    <t>【整理 番号】　　００４２７７０５（徴収義務者番号）</t>
    <rPh sb="1" eb="3">
      <t>セイリ</t>
    </rPh>
    <rPh sb="4" eb="6">
      <t>バンゴウ</t>
    </rPh>
    <phoneticPr fontId="3"/>
  </si>
  <si>
    <t>支払先</t>
    <rPh sb="0" eb="2">
      <t>シハライ</t>
    </rPh>
    <rPh sb="2" eb="3">
      <t>サキ</t>
    </rPh>
    <phoneticPr fontId="3"/>
  </si>
  <si>
    <t>住所〒</t>
    <rPh sb="0" eb="2">
      <t>ジュウショ</t>
    </rPh>
    <phoneticPr fontId="3"/>
  </si>
  <si>
    <t>氏名</t>
    <rPh sb="0" eb="2">
      <t>シメイ</t>
    </rPh>
    <phoneticPr fontId="3"/>
  </si>
  <si>
    <t>謝礼金（支払総額）</t>
    <rPh sb="0" eb="3">
      <t>シャレイキン</t>
    </rPh>
    <rPh sb="4" eb="6">
      <t>シハライ</t>
    </rPh>
    <rPh sb="6" eb="8">
      <t>ソウガク</t>
    </rPh>
    <phoneticPr fontId="3"/>
  </si>
  <si>
    <t>円</t>
    <rPh sb="0" eb="1">
      <t>エン</t>
    </rPh>
    <phoneticPr fontId="3"/>
  </si>
  <si>
    <t>うち、源泉所得税</t>
    <rPh sb="3" eb="5">
      <t>ゲンセン</t>
    </rPh>
    <rPh sb="5" eb="8">
      <t>ショトクゼイ</t>
    </rPh>
    <phoneticPr fontId="3"/>
  </si>
  <si>
    <t>手取り</t>
    <rPh sb="0" eb="2">
      <t>テド</t>
    </rPh>
    <phoneticPr fontId="3"/>
  </si>
  <si>
    <t>支払日</t>
    <rPh sb="0" eb="2">
      <t>シハライ</t>
    </rPh>
    <rPh sb="2" eb="3">
      <t>ビ</t>
    </rPh>
    <phoneticPr fontId="3"/>
  </si>
  <si>
    <t>納付日</t>
    <rPh sb="0" eb="2">
      <t>ノウフ</t>
    </rPh>
    <rPh sb="2" eb="3">
      <t>ビ</t>
    </rPh>
    <phoneticPr fontId="3"/>
  </si>
  <si>
    <t>⑦【徴収義務者】欄の「住所」欄に「東京都千代田区平河町２－１４－３」と</t>
  </si>
  <si>
    <t xml:space="preserve">      納付後は、速やかに源泉所得税納付報告書（前ページ参照）を返信先明記の上、</t>
    <rPh sb="26" eb="27">
      <t>ゼン</t>
    </rPh>
    <phoneticPr fontId="3"/>
  </si>
  <si>
    <t>●納付書記載例〈　講師等謝礼として手取額で３万円を講師へ支払う場合　〉</t>
  </si>
  <si>
    <t>○○○○協議会</t>
    <rPh sb="4" eb="7">
      <t>キョウギカイ</t>
    </rPh>
    <phoneticPr fontId="3"/>
  </si>
  <si>
    <t>担当</t>
    <rPh sb="0" eb="2">
      <t>タントウ</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</si>
  <si>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</si>
  <si>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</si>
  <si>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</si>
  <si>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</si>
  <si>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</si>
  <si>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</si>
  <si>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</si>
  <si>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</si>
  <si>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</si>
  <si>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</si>
  <si>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</si>
  <si>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</si>
  <si>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</si>
  <si>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</si>
  <si>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</si>
  <si>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</si>
  <si>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</si>
  <si>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</si>
  <si>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</si>
  <si>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</si>
  <si>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</si>
  <si>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</si>
  <si>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</si>
  <si>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</si>
  <si>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</si>
  <si>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</si>
  <si>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</si>
  <si>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</si>
  <si>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</si>
  <si>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</si>
  <si>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</si>
  <si>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</si>
  <si>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</si>
  <si>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</si>
  <si>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</si>
  <si>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</si>
  <si>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</si>
  <si>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</si>
  <si>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</si>
  <si>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</si>
  <si>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</si>
  <si>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</si>
  <si>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</si>
  <si>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</si>
  <si>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</si>
  <si>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FAX</t>
    <phoneticPr fontId="3"/>
  </si>
  <si>
    <t>TEL</t>
    <phoneticPr fontId="3"/>
  </si>
  <si>
    <t>送付先：〒</t>
    <rPh sb="0" eb="2">
      <t>ソウフ</t>
    </rPh>
    <rPh sb="2" eb="3">
      <t>サキ</t>
    </rPh>
    <phoneticPr fontId="3"/>
  </si>
  <si>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3"/>
  </si>
  <si>
    <t>基本的に、無利息の口座での開設をお願いします。</t>
    <rPh sb="0" eb="2">
      <t>キホン</t>
    </rPh>
    <rPh sb="2" eb="3">
      <t>テキ</t>
    </rPh>
    <rPh sb="5" eb="8">
      <t>ムリソク</t>
    </rPh>
    <rPh sb="9" eb="11">
      <t>コウザ</t>
    </rPh>
    <rPh sb="13" eb="15">
      <t>カイセツ</t>
    </rPh>
    <rPh sb="17" eb="18">
      <t>ネガ</t>
    </rPh>
    <phoneticPr fontId="3"/>
  </si>
  <si>
    <t>①</t>
    <phoneticPr fontId="3"/>
  </si>
  <si>
    <t>■注意点</t>
    <rPh sb="1" eb="4">
      <t>チュウイテン</t>
    </rPh>
    <phoneticPr fontId="3"/>
  </si>
  <si>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3"/>
  </si>
  <si>
    <t>③</t>
    <phoneticPr fontId="3"/>
  </si>
  <si>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3"/>
  </si>
  <si>
    <t>②</t>
    <phoneticPr fontId="3"/>
  </si>
  <si>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3"/>
  </si>
  <si>
    <t>■使い方</t>
    <rPh sb="1" eb="2">
      <t>ツカ</t>
    </rPh>
    <rPh sb="3" eb="4">
      <t>カタ</t>
    </rPh>
    <phoneticPr fontId="3"/>
  </si>
  <si>
    <t>目　　　　的</t>
    <rPh sb="0" eb="1">
      <t>メ</t>
    </rPh>
    <rPh sb="5" eb="6">
      <t>テキ</t>
    </rPh>
    <phoneticPr fontId="3"/>
  </si>
  <si>
    <t>漢字</t>
    <rPh sb="0" eb="2">
      <t>カンジ</t>
    </rPh>
    <phoneticPr fontId="3"/>
  </si>
  <si>
    <t>カナ</t>
    <phoneticPr fontId="3"/>
  </si>
  <si>
    <t>口座名義</t>
    <rPh sb="0" eb="2">
      <t>コウザ</t>
    </rPh>
    <rPh sb="2" eb="4">
      <t>メイギ</t>
    </rPh>
    <phoneticPr fontId="3"/>
  </si>
  <si>
    <t>当座</t>
    <rPh sb="0" eb="2">
      <t>トウザ</t>
    </rPh>
    <phoneticPr fontId="3"/>
  </si>
  <si>
    <t>預 金 種 類</t>
    <rPh sb="0" eb="1">
      <t>アズカリ</t>
    </rPh>
    <rPh sb="2" eb="3">
      <t>キン</t>
    </rPh>
    <rPh sb="4" eb="5">
      <t>タネ</t>
    </rPh>
    <rPh sb="6" eb="7">
      <t>タグイ</t>
    </rPh>
    <phoneticPr fontId="3"/>
  </si>
  <si>
    <t>銀 　行 　名</t>
    <rPh sb="0" eb="1">
      <t>ギン</t>
    </rPh>
    <rPh sb="3" eb="4">
      <t>ギョウ</t>
    </rPh>
    <rPh sb="6" eb="7">
      <t>メイ</t>
    </rPh>
    <phoneticPr fontId="3"/>
  </si>
  <si>
    <t>日</t>
    <rPh sb="0" eb="1">
      <t>ニチ</t>
    </rPh>
    <phoneticPr fontId="3"/>
  </si>
  <si>
    <t>年</t>
    <rPh sb="0" eb="1">
      <t>ネン</t>
    </rPh>
    <phoneticPr fontId="3"/>
  </si>
  <si>
    <t>処 　理 　日</t>
    <rPh sb="0" eb="1">
      <t>ショ</t>
    </rPh>
    <rPh sb="3" eb="4">
      <t>リ</t>
    </rPh>
    <rPh sb="6" eb="7">
      <t>ビ</t>
    </rPh>
    <phoneticPr fontId="3"/>
  </si>
  <si>
    <t>入　　　　力　　　　欄</t>
    <rPh sb="0" eb="1">
      <t>イ</t>
    </rPh>
    <rPh sb="5" eb="6">
      <t>チカラ</t>
    </rPh>
    <rPh sb="10" eb="11">
      <t>ラン</t>
    </rPh>
    <phoneticPr fontId="3"/>
  </si>
  <si>
    <t>項　　　　　目</t>
    <rPh sb="0" eb="1">
      <t>コウ</t>
    </rPh>
    <rPh sb="6" eb="7">
      <t>メ</t>
    </rPh>
    <phoneticPr fontId="3"/>
  </si>
  <si>
    <t>（　　　開設　　　・　　解約　　・　　変更 　　  ）することを報告いたします。</t>
    <phoneticPr fontId="3"/>
  </si>
  <si>
    <t>このたび、以下の通り、（本会計用　　・　　事業用　　・　　会議 委員会運営費用　）の口座を、</t>
    <rPh sb="5" eb="7">
      <t>イカ</t>
    </rPh>
    <rPh sb="8" eb="9">
      <t>トオ</t>
    </rPh>
    <rPh sb="15" eb="16">
      <t>ヨウ</t>
    </rPh>
    <rPh sb="23" eb="24">
      <t>ヨウ</t>
    </rPh>
    <rPh sb="38" eb="39">
      <t>ヨウ</t>
    </rPh>
    <phoneticPr fontId="3"/>
  </si>
  <si>
    <t>[様式51]</t>
    <rPh sb="1" eb="3">
      <t>ヨウシキ</t>
    </rPh>
    <phoneticPr fontId="3"/>
  </si>
  <si>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3"/>
  </si>
  <si>
    <t>カナ</t>
    <phoneticPr fontId="3"/>
  </si>
  <si>
    <t>○○○○○○○○協議会</t>
    <phoneticPr fontId="3"/>
  </si>
  <si>
    <t>：</t>
    <phoneticPr fontId="3"/>
  </si>
  <si>
    <t>マイナンバー
取得確認欄</t>
    <rPh sb="7" eb="9">
      <t>シュトク</t>
    </rPh>
    <rPh sb="9" eb="11">
      <t>カクニン</t>
    </rPh>
    <rPh sb="11" eb="12">
      <t>ラン</t>
    </rPh>
    <phoneticPr fontId="3"/>
  </si>
  <si>
    <t>　※未提出の場合は、速やかにご提出ください。</t>
    <rPh sb="2" eb="5">
      <t>ミテイシュツ</t>
    </rPh>
    <rPh sb="6" eb="8">
      <t>バアイ</t>
    </rPh>
    <rPh sb="10" eb="11">
      <t>スミ</t>
    </rPh>
    <rPh sb="15" eb="17">
      <t>テイシュツ</t>
    </rPh>
    <phoneticPr fontId="3"/>
  </si>
  <si>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3"/>
  </si>
  <si>
    <t>返信先</t>
    <phoneticPr fontId="3"/>
  </si>
  <si>
    <t>定形外（角２マチ付）</t>
    <rPh sb="0" eb="3">
      <t>テイケイガイ</t>
    </rPh>
    <rPh sb="4" eb="5">
      <t>カク</t>
    </rPh>
    <rPh sb="8" eb="9">
      <t>ヅケ</t>
    </rPh>
    <phoneticPr fontId="3"/>
  </si>
  <si>
    <t>封筒並びに請求書発行の依頼に関しては、財政審査会議における予算審議可決後、事務局委員会担当者までお問い合わせください。</t>
    <phoneticPr fontId="3"/>
  </si>
  <si>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3"/>
  </si>
  <si>
    <t>②</t>
    <phoneticPr fontId="3"/>
  </si>
  <si>
    <t>①</t>
    <phoneticPr fontId="3"/>
  </si>
  <si>
    <t>使用方法：</t>
    <rPh sb="0" eb="2">
      <t>シヨウ</t>
    </rPh>
    <rPh sb="2" eb="4">
      <t>ホウホウ</t>
    </rPh>
    <phoneticPr fontId="3"/>
  </si>
  <si>
    <t>目的</t>
    <phoneticPr fontId="3"/>
  </si>
  <si>
    <t>解約日</t>
    <rPh sb="0" eb="2">
      <t>カイヤク</t>
    </rPh>
    <rPh sb="2" eb="3">
      <t>ビ</t>
    </rPh>
    <phoneticPr fontId="3"/>
  </si>
  <si>
    <t>更新日：</t>
    <rPh sb="0" eb="3">
      <t>コウシンビ</t>
    </rPh>
    <phoneticPr fontId="3"/>
  </si>
  <si>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3"/>
  </si>
  <si>
    <t>〇〇</t>
    <phoneticPr fontId="3"/>
  </si>
  <si>
    <t>会長名：</t>
    <rPh sb="0" eb="2">
      <t>カイチョウ</t>
    </rPh>
    <rPh sb="2" eb="3">
      <t>メイ</t>
    </rPh>
    <phoneticPr fontId="3"/>
  </si>
  <si>
    <t>協議会名：</t>
    <rPh sb="0" eb="3">
      <t>キョウギカイ</t>
    </rPh>
    <rPh sb="3" eb="4">
      <t>メイ</t>
    </rPh>
    <phoneticPr fontId="3"/>
  </si>
  <si>
    <t>[様式55]</t>
    <rPh sb="1" eb="3">
      <t>ヨウシキ</t>
    </rPh>
    <phoneticPr fontId="3"/>
  </si>
  <si>
    <t>マルマルブロックキョウギカイ　コウカイトウロンカイ　イインチョウ　マルマル</t>
    <phoneticPr fontId="3"/>
  </si>
  <si>
    <t>2198885</t>
    <phoneticPr fontId="3"/>
  </si>
  <si>
    <t>マルマルブロックキョウギカイ　コクサイアカデミーイインカイ　イインチョウ　マルマル</t>
    <phoneticPr fontId="3"/>
  </si>
  <si>
    <t>2248467</t>
    <phoneticPr fontId="3"/>
  </si>
  <si>
    <t>マルマルブロックキョウギカイ　マチヅクリシエンイインカイ　イインチョウ　マルマル</t>
    <phoneticPr fontId="3"/>
  </si>
  <si>
    <t>2177624</t>
    <phoneticPr fontId="3"/>
  </si>
  <si>
    <t>マルマルブロックキョウギカイ
カイチョウ　マルマル</t>
    <phoneticPr fontId="3"/>
  </si>
  <si>
    <t>9105130</t>
    <phoneticPr fontId="3"/>
  </si>
  <si>
    <t>目的</t>
    <phoneticPr fontId="3"/>
  </si>
  <si>
    <t>〇〇</t>
    <phoneticPr fontId="3"/>
  </si>
  <si>
    <t>※</t>
    <phoneticPr fontId="3"/>
  </si>
  <si>
    <t>※</t>
    <phoneticPr fontId="3"/>
  </si>
  <si>
    <t>サイズ</t>
    <phoneticPr fontId="3"/>
  </si>
  <si>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3"/>
  </si>
  <si>
    <t>②「納期等の区分」欄に、講師へ報酬を支払った和暦年と月をご記入ください。</t>
    <rPh sb="2" eb="4">
      <t>ノウキ</t>
    </rPh>
    <rPh sb="4" eb="5">
      <t>トウ</t>
    </rPh>
    <rPh sb="6" eb="8">
      <t>クブン</t>
    </rPh>
    <phoneticPr fontId="3"/>
  </si>
  <si>
    <t>【納　付　先】　　麹町税務署（税務署番号：３１０１７）</t>
    <phoneticPr fontId="3"/>
  </si>
  <si>
    <t>　源泉所得税　納付報告書　</t>
    <phoneticPr fontId="3"/>
  </si>
  <si>
    <t>していただきます。</t>
    <phoneticPr fontId="3"/>
  </si>
  <si>
    <t>（１）講師謝礼等の報酬に対する源泉所得税は、報酬支払月の翌月１０日までに地区又はブロック単位で納付</t>
    <phoneticPr fontId="3"/>
  </si>
  <si>
    <t>（２）納付に際しては、お近くの税務署で以下の納付先税務署、税務署番号、整理番号をお伝え頂いた上で、</t>
    <phoneticPr fontId="3"/>
  </si>
  <si>
    <t>それらが印字された源泉納付書を入手ください。</t>
    <phoneticPr fontId="3"/>
  </si>
  <si>
    <t>（３）入手した納付書へ、以下の通りご記入ください。</t>
    <phoneticPr fontId="3"/>
  </si>
  <si>
    <t>① 納付書上部の税務署名の左側「年度」欄に今年の和暦年をご記入ください。</t>
    <phoneticPr fontId="3"/>
  </si>
  <si>
    <t>：</t>
    <phoneticPr fontId="3"/>
  </si>
  <si>
    <t>③「区分」欄、「人員」欄をご記入ください。</t>
    <phoneticPr fontId="3"/>
  </si>
  <si>
    <t>④「支払額」欄に、源泉税額を含む報酬総額をご記入ください。</t>
    <phoneticPr fontId="3"/>
  </si>
  <si>
    <t>：</t>
    <phoneticPr fontId="3"/>
  </si>
  <si>
    <t>⑤「税額」欄に、納付する源泉税額をご記入ください。</t>
    <phoneticPr fontId="3"/>
  </si>
  <si>
    <t>⑥「本税」欄と「合計額」欄に、納付する源泉税額の合計額をご記入ください。</t>
    <phoneticPr fontId="3"/>
  </si>
  <si>
    <t>　印字されていない場合は、「東京都千代田区平河町２－１４－３」とご記入ください。</t>
    <phoneticPr fontId="3"/>
  </si>
  <si>
    <t>⑧【徴収義務者】欄の「電話」欄に、納付された方のご連絡先をご記入くだい。</t>
    <phoneticPr fontId="3"/>
  </si>
  <si>
    <t xml:space="preserve"> </t>
    <phoneticPr fontId="3"/>
  </si>
  <si>
    <t>FAX：</t>
    <phoneticPr fontId="3"/>
  </si>
  <si>
    <t>（TEL：</t>
    <phoneticPr fontId="3"/>
  </si>
  <si>
    <t>）</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</si>
  <si>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</si>
  <si>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</si>
  <si>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</si>
  <si>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</si>
  <si>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</si>
  <si>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</si>
  <si>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</si>
  <si>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</si>
  <si>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</si>
  <si>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</si>
  <si>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</si>
  <si>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</si>
  <si>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</si>
  <si>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</si>
  <si>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</si>
  <si>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2017年度本会計</t>
    <rPh sb="4" eb="6">
      <t>ネンド</t>
    </rPh>
    <rPh sb="6" eb="7">
      <t>ホン</t>
    </rPh>
    <rPh sb="7" eb="9">
      <t>カイケイ</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</si>
  <si>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</si>
  <si>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</si>
  <si>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rPh sb="0" eb="2">
      <t>コウエキ</t>
    </rPh>
    <rPh sb="2" eb="4">
      <t>シャダン</t>
    </rPh>
    <rPh sb="4" eb="6">
      <t>ホウジン</t>
    </rPh>
    <rPh sb="7" eb="9">
      <t>ニホン</t>
    </rPh>
    <rPh sb="9" eb="11">
      <t>セイネン</t>
    </rPh>
    <rPh sb="11" eb="14">
      <t>カイギショ</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</si>
  <si>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</si>
  <si>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</si>
  <si>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</si>
  <si>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</si>
  <si>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</si>
  <si>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</si>
  <si>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</si>
  <si>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公益社団法人 日本青年会議所</t>
    <rPh sb="0" eb="2">
      <t>コウエキ</t>
    </rPh>
    <phoneticPr fontId="3"/>
  </si>
  <si>
    <t>公益社団法人 日本青年会議所　</t>
    <rPh sb="0" eb="2">
      <t>コウエキ</t>
    </rPh>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</si>
  <si>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</si>
  <si>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</si>
  <si>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</si>
  <si>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</si>
  <si>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</si>
  <si>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</si>
  <si>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</si>
  <si>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</si>
  <si>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</si>
  <si>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</si>
  <si>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</si>
  <si>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</si>
  <si>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</si>
  <si>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</si>
  <si>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</si>
  <si>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</si>
  <si>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</si>
  <si>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</si>
  <si>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</si>
  <si>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</si>
  <si>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</si>
  <si>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</si>
  <si>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</si>
  <si>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</si>
  <si>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</si>
  <si>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総 勘 定 元 帳</t>
    <rPh sb="0" eb="1">
      <t>ソウ</t>
    </rPh>
    <rPh sb="2" eb="3">
      <t>カン</t>
    </rPh>
    <rPh sb="4" eb="5">
      <t>サダム</t>
    </rPh>
    <rPh sb="6" eb="7">
      <t>モト</t>
    </rPh>
    <rPh sb="8" eb="9">
      <t>チョウ</t>
    </rPh>
    <phoneticPr fontId="3"/>
  </si>
  <si>
    <t>【協議会用（源泉所得税 納付報告書）】</t>
    <rPh sb="1" eb="4">
      <t>キョウギカイ</t>
    </rPh>
    <rPh sb="4" eb="5">
      <t>ヨウ</t>
    </rPh>
    <rPh sb="14" eb="16">
      <t>ホウコク</t>
    </rPh>
    <rPh sb="16" eb="17">
      <t>ショ</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</si>
  <si>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</si>
  <si>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</si>
  <si>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</si>
  <si>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3"/>
  </si>
  <si>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</si>
  <si>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</si>
  <si>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</si>
  <si>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</si>
  <si>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</si>
  <si>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専務理事　○○  ○○　殿</t>
    <rPh sb="0" eb="1">
      <t>セン</t>
    </rPh>
    <rPh sb="1" eb="2">
      <t>ツトム</t>
    </rPh>
    <rPh sb="2" eb="3">
      <t>リ</t>
    </rPh>
    <rPh sb="3" eb="4">
      <t>コト</t>
    </rPh>
    <rPh sb="12" eb="13">
      <t>ドノ</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</si>
  <si>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</si>
  <si>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</si>
  <si>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</si>
  <si>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</si>
  <si>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</si>
  <si>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</si>
  <si>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</si>
  <si>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</si>
  <si>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</si>
  <si>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</si>
  <si>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公益社団法人日本青年会議所</t>
  </si>
  <si>
    <t>会頭　○○　○○　様</t>
    <rPh sb="0" eb="2">
      <t>カイトウ</t>
    </rPh>
    <phoneticPr fontId="44"/>
  </si>
  <si>
    <t>［企業・団体名］</t>
  </si>
  <si>
    <t>○○○○株式会社</t>
    <rPh sb="4" eb="6">
      <t>カブシキ</t>
    </rPh>
    <rPh sb="6" eb="8">
      <t>カイシャ</t>
    </rPh>
    <phoneticPr fontId="44"/>
  </si>
  <si>
    <t>　代表取締役　○○　○○</t>
    <rPh sb="1" eb="3">
      <t>ダイヒョウ</t>
    </rPh>
    <rPh sb="3" eb="6">
      <t>トリシマリヤク</t>
    </rPh>
    <phoneticPr fontId="44"/>
  </si>
  <si>
    <t>印</t>
    <rPh sb="0" eb="1">
      <t>イン</t>
    </rPh>
    <phoneticPr fontId="44"/>
  </si>
  <si>
    <t>［所在地］</t>
    <phoneticPr fontId="44"/>
  </si>
  <si>
    <t>〒102-0093</t>
  </si>
  <si>
    <t>東京都千代田区平河3-14-3</t>
  </si>
  <si>
    <t>　青年会議所会館１階</t>
    <phoneticPr fontId="44"/>
  </si>
  <si>
    <t>貴会の運動に賛同し、下記のとおり、寄付を申し出ます。</t>
  </si>
  <si>
    <t>１．金　額：</t>
    <phoneticPr fontId="44"/>
  </si>
  <si>
    <t>円</t>
    <rPh sb="0" eb="1">
      <t>エン</t>
    </rPh>
    <phoneticPr fontId="44"/>
  </si>
  <si>
    <t>２．目　的：</t>
    <phoneticPr fontId="44"/>
  </si>
  <si>
    <t>○○○○事業に対する寄付</t>
    <phoneticPr fontId="44"/>
  </si>
  <si>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</si>
  <si>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</si>
  <si>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</si>
  <si>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</si>
  <si>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</si>
  <si>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</si>
  <si>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</si>
  <si>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</si>
  <si>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</si>
  <si>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</si>
  <si>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</si>
  <si>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</si>
  <si>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</si>
  <si>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</si>
  <si>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</si>
  <si>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</si>
  <si>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</si>
  <si>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</si>
  <si>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</si>
  <si>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</si>
  <si>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</si>
  <si>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</si>
  <si>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</si>
  <si>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</si>
  <si>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</si>
  <si>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</si>
  <si>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</si>
  <si>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</si>
  <si>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</si>
  <si>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</si>
  <si>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</si>
  <si>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</si>
  <si>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</si>
  <si>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</si>
  <si>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</si>
  <si>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</si>
  <si>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</si>
  <si>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</si>
  <si>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</si>
  <si>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</si>
  <si>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</si>
  <si>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</si>
  <si>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</si>
  <si>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</si>
  <si>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</si>
  <si>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</si>
  <si>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</si>
  <si>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4"/>
  </si>
  <si>
    <t>２０２１年度　　　　　　　　　　　協議会　銀行口座届出書</t>
  </si>
  <si>
    <t>２０２１ 年　　月　　　日</t>
  </si>
  <si>
    <t>２０２１年　　　月　　　日</t>
    <rPh sb="4" eb="5">
      <t>ネン</t>
    </rPh>
    <rPh sb="8" eb="9">
      <t>ガツ</t>
    </rPh>
    <rPh sb="12" eb="13">
      <t>ニチ</t>
    </rPh>
    <phoneticPr fontId="3"/>
  </si>
  <si>
    <t>２０２１年　　月　　　日　</t>
    <rPh sb="4" eb="5">
      <t>ネン</t>
    </rPh>
    <rPh sb="7" eb="8">
      <t>ガツ</t>
    </rPh>
    <rPh sb="11" eb="12">
      <t>ニチ</t>
    </rPh>
    <phoneticPr fontId="3"/>
  </si>
  <si>
    <t>２０２１年度</t>
    <rPh sb="4" eb="6">
      <t>ネンド</t>
    </rPh>
    <phoneticPr fontId="3"/>
  </si>
  <si>
    <t>２０２１年度</t>
    <rPh sb="4" eb="5">
      <t>ネン</t>
    </rPh>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</si>
  <si>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</si>
  <si>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</si>
  <si>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</si>
  <si>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</si>
  <si>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</si>
  <si>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</si>
  <si>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</si>
  <si>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3"/>
  </si>
  <si>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3"/>
  </si>
  <si>
    <t xml:space="preserve">      ＪＣＩ日本事務局経理宛にＦＡＸ（０３－３２３４－７１８３）送信、もしくはスキャンデータを</t>
    <rPh sb="35" eb="37">
      <t>ソウシン</t>
    </rPh>
    <phoneticPr fontId="3"/>
  </si>
  <si>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3"/>
  </si>
  <si>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3"/>
  </si>
  <si>
    <t>ＪＣＩ日本事務局確認欄</t>
    <rPh sb="5" eb="8">
      <t>ジムキョク</t>
    </rPh>
    <rPh sb="8" eb="10">
      <t>カクニン</t>
    </rPh>
    <rPh sb="10" eb="11">
      <t>ラン</t>
    </rPh>
    <phoneticPr fontId="3"/>
  </si>
  <si>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3"/>
  </si>
  <si>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3"/>
  </si>
  <si>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3"/>
  </si>
  <si>
    <t>ＪＣＩ日本封筒等価格表</t>
    <rPh sb="5" eb="7">
      <t>フウトウ</t>
    </rPh>
    <rPh sb="7" eb="8">
      <t>トウ</t>
    </rPh>
    <rPh sb="8" eb="11">
      <t>カカクヒョウ</t>
    </rPh>
    <phoneticPr fontId="3"/>
  </si>
  <si>
    <t>（ＪＣＩ日本マーク入り封筒、その他用）</t>
    <rPh sb="9" eb="10">
      <t>イ</t>
    </rPh>
    <rPh sb="11" eb="13">
      <t>フウトウ</t>
    </rPh>
    <rPh sb="16" eb="17">
      <t>タ</t>
    </rPh>
    <rPh sb="17" eb="18">
      <t>ヨウ</t>
    </rPh>
    <phoneticPr fontId="3"/>
  </si>
  <si>
    <t>①ＪＣＩ日本マーク入り封筒</t>
    <rPh sb="9" eb="10">
      <t>イ</t>
    </rPh>
    <rPh sb="11" eb="13">
      <t>フウトウ</t>
    </rPh>
    <phoneticPr fontId="3"/>
  </si>
  <si>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3"/>
  </si>
  <si>
    <t>（４）納付（源泉税の支払い）は、全国の金融機関・郵便局どこでも可能です。</t>
    <phoneticPr fontId="3"/>
  </si>
  <si>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3"/>
  </si>
  <si>
    <t>１月度定例会並びに新年互礼会</t>
    <rPh sb="1" eb="3">
      <t>ガツド</t>
    </rPh>
    <rPh sb="3" eb="6">
      <t>テイレイカイ</t>
    </rPh>
    <rPh sb="6" eb="7">
      <t>ナラ</t>
    </rPh>
    <rPh sb="9" eb="11">
      <t>シンネン</t>
    </rPh>
    <rPh sb="11" eb="14">
      <t>ゴレイカイ</t>
    </rPh>
    <phoneticPr fontId="3"/>
  </si>
  <si>
    <t>６月度定例会 人間関係のトリセツ～個性心理學で学ぶ、自分自身と相手の個性～</t>
    <rPh sb="1" eb="3">
      <t>ガツド</t>
    </rPh>
    <rPh sb="3" eb="6">
      <t>テイレイカイ</t>
    </rPh>
    <rPh sb="7" eb="11">
      <t>ニンゲンカンケイ</t>
    </rPh>
    <rPh sb="17" eb="19">
      <t>コセイ</t>
    </rPh>
    <rPh sb="19" eb="21">
      <t>シンリ</t>
    </rPh>
    <rPh sb="21" eb="22">
      <t>ガク</t>
    </rPh>
    <rPh sb="23" eb="24">
      <t>マナ</t>
    </rPh>
    <rPh sb="26" eb="28">
      <t>ジブン</t>
    </rPh>
    <rPh sb="28" eb="30">
      <t>ジシン</t>
    </rPh>
    <rPh sb="31" eb="33">
      <t>アイテ</t>
    </rPh>
    <rPh sb="34" eb="36">
      <t>コセイ</t>
    </rPh>
    <phoneticPr fontId="3"/>
  </si>
  <si>
    <t>１２月度定例会並びに卒業式</t>
    <rPh sb="2" eb="4">
      <t>ガツド</t>
    </rPh>
    <rPh sb="4" eb="7">
      <t>テイレイカイ</t>
    </rPh>
    <rPh sb="7" eb="8">
      <t>ナラ</t>
    </rPh>
    <rPh sb="10" eb="13">
      <t>ソツギョウシキ</t>
    </rPh>
    <phoneticPr fontId="3"/>
  </si>
  <si>
    <t>事業名称：１２月度定例会及び事業計画並びに予算（案）について</t>
    <rPh sb="0" eb="2">
      <t>ジギョウ</t>
    </rPh>
    <rPh sb="2" eb="4">
      <t>メイショウ</t>
    </rPh>
    <rPh sb="7" eb="9">
      <t>ガツド</t>
    </rPh>
    <rPh sb="9" eb="12">
      <t>テイレイカイ</t>
    </rPh>
    <rPh sb="12" eb="13">
      <t>オヨ</t>
    </rPh>
    <rPh sb="14" eb="18">
      <t>ジギョウケイカク</t>
    </rPh>
    <rPh sb="18" eb="19">
      <t>ナラ</t>
    </rPh>
    <rPh sb="21" eb="23">
      <t>ヨサン</t>
    </rPh>
    <rPh sb="24" eb="25">
      <t>アン</t>
    </rPh>
    <phoneticPr fontId="3"/>
  </si>
  <si>
    <t>事業名称：１２月度定例会及び事業計画（卒業式）並びに予算案について</t>
    <rPh sb="0" eb="2">
      <t>ジギョウ</t>
    </rPh>
    <rPh sb="2" eb="4">
      <t>メイショウ</t>
    </rPh>
    <rPh sb="7" eb="12">
      <t>ガツドテイレイカイ</t>
    </rPh>
    <rPh sb="12" eb="13">
      <t>オヨ</t>
    </rPh>
    <rPh sb="14" eb="18">
      <t>ジギョウケイカク</t>
    </rPh>
    <rPh sb="19" eb="22">
      <t>ソツギョウシキ</t>
    </rPh>
    <rPh sb="23" eb="24">
      <t>ナラ</t>
    </rPh>
    <rPh sb="26" eb="29">
      <t>ヨサンアン</t>
    </rPh>
    <phoneticPr fontId="3"/>
  </si>
  <si>
    <t>登録料</t>
    <rPh sb="0" eb="3">
      <t>トウロクリョウ</t>
    </rPh>
    <phoneticPr fontId="3"/>
  </si>
  <si>
    <t>事業繰入金</t>
    <rPh sb="0" eb="5">
      <t>ジギョウクリイレキン</t>
    </rPh>
    <phoneticPr fontId="3"/>
  </si>
  <si>
    <t>会場設営費</t>
    <rPh sb="0" eb="2">
      <t>カイジョウ</t>
    </rPh>
    <rPh sb="2" eb="4">
      <t>セツエイ</t>
    </rPh>
    <rPh sb="4" eb="5">
      <t>ヒ</t>
    </rPh>
    <phoneticPr fontId="3"/>
  </si>
  <si>
    <t>会場費</t>
    <rPh sb="0" eb="2">
      <t>カイジョウ</t>
    </rPh>
    <rPh sb="2" eb="3">
      <t>ヒ</t>
    </rPh>
    <phoneticPr fontId="3"/>
  </si>
  <si>
    <t>企画演出費</t>
    <rPh sb="0" eb="2">
      <t>キカク</t>
    </rPh>
    <rPh sb="2" eb="4">
      <t>エンシュツ</t>
    </rPh>
    <rPh sb="4" eb="5">
      <t>ヒ</t>
    </rPh>
    <phoneticPr fontId="3"/>
  </si>
  <si>
    <t>演出費</t>
    <rPh sb="0" eb="2">
      <t>エンシュツ</t>
    </rPh>
    <rPh sb="2" eb="3">
      <t>ヒ</t>
    </rPh>
    <phoneticPr fontId="3"/>
  </si>
  <si>
    <t>花代3,000円×7人</t>
    <rPh sb="0" eb="2">
      <t>ハナダイ</t>
    </rPh>
    <rPh sb="3" eb="8">
      <t>000エン</t>
    </rPh>
    <rPh sb="10" eb="11">
      <t>ニン</t>
    </rPh>
    <phoneticPr fontId="3"/>
  </si>
  <si>
    <t>卒業生6人×16,280円
卒業生1人×16,320円
在籍メンバー24人×16,500円</t>
    <rPh sb="0" eb="3">
      <t>ソツギョウセイ</t>
    </rPh>
    <rPh sb="4" eb="5">
      <t>ニン</t>
    </rPh>
    <rPh sb="12" eb="13">
      <t>エン</t>
    </rPh>
    <rPh sb="14" eb="17">
      <t>ソツギョウセイ</t>
    </rPh>
    <rPh sb="18" eb="19">
      <t>ニン</t>
    </rPh>
    <rPh sb="26" eb="27">
      <t>エン</t>
    </rPh>
    <rPh sb="28" eb="30">
      <t>ザイセキ</t>
    </rPh>
    <rPh sb="36" eb="37">
      <t>ニン</t>
    </rPh>
    <rPh sb="44" eb="45">
      <t>エン</t>
    </rPh>
    <phoneticPr fontId="3"/>
  </si>
  <si>
    <t>（事業名称　：12月度定例会及び事業計画案並びに予算案について）</t>
    <rPh sb="9" eb="11">
      <t>ガツド</t>
    </rPh>
    <rPh sb="11" eb="14">
      <t>テイレイカイ</t>
    </rPh>
    <rPh sb="14" eb="15">
      <t>オヨ</t>
    </rPh>
    <rPh sb="16" eb="21">
      <t>ジギョウケイカクアン</t>
    </rPh>
    <rPh sb="21" eb="22">
      <t>ナラ</t>
    </rPh>
    <rPh sb="24" eb="27">
      <t>ヨサンアン</t>
    </rPh>
    <phoneticPr fontId="3"/>
  </si>
  <si>
    <t>株式会社TIプラスホールディングス</t>
    <rPh sb="0" eb="4">
      <t>カブシキカイシャ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</si>
</sst>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6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9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style="double">
        <color indexed="64"/>
      </right>
      <top style="thin">
        <color indexed="64"/>
      </top>
      <bottom style="thin">
        <color indexed="64"/>
      </bottom>
      <diagonal/>
    </border>
  </borders>
  <cellStyleXfs count="19">
    <xf numFmtId="0" fontId="0" fillId="0" borderId="0"/>
    <xf numFmtId="182" fontId="31" fillId="0" borderId="0" applyFill="0" applyBorder="0" applyAlignment="0"/>
    <xf numFmtId="0" fontId="32" fillId="0" borderId="1" applyNumberFormat="0" applyAlignment="0" applyProtection="0">
      <alignment horizontal="left" vertical="center"/>
    </xf>
    <xf numFmtId="0" fontId="32" fillId="0" borderId="2">
      <alignment horizontal="left" vertical="center"/>
    </xf>
    <xf numFmtId="0" fontId="33" fillId="0" borderId="0"/>
    <xf numFmtId="0" fontId="4" fillId="0" borderId="0" applyNumberFormat="0" applyFill="0" applyBorder="0" applyAlignment="0" applyProtection="0"/>
    <xf numFmtId="38" fontId="2" fillId="0" borderId="0" applyFont="0" applyFill="0" applyBorder="0" applyAlignment="0" applyProtection="0"/>
    <xf numFmtId="38" fontId="30" fillId="0" borderId="0" applyFont="0" applyFill="0" applyBorder="0" applyAlignment="0" applyProtection="0"/>
    <xf numFmtId="38" fontId="2" fillId="0" borderId="0" applyFont="0" applyFill="0" applyBorder="0" applyAlignment="0" applyProtection="0"/>
    <xf numFmtId="38" fontId="45" fillId="0" borderId="0" applyFont="0" applyFill="0" applyBorder="0" applyAlignment="0" applyProtection="0">
      <alignment vertical="center"/>
    </xf>
    <xf numFmtId="0" fontId="30" fillId="0" borderId="0"/>
    <xf numFmtId="0" fontId="45" fillId="0" borderId="0">
      <alignment vertical="center"/>
    </xf>
    <xf numFmtId="0" fontId="2" fillId="0" borderId="0">
      <alignment vertical="center"/>
    </xf>
    <xf numFmtId="0" fontId="2" fillId="0" borderId="0">
      <alignment vertical="center"/>
    </xf>
    <xf numFmtId="0" fontId="2" fillId="0" borderId="0"/>
    <xf numFmtId="0" fontId="5" fillId="0" borderId="0"/>
    <xf numFmtId="0" fontId="2" fillId="0" borderId="0"/>
    <xf numFmtId="0" fontId="2" fillId="0" borderId="0"/>
    <xf numFmtId="0" fontId="2" fillId="0" borderId="0">
      <alignment vertical="center"/>
    </xf>
  </cellStyleXfs>
  <cellXfs count="747">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16" applyAlignment="1">
      <alignment vertical="center"/>
    </xf>
    <xf numFmtId="0" fontId="0" fillId="0" borderId="0" xfId="16" applyFont="1" applyAlignment="1">
      <alignment vertical="center"/>
    </xf>
    <xf numFmtId="0" fontId="0" fillId="0" borderId="0" xfId="16" applyFont="1" applyAlignment="1">
      <alignment horizontal="right" vertical="center"/>
    </xf>
    <xf numFmtId="0" fontId="11" fillId="0" borderId="0" xfId="16" applyFont="1" applyAlignment="1">
      <alignment horizontal="center" vertical="center"/>
    </xf>
    <xf numFmtId="0" fontId="0" fillId="0" borderId="0" xfId="16" applyFont="1" applyAlignment="1">
      <alignment horizontal="center" vertical="center"/>
    </xf>
    <xf numFmtId="0" fontId="0" fillId="0" borderId="3" xfId="16" applyFont="1" applyBorder="1" applyAlignment="1">
      <alignment horizontal="center" vertical="center"/>
    </xf>
    <xf numFmtId="0" fontId="0" fillId="0" borderId="4" xfId="16" applyFont="1" applyBorder="1" applyAlignment="1">
      <alignment horizontal="center" vertical="center"/>
    </xf>
    <xf numFmtId="0" fontId="0" fillId="0" borderId="5" xfId="16" applyFont="1" applyBorder="1" applyAlignment="1">
      <alignment horizontal="right" vertical="center"/>
    </xf>
    <xf numFmtId="0" fontId="0" fillId="0" borderId="6" xfId="16" applyFont="1" applyBorder="1" applyAlignment="1">
      <alignment vertical="center"/>
    </xf>
    <xf numFmtId="0" fontId="0" fillId="0" borderId="6" xfId="16" applyFont="1" applyBorder="1" applyAlignment="1">
      <alignment horizontal="center" vertical="center"/>
    </xf>
    <xf numFmtId="0" fontId="0" fillId="0" borderId="7" xfId="16" applyFont="1" applyBorder="1" applyAlignment="1">
      <alignment vertical="center"/>
    </xf>
    <xf numFmtId="0" fontId="0" fillId="0" borderId="5" xfId="16" applyFont="1" applyBorder="1" applyAlignment="1">
      <alignment vertical="center"/>
    </xf>
    <xf numFmtId="0" fontId="0" fillId="0" borderId="8" xfId="16" applyFont="1" applyBorder="1" applyAlignment="1">
      <alignment vertical="center"/>
    </xf>
    <xf numFmtId="0" fontId="0" fillId="0" borderId="9" xfId="16" applyFont="1" applyBorder="1" applyAlignment="1">
      <alignment horizontal="center" vertical="center"/>
    </xf>
    <xf numFmtId="0" fontId="0" fillId="0" borderId="10" xfId="16" applyFont="1" applyBorder="1" applyAlignment="1">
      <alignment horizontal="center" vertical="center"/>
    </xf>
    <xf numFmtId="0" fontId="0" fillId="0" borderId="11" xfId="16" applyFont="1" applyBorder="1" applyAlignment="1">
      <alignment horizontal="center" vertical="center"/>
    </xf>
    <xf numFmtId="0" fontId="0" fillId="0" borderId="5" xfId="16" applyFont="1" applyBorder="1" applyAlignment="1">
      <alignment horizontal="center" vertical="center"/>
    </xf>
    <xf numFmtId="0" fontId="0" fillId="0" borderId="11" xfId="16" applyFont="1" applyBorder="1" applyAlignment="1">
      <alignment vertical="center"/>
    </xf>
    <xf numFmtId="177" fontId="0" fillId="0" borderId="2" xfId="16" applyNumberFormat="1" applyFont="1" applyBorder="1" applyAlignment="1">
      <alignment vertical="center"/>
    </xf>
    <xf numFmtId="177" fontId="0" fillId="0" borderId="8" xfId="16" applyNumberFormat="1" applyFont="1" applyBorder="1" applyAlignment="1">
      <alignment vertical="center"/>
    </xf>
    <xf numFmtId="0" fontId="9" fillId="0" borderId="0" xfId="16" applyFont="1" applyAlignment="1">
      <alignment vertical="center"/>
    </xf>
    <xf numFmtId="0" fontId="0" fillId="0" borderId="12" xfId="16" applyFont="1" applyBorder="1" applyAlignment="1">
      <alignment vertical="center"/>
    </xf>
    <xf numFmtId="0" fontId="0" fillId="0" borderId="13" xfId="16" applyFont="1" applyBorder="1" applyAlignment="1">
      <alignment horizontal="center" vertical="center"/>
    </xf>
    <xf numFmtId="0" fontId="0" fillId="0" borderId="3" xfId="16" applyFont="1" applyBorder="1" applyAlignment="1">
      <alignment vertical="center"/>
    </xf>
    <xf numFmtId="0" fontId="0" fillId="0" borderId="2" xfId="16" applyFont="1" applyBorder="1" applyAlignment="1">
      <alignment horizontal="distributed" vertical="center"/>
    </xf>
    <xf numFmtId="0" fontId="0" fillId="0" borderId="2" xfId="16" applyFont="1" applyBorder="1" applyAlignment="1">
      <alignment vertical="center"/>
    </xf>
    <xf numFmtId="0" fontId="0" fillId="0" borderId="4" xfId="16" applyFont="1" applyBorder="1" applyAlignment="1">
      <alignment vertical="center"/>
    </xf>
    <xf numFmtId="0" fontId="0" fillId="0" borderId="8" xfId="16" applyFont="1" applyBorder="1" applyAlignment="1">
      <alignment horizontal="distributed" vertical="center"/>
    </xf>
    <xf numFmtId="0" fontId="0" fillId="0" borderId="7" xfId="16" applyFont="1" applyBorder="1" applyAlignment="1">
      <alignment horizontal="center" vertical="center"/>
    </xf>
    <xf numFmtId="0" fontId="0" fillId="0" borderId="6" xfId="16" applyFont="1" applyBorder="1" applyAlignment="1">
      <alignment horizontal="distributed" vertical="center"/>
    </xf>
    <xf numFmtId="177" fontId="0" fillId="0" borderId="6" xfId="16" applyNumberFormat="1" applyFont="1" applyBorder="1" applyAlignment="1">
      <alignment vertical="center"/>
    </xf>
    <xf numFmtId="0" fontId="0" fillId="0" borderId="0" xfId="16" applyFont="1" applyAlignment="1">
      <alignment horizontal="justify" vertical="center"/>
    </xf>
    <xf numFmtId="177" fontId="0" fillId="0" borderId="8" xfId="6" applyNumberFormat="1" applyFont="1" applyBorder="1" applyAlignment="1">
      <alignment vertical="center"/>
    </xf>
    <xf numFmtId="0" fontId="0" fillId="0" borderId="7" xfId="16" applyFont="1" applyBorder="1" applyAlignment="1">
      <alignment horizontal="right" vertical="center"/>
    </xf>
    <xf numFmtId="177" fontId="0" fillId="0" borderId="4" xfId="16" applyNumberFormat="1" applyFont="1" applyBorder="1" applyAlignment="1">
      <alignment vertical="center"/>
    </xf>
    <xf numFmtId="0" fontId="0" fillId="0" borderId="14" xfId="16" applyFont="1" applyBorder="1" applyAlignment="1">
      <alignment horizontal="center" vertical="center"/>
    </xf>
    <xf numFmtId="0" fontId="0" fillId="0" borderId="15" xfId="16" applyFont="1" applyBorder="1" applyAlignment="1">
      <alignment horizontal="center" vertical="center"/>
    </xf>
    <xf numFmtId="0" fontId="0" fillId="0" borderId="16" xfId="16" applyFont="1" applyBorder="1" applyAlignment="1">
      <alignment horizontal="center" vertical="center"/>
    </xf>
    <xf numFmtId="0" fontId="21" fillId="0" borderId="10" xfId="16" applyFont="1" applyBorder="1" applyAlignment="1">
      <alignment horizontal="center"/>
    </xf>
    <xf numFmtId="0" fontId="0" fillId="0" borderId="17" xfId="16" applyFont="1" applyBorder="1" applyAlignment="1">
      <alignment horizontal="center" vertical="center"/>
    </xf>
    <xf numFmtId="0" fontId="0" fillId="0" borderId="18" xfId="16" applyFont="1" applyBorder="1" applyAlignment="1">
      <alignment vertical="center"/>
    </xf>
    <xf numFmtId="0" fontId="0" fillId="0" borderId="19" xfId="16" applyFont="1" applyBorder="1" applyAlignment="1">
      <alignment horizontal="center" vertical="center"/>
    </xf>
    <xf numFmtId="0" fontId="0" fillId="0" borderId="20" xfId="16" applyFont="1" applyBorder="1" applyAlignment="1">
      <alignment vertical="center"/>
    </xf>
    <xf numFmtId="0" fontId="0" fillId="0" borderId="17" xfId="16" applyFont="1" applyBorder="1" applyAlignment="1">
      <alignment vertical="center"/>
    </xf>
    <xf numFmtId="177" fontId="0" fillId="0" borderId="21" xfId="16" applyNumberFormat="1" applyFont="1" applyBorder="1" applyAlignment="1">
      <alignment vertical="center"/>
    </xf>
    <xf numFmtId="177" fontId="0" fillId="0" borderId="22" xfId="16" applyNumberFormat="1" applyFont="1" applyBorder="1" applyAlignment="1">
      <alignment vertical="center"/>
    </xf>
    <xf numFmtId="177" fontId="0" fillId="0" borderId="23" xfId="16" applyNumberFormat="1" applyFont="1" applyBorder="1" applyAlignment="1">
      <alignment vertical="center"/>
    </xf>
    <xf numFmtId="0" fontId="0" fillId="0" borderId="24" xfId="16" applyFont="1" applyBorder="1" applyAlignment="1">
      <alignment vertical="center"/>
    </xf>
    <xf numFmtId="0" fontId="0" fillId="0" borderId="8" xfId="16" applyFont="1" applyBorder="1" applyAlignment="1">
      <alignment horizontal="center" vertical="center"/>
    </xf>
    <xf numFmtId="0" fontId="15" fillId="0" borderId="0" xfId="15" applyFont="1" applyAlignment="1">
      <alignment vertical="center"/>
    </xf>
    <xf numFmtId="0" fontId="0" fillId="0" borderId="13" xfId="16"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9" fillId="0" borderId="4" xfId="16" applyFont="1" applyBorder="1" applyAlignment="1">
      <alignment horizontal="center" vertical="center"/>
    </xf>
    <xf numFmtId="0" fontId="0" fillId="0" borderId="0" xfId="16" applyFont="1" applyAlignment="1">
      <alignment horizontal="centerContinuous" vertical="center"/>
    </xf>
    <xf numFmtId="0" fontId="0" fillId="0" borderId="9" xfId="16" applyFont="1" applyBorder="1" applyAlignment="1">
      <alignment horizontal="centerContinuous" vertical="center"/>
    </xf>
    <xf numFmtId="0" fontId="0" fillId="0" borderId="4" xfId="16" applyFont="1" applyBorder="1" applyAlignment="1">
      <alignment horizontal="centerContinuous" vertical="center"/>
    </xf>
    <xf numFmtId="0" fontId="0" fillId="0" borderId="10" xfId="16" applyFont="1" applyBorder="1" applyAlignment="1">
      <alignment horizontal="centerContinuous" vertical="center"/>
    </xf>
    <xf numFmtId="0" fontId="0" fillId="0" borderId="8" xfId="16" applyFont="1" applyBorder="1" applyAlignment="1">
      <alignment horizontal="centerContinuous" vertical="center"/>
    </xf>
    <xf numFmtId="0" fontId="0" fillId="0" borderId="10" xfId="16" applyFont="1" applyBorder="1" applyAlignment="1">
      <alignment vertical="center"/>
    </xf>
    <xf numFmtId="0" fontId="2" fillId="0" borderId="0" xfId="14" applyAlignment="1">
      <alignment vertical="center"/>
    </xf>
    <xf numFmtId="0" fontId="12" fillId="0" borderId="0" xfId="14" applyFont="1" applyAlignment="1">
      <alignment vertical="center"/>
    </xf>
    <xf numFmtId="0" fontId="12" fillId="0" borderId="0" xfId="14" applyFont="1" applyAlignment="1">
      <alignment horizontal="left" vertical="center"/>
    </xf>
    <xf numFmtId="49" fontId="12" fillId="0" borderId="0" xfId="14" applyNumberFormat="1" applyFont="1" applyAlignment="1">
      <alignment horizontal="center" vertical="center"/>
    </xf>
    <xf numFmtId="0" fontId="10" fillId="0" borderId="0" xfId="14" applyFont="1" applyAlignment="1">
      <alignment horizontal="left" vertical="center"/>
    </xf>
    <xf numFmtId="0" fontId="18" fillId="0" borderId="0" xfId="14" applyFont="1" applyAlignment="1">
      <alignment horizontal="center" vertical="center" shrinkToFit="1"/>
    </xf>
    <xf numFmtId="49" fontId="2" fillId="0" borderId="0" xfId="14" applyNumberFormat="1" applyAlignment="1">
      <alignment vertical="center"/>
    </xf>
    <xf numFmtId="0" fontId="12" fillId="0" borderId="0" xfId="14" applyFont="1" applyAlignment="1">
      <alignment horizontal="center" vertical="center"/>
    </xf>
    <xf numFmtId="38" fontId="15" fillId="0" borderId="0" xfId="6" applyFont="1" applyAlignment="1">
      <alignment vertical="center"/>
    </xf>
    <xf numFmtId="0" fontId="15" fillId="0" borderId="0" xfId="15"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4" fillId="0" borderId="11" xfId="0" applyFont="1" applyBorder="1" applyAlignment="1">
      <alignment vertical="center"/>
    </xf>
    <xf numFmtId="0" fontId="15" fillId="0" borderId="2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19" fillId="0" borderId="30" xfId="6" applyFont="1" applyBorder="1" applyAlignment="1">
      <alignment horizontal="right"/>
    </xf>
    <xf numFmtId="38" fontId="15" fillId="0" borderId="9" xfId="6" applyFont="1" applyBorder="1" applyAlignment="1">
      <alignment horizontal="right" wrapText="1"/>
    </xf>
    <xf numFmtId="38" fontId="15" fillId="0" borderId="31" xfId="6" applyFont="1" applyBorder="1" applyAlignment="1">
      <alignment horizontal="right"/>
    </xf>
    <xf numFmtId="38" fontId="19" fillId="0" borderId="32" xfId="6" applyFont="1" applyBorder="1" applyAlignment="1">
      <alignment horizontal="right"/>
    </xf>
    <xf numFmtId="38" fontId="15" fillId="0" borderId="9" xfId="6" applyFont="1" applyFill="1" applyBorder="1" applyAlignment="1">
      <alignment horizontal="right"/>
    </xf>
    <xf numFmtId="38" fontId="19"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19"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16" applyBorder="1" applyAlignment="1">
      <alignment horizontal="center" vertical="center"/>
    </xf>
    <xf numFmtId="0" fontId="2" fillId="0" borderId="8" xfId="16" applyBorder="1" applyAlignment="1">
      <alignment horizontal="distributed" vertical="center"/>
    </xf>
    <xf numFmtId="177" fontId="2" fillId="0" borderId="9" xfId="16" applyNumberFormat="1" applyBorder="1" applyAlignment="1">
      <alignment vertical="center"/>
    </xf>
    <xf numFmtId="177" fontId="2" fillId="0" borderId="8" xfId="16" applyNumberFormat="1" applyBorder="1" applyAlignment="1">
      <alignment vertical="center"/>
    </xf>
    <xf numFmtId="0" fontId="2" fillId="0" borderId="8" xfId="16" applyBorder="1" applyAlignment="1">
      <alignment vertical="center"/>
    </xf>
    <xf numFmtId="0" fontId="2" fillId="0" borderId="0" xfId="14" applyAlignment="1">
      <alignment horizontal="center" vertical="center"/>
    </xf>
    <xf numFmtId="177" fontId="2" fillId="0" borderId="0" xfId="14" applyNumberFormat="1" applyAlignment="1">
      <alignment horizontal="center" vertical="center"/>
    </xf>
    <xf numFmtId="0" fontId="2" fillId="0" borderId="11" xfId="14" applyBorder="1" applyAlignment="1">
      <alignment horizontal="center" vertical="center"/>
    </xf>
    <xf numFmtId="0" fontId="13" fillId="0" borderId="0" xfId="0" applyFont="1" applyAlignment="1">
      <alignment horizontal="righ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vertical="top"/>
    </xf>
    <xf numFmtId="0" fontId="8" fillId="2" borderId="9" xfId="0" applyFont="1" applyFill="1" applyBorder="1" applyAlignment="1">
      <alignment horizontal="center" vertical="center" wrapText="1"/>
    </xf>
    <xf numFmtId="0" fontId="23" fillId="2" borderId="0" xfId="0" applyFont="1" applyFill="1" applyAlignment="1">
      <alignment horizontal="center" vertical="center"/>
    </xf>
    <xf numFmtId="0" fontId="8" fillId="2" borderId="0" xfId="0" applyFont="1" applyFill="1" applyAlignment="1">
      <alignment horizontal="center" vertical="center" wrapText="1"/>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0" fillId="0" borderId="11" xfId="0" applyBorder="1" applyAlignment="1">
      <alignment horizontal="left" vertical="center"/>
    </xf>
    <xf numFmtId="0" fontId="8" fillId="2" borderId="0" xfId="0" applyFont="1" applyFill="1" applyAlignment="1">
      <alignment horizontal="left" vertical="center"/>
    </xf>
    <xf numFmtId="38" fontId="11" fillId="0" borderId="0" xfId="6" applyFont="1" applyAlignment="1">
      <alignment horizontal="centerContinuous" vertical="center"/>
    </xf>
    <xf numFmtId="0" fontId="0" fillId="0" borderId="34" xfId="0" applyBorder="1" applyAlignment="1">
      <alignment horizontal="centerContinuous" vertical="center"/>
    </xf>
    <xf numFmtId="0" fontId="0" fillId="0" borderId="2" xfId="0" applyBorder="1" applyAlignment="1">
      <alignment horizontal="centerContinuous" vertical="center"/>
    </xf>
    <xf numFmtId="0" fontId="15" fillId="0" borderId="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Border="1" applyAlignment="1">
      <alignment horizontal="center"/>
    </xf>
    <xf numFmtId="0" fontId="16" fillId="0" borderId="36" xfId="0" applyFont="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19" fillId="0" borderId="30" xfId="6" applyNumberFormat="1" applyFont="1" applyBorder="1" applyAlignment="1">
      <alignment horizontal="right"/>
    </xf>
    <xf numFmtId="177" fontId="15" fillId="0" borderId="6" xfId="6" applyNumberFormat="1" applyFont="1" applyBorder="1" applyAlignment="1">
      <alignment horizontal="right"/>
    </xf>
    <xf numFmtId="177" fontId="19"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19" fillId="0" borderId="30" xfId="6" applyNumberFormat="1" applyFont="1" applyFill="1" applyBorder="1" applyAlignment="1">
      <alignment horizontal="right"/>
    </xf>
    <xf numFmtId="177" fontId="15" fillId="0" borderId="30" xfId="6" applyNumberFormat="1" applyFont="1" applyBorder="1" applyAlignment="1">
      <alignment horizontal="right"/>
    </xf>
    <xf numFmtId="177" fontId="15" fillId="0" borderId="2" xfId="6" applyNumberFormat="1" applyFont="1" applyBorder="1" applyAlignment="1">
      <alignment horizontal="right"/>
    </xf>
    <xf numFmtId="0" fontId="0" fillId="0" borderId="0" xfId="17" applyFont="1" applyAlignment="1">
      <alignment vertical="center"/>
    </xf>
    <xf numFmtId="0" fontId="2" fillId="0" borderId="0" xfId="17" applyAlignment="1">
      <alignment vertical="center"/>
    </xf>
    <xf numFmtId="0" fontId="0" fillId="0" borderId="0" xfId="17" applyFont="1" applyAlignment="1">
      <alignment horizontal="centerContinuous" vertical="center"/>
    </xf>
    <xf numFmtId="0" fontId="0" fillId="0" borderId="9" xfId="17" applyFont="1" applyBorder="1" applyAlignment="1">
      <alignment horizontal="centerContinuous" vertical="center"/>
    </xf>
    <xf numFmtId="0" fontId="0" fillId="0" borderId="4" xfId="17" applyFont="1" applyBorder="1" applyAlignment="1">
      <alignment horizontal="centerContinuous" vertical="center"/>
    </xf>
    <xf numFmtId="0" fontId="0" fillId="0" borderId="10" xfId="17" applyFont="1" applyBorder="1" applyAlignment="1">
      <alignment horizontal="centerContinuous" vertical="center"/>
    </xf>
    <xf numFmtId="0" fontId="0" fillId="0" borderId="8" xfId="17" applyFont="1" applyBorder="1" applyAlignment="1">
      <alignment horizontal="centerContinuous" vertical="center"/>
    </xf>
    <xf numFmtId="177" fontId="0" fillId="0" borderId="8" xfId="8" applyNumberFormat="1" applyFont="1" applyBorder="1" applyAlignment="1">
      <alignment vertical="center"/>
    </xf>
    <xf numFmtId="56" fontId="0" fillId="0" borderId="10" xfId="17" applyNumberFormat="1" applyFont="1" applyBorder="1" applyAlignment="1">
      <alignment vertical="center"/>
    </xf>
    <xf numFmtId="0" fontId="0" fillId="0" borderId="8" xfId="17" applyFont="1" applyBorder="1" applyAlignment="1">
      <alignment vertical="center"/>
    </xf>
    <xf numFmtId="177" fontId="0" fillId="0" borderId="8" xfId="17" applyNumberFormat="1" applyFont="1" applyBorder="1" applyAlignment="1">
      <alignment vertical="center"/>
    </xf>
    <xf numFmtId="0" fontId="15" fillId="0" borderId="8" xfId="17" applyFont="1" applyBorder="1" applyAlignment="1">
      <alignment vertical="center"/>
    </xf>
    <xf numFmtId="0" fontId="15" fillId="0" borderId="0" xfId="16" applyFont="1" applyAlignment="1">
      <alignment horizontal="left" vertical="center"/>
    </xf>
    <xf numFmtId="0" fontId="2" fillId="0" borderId="38" xfId="16" applyBorder="1" applyAlignment="1">
      <alignment horizontal="center" vertical="center" shrinkToFit="1"/>
    </xf>
    <xf numFmtId="0" fontId="2" fillId="0" borderId="4" xfId="16" applyBorder="1" applyAlignment="1">
      <alignment horizontal="center" vertical="center" shrinkToFit="1"/>
    </xf>
    <xf numFmtId="0" fontId="0" fillId="0" borderId="5" xfId="16" applyFont="1" applyBorder="1" applyAlignment="1">
      <alignment horizontal="distributed" vertical="center"/>
    </xf>
    <xf numFmtId="0" fontId="0" fillId="0" borderId="39" xfId="16" applyFont="1" applyBorder="1" applyAlignment="1">
      <alignment horizontal="distributed" vertical="center"/>
    </xf>
    <xf numFmtId="0" fontId="2" fillId="0" borderId="9" xfId="16" applyBorder="1" applyAlignment="1">
      <alignment horizontal="center" vertical="center" shrinkToFit="1"/>
    </xf>
    <xf numFmtId="0" fontId="0" fillId="0" borderId="3" xfId="16" applyFont="1" applyBorder="1" applyAlignment="1">
      <alignment horizontal="distributed" vertical="center"/>
    </xf>
    <xf numFmtId="0" fontId="0" fillId="0" borderId="0" xfId="16" applyFont="1" applyAlignment="1">
      <alignment horizontal="distributed" vertical="center"/>
    </xf>
    <xf numFmtId="0" fontId="2" fillId="0" borderId="0" xfId="16" applyAlignment="1">
      <alignment horizontal="right" vertical="center" shrinkToFit="1"/>
    </xf>
    <xf numFmtId="177" fontId="2" fillId="0" borderId="40" xfId="16" applyNumberFormat="1" applyBorder="1" applyAlignment="1">
      <alignment vertical="center"/>
    </xf>
    <xf numFmtId="0" fontId="9" fillId="0" borderId="0" xfId="0" applyFont="1" applyAlignment="1">
      <alignment vertical="center"/>
    </xf>
    <xf numFmtId="0" fontId="7" fillId="0" borderId="0" xfId="0" applyFont="1"/>
    <xf numFmtId="0" fontId="25" fillId="0" borderId="0" xfId="0" applyFont="1"/>
    <xf numFmtId="0" fontId="34" fillId="0" borderId="9" xfId="12" applyFont="1" applyBorder="1" applyAlignment="1">
      <alignment horizontal="left"/>
    </xf>
    <xf numFmtId="49" fontId="34" fillId="0" borderId="9" xfId="12" applyNumberFormat="1" applyFont="1" applyBorder="1" applyAlignment="1">
      <alignment horizontal="left"/>
    </xf>
    <xf numFmtId="0" fontId="34" fillId="0" borderId="9" xfId="12" applyFont="1" applyBorder="1" applyAlignment="1">
      <alignment horizontal="left" wrapText="1"/>
    </xf>
    <xf numFmtId="183" fontId="34" fillId="0" borderId="9" xfId="12" applyNumberFormat="1" applyFont="1" applyBorder="1" applyAlignment="1">
      <alignment horizontal="center"/>
    </xf>
    <xf numFmtId="0" fontId="34" fillId="0" borderId="10" xfId="12" applyFont="1" applyBorder="1" applyAlignment="1">
      <alignment horizontal="left"/>
    </xf>
    <xf numFmtId="49" fontId="34" fillId="0" borderId="10" xfId="12" applyNumberFormat="1" applyFont="1" applyBorder="1" applyAlignment="1">
      <alignment horizontal="left"/>
    </xf>
    <xf numFmtId="0" fontId="34" fillId="0" borderId="10" xfId="12" applyFont="1" applyBorder="1" applyAlignment="1">
      <alignment horizontal="left" wrapText="1"/>
    </xf>
    <xf numFmtId="183" fontId="34" fillId="0" borderId="10" xfId="12" applyNumberFormat="1" applyFont="1" applyBorder="1" applyAlignment="1">
      <alignment horizontal="center"/>
    </xf>
    <xf numFmtId="0" fontId="34" fillId="2" borderId="10" xfId="12" applyFont="1" applyFill="1" applyBorder="1" applyAlignment="1">
      <alignment horizontal="left"/>
    </xf>
    <xf numFmtId="56" fontId="0" fillId="0" borderId="8" xfId="17" applyNumberFormat="1" applyFont="1" applyBorder="1" applyAlignment="1">
      <alignment vertical="center"/>
    </xf>
    <xf numFmtId="0" fontId="0" fillId="0" borderId="4" xfId="17" applyFont="1" applyBorder="1" applyAlignment="1">
      <alignment horizontal="center" vertical="center"/>
    </xf>
    <xf numFmtId="0" fontId="8" fillId="2" borderId="11" xfId="0" applyFont="1" applyFill="1" applyBorder="1" applyAlignment="1">
      <alignment horizontal="left" vertical="center" wrapText="1"/>
    </xf>
    <xf numFmtId="0" fontId="23" fillId="2" borderId="33" xfId="0" applyFont="1" applyFill="1" applyBorder="1" applyAlignment="1">
      <alignment horizontal="center" vertical="center"/>
    </xf>
    <xf numFmtId="0" fontId="23" fillId="2" borderId="13" xfId="0" applyFont="1" applyFill="1" applyBorder="1" applyAlignment="1">
      <alignment horizontal="center" vertical="center"/>
    </xf>
    <xf numFmtId="0" fontId="16" fillId="2" borderId="0" xfId="0" applyFont="1" applyFill="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Alignment="1">
      <alignment horizontal="center" vertical="center" wrapText="1"/>
    </xf>
    <xf numFmtId="0" fontId="7" fillId="2" borderId="9" xfId="0" applyFont="1" applyFill="1" applyBorder="1" applyAlignment="1">
      <alignment horizontal="left" vertical="center" wrapText="1"/>
    </xf>
    <xf numFmtId="0" fontId="15" fillId="0" borderId="0" xfId="16" applyFont="1" applyAlignment="1">
      <alignment vertical="center"/>
    </xf>
    <xf numFmtId="0" fontId="15" fillId="0" borderId="0" xfId="16" applyFont="1" applyAlignment="1">
      <alignment horizontal="center" vertical="center"/>
    </xf>
    <xf numFmtId="0" fontId="8" fillId="0" borderId="33" xfId="10" applyFont="1" applyBorder="1" applyAlignment="1">
      <alignment horizontal="left" vertical="center"/>
    </xf>
    <xf numFmtId="0" fontId="16" fillId="0" borderId="13" xfId="10" applyFont="1" applyBorder="1" applyAlignment="1">
      <alignment vertical="center" wrapText="1"/>
    </xf>
    <xf numFmtId="0" fontId="4" fillId="0" borderId="7" xfId="5" applyFill="1" applyBorder="1" applyAlignment="1">
      <alignment horizontal="left" vertical="center"/>
    </xf>
    <xf numFmtId="0" fontId="8" fillId="0" borderId="0" xfId="10" applyFont="1" applyAlignment="1">
      <alignment horizontal="left" vertical="center" wrapText="1"/>
    </xf>
    <xf numFmtId="0" fontId="8" fillId="0" borderId="9" xfId="10" applyFont="1" applyBorder="1" applyAlignment="1">
      <alignment horizontal="center" vertical="center" wrapText="1"/>
    </xf>
    <xf numFmtId="0" fontId="16" fillId="0" borderId="6" xfId="10" applyFont="1" applyBorder="1" applyAlignment="1">
      <alignment vertical="center" wrapText="1"/>
    </xf>
    <xf numFmtId="0" fontId="15" fillId="0" borderId="3" xfId="16" applyFont="1" applyBorder="1" applyAlignment="1">
      <alignment horizontal="center" vertical="center"/>
    </xf>
    <xf numFmtId="0" fontId="15" fillId="0" borderId="4" xfId="16" applyFont="1" applyBorder="1" applyAlignment="1">
      <alignment horizontal="center" vertical="center"/>
    </xf>
    <xf numFmtId="0" fontId="15" fillId="0" borderId="11" xfId="16" applyFont="1" applyBorder="1" applyAlignment="1">
      <alignment vertical="center"/>
    </xf>
    <xf numFmtId="0" fontId="15" fillId="0" borderId="9" xfId="16" applyFont="1" applyBorder="1" applyAlignment="1">
      <alignment horizontal="center" vertical="center"/>
    </xf>
    <xf numFmtId="0" fontId="15" fillId="0" borderId="3" xfId="16" applyFont="1" applyBorder="1" applyAlignment="1">
      <alignment vertical="center"/>
    </xf>
    <xf numFmtId="0" fontId="15" fillId="0" borderId="2" xfId="16" applyFont="1" applyBorder="1" applyAlignment="1">
      <alignment vertical="center"/>
    </xf>
    <xf numFmtId="0" fontId="15" fillId="0" borderId="4" xfId="16" applyFont="1" applyBorder="1" applyAlignment="1">
      <alignment vertical="center"/>
    </xf>
    <xf numFmtId="0" fontId="15" fillId="0" borderId="2" xfId="16" applyFont="1" applyBorder="1" applyAlignment="1">
      <alignment horizontal="right" vertical="center"/>
    </xf>
    <xf numFmtId="0" fontId="15" fillId="0" borderId="0" xfId="16" applyFont="1" applyAlignment="1">
      <alignment horizontal="right" vertical="center"/>
    </xf>
    <xf numFmtId="0" fontId="15" fillId="0" borderId="12" xfId="16" applyFont="1" applyBorder="1" applyAlignment="1">
      <alignment vertical="center"/>
    </xf>
    <xf numFmtId="0" fontId="15" fillId="0" borderId="33" xfId="16" applyFont="1" applyBorder="1" applyAlignment="1">
      <alignment horizontal="right" vertical="center"/>
    </xf>
    <xf numFmtId="0" fontId="15" fillId="0" borderId="33" xfId="16" applyFont="1" applyBorder="1" applyAlignment="1">
      <alignment horizontal="left" vertical="center"/>
    </xf>
    <xf numFmtId="0" fontId="15" fillId="0" borderId="13" xfId="16" applyFont="1" applyBorder="1" applyAlignment="1">
      <alignment horizontal="left" vertical="center"/>
    </xf>
    <xf numFmtId="0" fontId="15" fillId="0" borderId="7" xfId="16" applyFont="1" applyBorder="1" applyAlignment="1">
      <alignment vertical="center"/>
    </xf>
    <xf numFmtId="0" fontId="15" fillId="0" borderId="6" xfId="16" applyFont="1" applyBorder="1" applyAlignment="1">
      <alignment horizontal="left" vertical="center"/>
    </xf>
    <xf numFmtId="0" fontId="15" fillId="0" borderId="6" xfId="16" applyFont="1" applyBorder="1" applyAlignment="1">
      <alignment vertical="center"/>
    </xf>
    <xf numFmtId="0" fontId="15" fillId="0" borderId="33" xfId="16" applyFont="1" applyBorder="1" applyAlignment="1">
      <alignment vertical="center"/>
    </xf>
    <xf numFmtId="0" fontId="2" fillId="0" borderId="0" xfId="13" applyAlignment="1">
      <alignment horizontal="left"/>
    </xf>
    <xf numFmtId="49" fontId="2" fillId="0" borderId="0" xfId="13" applyNumberFormat="1" applyAlignment="1">
      <alignment horizontal="left"/>
    </xf>
    <xf numFmtId="57" fontId="2" fillId="0" borderId="0" xfId="13" applyNumberFormat="1" applyAlignment="1">
      <alignment horizontal="left"/>
    </xf>
    <xf numFmtId="0" fontId="38" fillId="0" borderId="0" xfId="13" applyFont="1" applyAlignment="1"/>
    <xf numFmtId="0" fontId="38" fillId="0" borderId="43" xfId="13" applyFont="1" applyBorder="1" applyAlignment="1"/>
    <xf numFmtId="0" fontId="2" fillId="0" borderId="43" xfId="13" applyBorder="1" applyAlignment="1">
      <alignment horizontal="left"/>
    </xf>
    <xf numFmtId="57" fontId="2" fillId="0" borderId="0" xfId="13" applyNumberFormat="1" applyAlignment="1">
      <alignment horizontal="right"/>
    </xf>
    <xf numFmtId="0" fontId="2" fillId="0" borderId="44" xfId="13" applyBorder="1" applyAlignment="1">
      <alignment horizontal="center" vertical="center"/>
    </xf>
    <xf numFmtId="0" fontId="2" fillId="0" borderId="45" xfId="13" applyBorder="1" applyAlignment="1">
      <alignment horizontal="center" vertical="center"/>
    </xf>
    <xf numFmtId="49" fontId="2" fillId="0" borderId="45" xfId="13" applyNumberFormat="1" applyBorder="1" applyAlignment="1">
      <alignment horizontal="center" vertical="center"/>
    </xf>
    <xf numFmtId="0" fontId="2" fillId="0" borderId="46" xfId="13" applyBorder="1" applyAlignment="1">
      <alignment horizontal="center" vertical="center"/>
    </xf>
    <xf numFmtId="57" fontId="2" fillId="0" borderId="45" xfId="13" applyNumberFormat="1" applyBorder="1" applyAlignment="1">
      <alignment horizontal="center" vertical="center"/>
    </xf>
    <xf numFmtId="0" fontId="2" fillId="0" borderId="0" xfId="13" applyAlignment="1">
      <alignment horizontal="center" vertical="center"/>
    </xf>
    <xf numFmtId="0" fontId="2" fillId="0" borderId="47" xfId="13" applyBorder="1" applyAlignment="1">
      <alignment horizontal="left"/>
    </xf>
    <xf numFmtId="0" fontId="34" fillId="0" borderId="48" xfId="12" applyFont="1" applyBorder="1" applyAlignment="1">
      <alignment horizontal="left"/>
    </xf>
    <xf numFmtId="0" fontId="2" fillId="2" borderId="10" xfId="13" applyFill="1" applyBorder="1" applyAlignment="1">
      <alignment horizontal="left"/>
    </xf>
    <xf numFmtId="49" fontId="2" fillId="0" borderId="9" xfId="13" applyNumberFormat="1" applyBorder="1" applyAlignment="1">
      <alignment horizontal="left"/>
    </xf>
    <xf numFmtId="0" fontId="2" fillId="0" borderId="9" xfId="13" applyBorder="1" applyAlignment="1">
      <alignment horizontal="left" wrapText="1"/>
    </xf>
    <xf numFmtId="0" fontId="2" fillId="0" borderId="31" xfId="13" applyBorder="1" applyAlignment="1">
      <alignment horizontal="left" wrapText="1"/>
    </xf>
    <xf numFmtId="57" fontId="2" fillId="0" borderId="31" xfId="13" applyNumberFormat="1" applyBorder="1" applyAlignment="1">
      <alignment horizontal="left"/>
    </xf>
    <xf numFmtId="57" fontId="2" fillId="0" borderId="7" xfId="13" applyNumberFormat="1" applyBorder="1" applyAlignment="1">
      <alignment horizontal="left"/>
    </xf>
    <xf numFmtId="0" fontId="2" fillId="0" borderId="9" xfId="13" applyBorder="1" applyAlignment="1">
      <alignment horizontal="center"/>
    </xf>
    <xf numFmtId="0" fontId="2" fillId="2" borderId="31" xfId="13" applyFill="1" applyBorder="1" applyAlignment="1">
      <alignment horizontal="left"/>
    </xf>
    <xf numFmtId="49" fontId="2" fillId="0" borderId="42" xfId="13" applyNumberFormat="1" applyBorder="1" applyAlignment="1">
      <alignment horizontal="left"/>
    </xf>
    <xf numFmtId="0" fontId="2" fillId="0" borderId="42" xfId="13" applyBorder="1" applyAlignment="1">
      <alignment horizontal="left" wrapText="1"/>
    </xf>
    <xf numFmtId="57" fontId="2" fillId="0" borderId="9" xfId="13" applyNumberFormat="1" applyBorder="1" applyAlignment="1">
      <alignment horizontal="left"/>
    </xf>
    <xf numFmtId="57" fontId="2" fillId="0" borderId="3" xfId="13" applyNumberFormat="1" applyBorder="1" applyAlignment="1">
      <alignment horizontal="left"/>
    </xf>
    <xf numFmtId="0" fontId="2" fillId="0" borderId="42" xfId="13" applyBorder="1" applyAlignment="1">
      <alignment horizontal="left"/>
    </xf>
    <xf numFmtId="0" fontId="2" fillId="2" borderId="9" xfId="13" applyFill="1" applyBorder="1" applyAlignment="1">
      <alignment horizontal="left"/>
    </xf>
    <xf numFmtId="0" fontId="2" fillId="0" borderId="49" xfId="13" applyBorder="1" applyAlignment="1">
      <alignment horizontal="left"/>
    </xf>
    <xf numFmtId="0" fontId="2" fillId="2" borderId="50" xfId="13" applyFill="1" applyBorder="1" applyAlignment="1">
      <alignment horizontal="left"/>
    </xf>
    <xf numFmtId="49" fontId="2" fillId="0" borderId="50" xfId="13" applyNumberFormat="1" applyBorder="1" applyAlignment="1">
      <alignment horizontal="left"/>
    </xf>
    <xf numFmtId="0" fontId="2" fillId="0" borderId="50" xfId="13" applyBorder="1" applyAlignment="1">
      <alignment horizontal="left" wrapText="1"/>
    </xf>
    <xf numFmtId="57" fontId="2" fillId="0" borderId="50" xfId="13" applyNumberFormat="1" applyBorder="1" applyAlignment="1">
      <alignment horizontal="left"/>
    </xf>
    <xf numFmtId="57" fontId="2" fillId="0" borderId="51" xfId="13" applyNumberFormat="1" applyBorder="1" applyAlignment="1">
      <alignment horizontal="left"/>
    </xf>
    <xf numFmtId="0" fontId="2" fillId="0" borderId="50" xfId="13" applyBorder="1" applyAlignment="1">
      <alignment horizontal="center"/>
    </xf>
    <xf numFmtId="0" fontId="9" fillId="0" borderId="0" xfId="13" applyFont="1" applyAlignment="1"/>
    <xf numFmtId="0" fontId="9" fillId="0" borderId="0" xfId="13" applyFont="1" applyAlignment="1">
      <alignment horizontal="left"/>
    </xf>
    <xf numFmtId="57" fontId="2" fillId="0" borderId="0" xfId="13" applyNumberFormat="1" applyAlignment="1">
      <alignment horizontal="center"/>
    </xf>
    <xf numFmtId="177" fontId="0" fillId="0" borderId="52" xfId="8" applyNumberFormat="1" applyFont="1" applyBorder="1" applyAlignment="1">
      <alignment vertical="center"/>
    </xf>
    <xf numFmtId="177" fontId="0" fillId="0" borderId="53" xfId="8" applyNumberFormat="1" applyFont="1" applyBorder="1" applyAlignment="1">
      <alignment vertical="center"/>
    </xf>
    <xf numFmtId="177" fontId="0" fillId="0" borderId="36" xfId="8" applyNumberFormat="1" applyFont="1" applyBorder="1" applyAlignment="1">
      <alignment vertical="center"/>
    </xf>
    <xf numFmtId="177" fontId="0" fillId="0" borderId="54" xfId="8" applyNumberFormat="1" applyFont="1" applyBorder="1" applyAlignment="1">
      <alignment vertical="center"/>
    </xf>
    <xf numFmtId="177" fontId="0" fillId="0" borderId="55"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9" fillId="2" borderId="9" xfId="0" applyFont="1" applyFill="1" applyBorder="1" applyAlignment="1">
      <alignment horizontal="left" vertical="center" wrapText="1"/>
    </xf>
    <xf numFmtId="0" fontId="7" fillId="0" borderId="0" xfId="0" applyFont="1" applyAlignment="1">
      <alignment vertical="top"/>
    </xf>
    <xf numFmtId="0" fontId="39" fillId="2" borderId="9" xfId="0" applyFont="1" applyFill="1" applyBorder="1" applyAlignment="1">
      <alignment vertical="center" wrapText="1"/>
    </xf>
    <xf numFmtId="0" fontId="39" fillId="2" borderId="0" xfId="0" applyFont="1" applyFill="1" applyAlignment="1">
      <alignment horizontal="left" vertical="center" wrapText="1"/>
    </xf>
    <xf numFmtId="0" fontId="39" fillId="2" borderId="6" xfId="0" applyFont="1" applyFill="1" applyBorder="1" applyAlignment="1">
      <alignment vertical="center" wrapText="1"/>
    </xf>
    <xf numFmtId="0" fontId="39" fillId="2" borderId="13" xfId="0" applyFont="1" applyFill="1" applyBorder="1" applyAlignment="1">
      <alignment vertical="center" wrapText="1"/>
    </xf>
    <xf numFmtId="0" fontId="40" fillId="2" borderId="9" xfId="5" applyFont="1" applyFill="1" applyBorder="1" applyAlignment="1">
      <alignment horizontal="left" vertical="center"/>
    </xf>
    <xf numFmtId="0" fontId="40" fillId="2" borderId="7" xfId="5" applyFont="1" applyFill="1" applyBorder="1" applyAlignment="1">
      <alignment horizontal="left" vertical="center"/>
    </xf>
    <xf numFmtId="0" fontId="39" fillId="0" borderId="0" xfId="0" applyFont="1"/>
    <xf numFmtId="0" fontId="2" fillId="0" borderId="0" xfId="16" applyAlignment="1">
      <alignment horizontal="right" vertical="center"/>
    </xf>
    <xf numFmtId="0" fontId="2" fillId="0" borderId="0" xfId="16" applyAlignment="1">
      <alignment horizontal="center" vertical="center"/>
    </xf>
    <xf numFmtId="0" fontId="2" fillId="0" borderId="0" xfId="16" applyAlignment="1">
      <alignment horizontal="left" vertical="center"/>
    </xf>
    <xf numFmtId="38" fontId="20" fillId="0" borderId="0" xfId="6" applyFont="1" applyAlignment="1">
      <alignment horizontal="right" vertical="center"/>
    </xf>
    <xf numFmtId="49" fontId="15" fillId="0" borderId="42" xfId="0" applyNumberFormat="1" applyFont="1" applyBorder="1" applyAlignment="1">
      <alignment horizontal="center" vertical="center"/>
    </xf>
    <xf numFmtId="49" fontId="15" fillId="0" borderId="31" xfId="0" applyNumberFormat="1" applyFont="1" applyBorder="1" applyAlignment="1">
      <alignment horizontal="center" vertical="center"/>
    </xf>
    <xf numFmtId="49" fontId="15" fillId="0" borderId="16" xfId="0" applyNumberFormat="1" applyFont="1" applyBorder="1" applyAlignment="1">
      <alignment horizontal="center" vertical="center"/>
    </xf>
    <xf numFmtId="0" fontId="15" fillId="0" borderId="42" xfId="0" applyFont="1" applyBorder="1" applyAlignment="1">
      <alignment horizontal="center" vertical="center"/>
    </xf>
    <xf numFmtId="0" fontId="15" fillId="0" borderId="31" xfId="0" applyFont="1" applyBorder="1" applyAlignment="1">
      <alignment horizontal="center" vertical="center"/>
    </xf>
    <xf numFmtId="0" fontId="15" fillId="0" borderId="16" xfId="0" applyFont="1" applyBorder="1" applyAlignment="1">
      <alignment horizontal="center" vertical="center"/>
    </xf>
    <xf numFmtId="38" fontId="15" fillId="0" borderId="56" xfId="6" applyFont="1" applyFill="1" applyBorder="1" applyAlignment="1">
      <alignment horizontal="center" vertical="center" wrapText="1"/>
    </xf>
    <xf numFmtId="38" fontId="15" fillId="0" borderId="57" xfId="6" applyFont="1" applyFill="1" applyBorder="1" applyAlignment="1">
      <alignment horizontal="center" vertical="center" wrapText="1"/>
    </xf>
    <xf numFmtId="38" fontId="15" fillId="0" borderId="58" xfId="6" applyFont="1" applyFill="1" applyBorder="1" applyAlignment="1">
      <alignment horizontal="center" vertical="center" wrapText="1"/>
    </xf>
    <xf numFmtId="0" fontId="9" fillId="0" borderId="42" xfId="0" applyFont="1" applyBorder="1" applyAlignment="1">
      <alignment horizontal="center" vertical="center"/>
    </xf>
    <xf numFmtId="0" fontId="9" fillId="0" borderId="31" xfId="0" applyFont="1" applyBorder="1" applyAlignment="1">
      <alignment horizontal="center" vertical="center"/>
    </xf>
    <xf numFmtId="0" fontId="9" fillId="0" borderId="16" xfId="0" applyFont="1" applyBorder="1" applyAlignment="1">
      <alignment horizontal="center" vertical="center"/>
    </xf>
    <xf numFmtId="0" fontId="0" fillId="0" borderId="34" xfId="0" applyBorder="1" applyAlignment="1">
      <alignment horizontal="center" vertical="center"/>
    </xf>
    <xf numFmtId="0" fontId="0" fillId="0" borderId="2" xfId="0"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0" fillId="0" borderId="9" xfId="10" applyBorder="1" applyAlignment="1">
      <alignment horizontal="center" vertical="center"/>
    </xf>
    <xf numFmtId="0" fontId="46"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Alignment="1">
      <alignment horizontal="left" vertical="center"/>
    </xf>
    <xf numFmtId="0" fontId="0" fillId="0" borderId="0" xfId="0" applyAlignment="1">
      <alignment horizontal="center"/>
    </xf>
    <xf numFmtId="0" fontId="42"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7" fillId="0" borderId="7" xfId="5" applyFont="1" applyFill="1" applyBorder="1" applyAlignment="1">
      <alignment horizontal="left" vertical="center"/>
    </xf>
    <xf numFmtId="0" fontId="47" fillId="0" borderId="5" xfId="5" applyFont="1" applyFill="1" applyBorder="1" applyAlignment="1">
      <alignment horizontal="left" vertical="center"/>
    </xf>
    <xf numFmtId="0" fontId="26" fillId="0" borderId="0" xfId="16" applyFont="1" applyAlignment="1">
      <alignment horizontal="center" vertical="center"/>
    </xf>
    <xf numFmtId="0" fontId="9" fillId="0" borderId="0" xfId="14" applyFont="1" applyAlignment="1">
      <alignment horizontal="center" vertical="center"/>
    </xf>
    <xf numFmtId="0" fontId="9" fillId="0" borderId="0" xfId="0" applyFont="1" applyAlignment="1">
      <alignment vertical="center" wrapText="1"/>
    </xf>
    <xf numFmtId="0" fontId="16" fillId="0" borderId="0" xfId="16" applyFont="1"/>
    <xf numFmtId="0" fontId="2" fillId="0" borderId="0" xfId="0" applyFont="1" applyAlignment="1">
      <alignment vertical="center" wrapText="1"/>
    </xf>
    <xf numFmtId="0" fontId="8" fillId="2" borderId="11" xfId="0" applyFont="1" applyFill="1" applyBorder="1" applyAlignment="1">
      <alignment horizontal="left" vertical="center"/>
    </xf>
    <xf numFmtId="0" fontId="2" fillId="0" borderId="19" xfId="16" applyBorder="1" applyAlignment="1">
      <alignment horizontal="center" vertical="center"/>
    </xf>
    <xf numFmtId="0" fontId="48" fillId="0" borderId="0" xfId="11" applyFont="1">
      <alignment vertical="center"/>
    </xf>
    <xf numFmtId="0" fontId="16" fillId="0" borderId="11" xfId="10" applyFont="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16" applyBorder="1" applyAlignment="1">
      <alignment vertical="center"/>
    </xf>
    <xf numFmtId="0" fontId="23" fillId="0" borderId="0" xfId="14" applyFont="1" applyAlignment="1">
      <alignment vertical="center"/>
    </xf>
    <xf numFmtId="0" fontId="23" fillId="0" borderId="0" xfId="16" applyFont="1" applyAlignment="1">
      <alignment vertical="center"/>
    </xf>
    <xf numFmtId="0" fontId="23" fillId="0" borderId="0" xfId="17" applyFont="1" applyAlignment="1">
      <alignment vertical="center"/>
    </xf>
    <xf numFmtId="49" fontId="23" fillId="0" borderId="0" xfId="0" applyNumberFormat="1" applyFont="1" applyAlignment="1">
      <alignment vertical="center"/>
    </xf>
    <xf numFmtId="0" fontId="23" fillId="0" borderId="0" xfId="0" applyFont="1"/>
    <xf numFmtId="0" fontId="23"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3" xfId="0" applyNumberFormat="1" applyFont="1" applyBorder="1" applyAlignment="1">
      <alignment horizontal="center" vertical="center" wrapText="1"/>
    </xf>
    <xf numFmtId="38" fontId="15" fillId="0" borderId="64" xfId="6" applyFont="1" applyBorder="1" applyAlignment="1">
      <alignment horizontal="center" vertical="center" wrapText="1"/>
    </xf>
    <xf numFmtId="0" fontId="15" fillId="0" borderId="2" xfId="0" applyFont="1" applyBorder="1" applyAlignment="1">
      <alignment horizontal="center" vertical="center" wrapText="1"/>
    </xf>
    <xf numFmtId="177" fontId="9" fillId="0" borderId="65"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6" xfId="6" applyNumberFormat="1" applyFont="1" applyBorder="1" applyAlignment="1">
      <alignment vertical="center"/>
    </xf>
    <xf numFmtId="177" fontId="9" fillId="0" borderId="67" xfId="6" applyNumberFormat="1" applyFont="1" applyBorder="1" applyAlignment="1">
      <alignment vertical="center"/>
    </xf>
    <xf numFmtId="0" fontId="13" fillId="0" borderId="61"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8" xfId="0" applyFont="1" applyBorder="1" applyAlignment="1">
      <alignment horizontal="center" vertical="center"/>
    </xf>
    <xf numFmtId="176" fontId="14" fillId="0" borderId="69" xfId="0" applyNumberFormat="1" applyFont="1" applyBorder="1" applyAlignment="1">
      <alignment horizontal="left" vertical="center"/>
    </xf>
    <xf numFmtId="187" fontId="9" fillId="0" borderId="9" xfId="0" applyNumberFormat="1" applyFont="1" applyBorder="1" applyAlignment="1">
      <alignment horizontal="right" vertical="center"/>
    </xf>
    <xf numFmtId="187" fontId="9" fillId="0" borderId="11" xfId="0" applyNumberFormat="1" applyFont="1" applyBorder="1" applyAlignment="1">
      <alignment horizontal="right" vertical="center"/>
    </xf>
    <xf numFmtId="187" fontId="9" fillId="0" borderId="10" xfId="0" applyNumberFormat="1" applyFont="1" applyBorder="1" applyAlignment="1">
      <alignment horizontal="right" vertical="center"/>
    </xf>
    <xf numFmtId="49" fontId="9" fillId="0" borderId="70" xfId="0" applyNumberFormat="1" applyFont="1" applyBorder="1" applyAlignment="1">
      <alignment horizontal="center" vertical="center"/>
    </xf>
    <xf numFmtId="0" fontId="0" fillId="0" borderId="36" xfId="16" applyFont="1" applyBorder="1" applyAlignment="1">
      <alignment horizontal="center" vertical="center"/>
    </xf>
    <xf numFmtId="0" fontId="0" fillId="0" borderId="71" xfId="16" applyFont="1" applyBorder="1" applyAlignment="1">
      <alignment horizontal="center" vertical="center"/>
    </xf>
    <xf numFmtId="0" fontId="0" fillId="0" borderId="37" xfId="16" applyFont="1" applyBorder="1" applyAlignment="1">
      <alignment horizontal="center" vertical="center"/>
    </xf>
    <xf numFmtId="0" fontId="0" fillId="0" borderId="9" xfId="16" applyFont="1" applyBorder="1" applyAlignment="1">
      <alignment horizontal="center"/>
    </xf>
    <xf numFmtId="177" fontId="0" fillId="0" borderId="4" xfId="6" applyNumberFormat="1" applyFont="1" applyBorder="1" applyAlignment="1">
      <alignment horizontal="right"/>
    </xf>
    <xf numFmtId="0" fontId="16" fillId="0" borderId="16" xfId="16" applyFont="1" applyBorder="1" applyAlignment="1">
      <alignment horizontal="center" vertical="center" wrapText="1"/>
    </xf>
    <xf numFmtId="0" fontId="16" fillId="0" borderId="37" xfId="16" applyFont="1" applyBorder="1" applyAlignment="1">
      <alignment horizontal="center" vertical="center" wrapText="1"/>
    </xf>
    <xf numFmtId="0" fontId="23" fillId="0" borderId="0" xfId="16" applyFont="1" applyAlignment="1">
      <alignment horizontal="center"/>
    </xf>
    <xf numFmtId="0" fontId="0" fillId="0" borderId="0" xfId="16" applyFont="1" applyAlignment="1">
      <alignment horizontal="center"/>
    </xf>
    <xf numFmtId="0" fontId="0" fillId="0" borderId="8" xfId="16" applyFont="1" applyBorder="1" applyAlignment="1">
      <alignment horizontal="center"/>
    </xf>
    <xf numFmtId="177" fontId="0" fillId="0" borderId="8" xfId="6" applyNumberFormat="1" applyFont="1" applyBorder="1" applyAlignment="1">
      <alignment horizontal="center"/>
    </xf>
    <xf numFmtId="56" fontId="0" fillId="0" borderId="72" xfId="16" applyNumberFormat="1" applyFont="1" applyBorder="1" applyAlignment="1">
      <alignment horizontal="center"/>
    </xf>
    <xf numFmtId="0" fontId="0" fillId="0" borderId="10" xfId="16" applyFont="1" applyBorder="1" applyAlignment="1">
      <alignment horizontal="center"/>
    </xf>
    <xf numFmtId="0" fontId="0" fillId="0" borderId="72" xfId="16" applyFont="1" applyBorder="1" applyAlignment="1">
      <alignment horizontal="center"/>
    </xf>
    <xf numFmtId="177" fontId="0" fillId="0" borderId="0" xfId="6" applyNumberFormat="1" applyFont="1" applyBorder="1" applyAlignment="1">
      <alignment horizontal="center"/>
    </xf>
    <xf numFmtId="0" fontId="49" fillId="0" borderId="0" xfId="16" applyFont="1" applyAlignment="1">
      <alignment horizontal="center"/>
    </xf>
    <xf numFmtId="0" fontId="49" fillId="0" borderId="0" xfId="0" applyFont="1" applyAlignment="1">
      <alignment horizontal="center"/>
    </xf>
    <xf numFmtId="0" fontId="27" fillId="0" borderId="0" xfId="16" applyFont="1" applyAlignment="1">
      <alignment horizontal="center"/>
    </xf>
    <xf numFmtId="0" fontId="28" fillId="0" borderId="0" xfId="16" applyFont="1" applyAlignment="1">
      <alignment horizontal="center"/>
    </xf>
    <xf numFmtId="176" fontId="0" fillId="0" borderId="0" xfId="16" applyNumberFormat="1" applyFont="1" applyAlignment="1">
      <alignment horizontal="center" vertical="center"/>
    </xf>
    <xf numFmtId="0" fontId="2" fillId="0" borderId="0" xfId="16"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6" applyNumberFormat="1" applyFont="1" applyBorder="1" applyAlignment="1">
      <alignment horizontal="right" vertical="center"/>
    </xf>
    <xf numFmtId="177" fontId="0" fillId="0" borderId="9" xfId="16" applyNumberFormat="1" applyFont="1" applyBorder="1" applyAlignment="1">
      <alignment horizontal="right" vertical="center"/>
    </xf>
    <xf numFmtId="177" fontId="0" fillId="0" borderId="4" xfId="16" applyNumberFormat="1" applyFont="1" applyBorder="1" applyAlignment="1">
      <alignment horizontal="right"/>
    </xf>
    <xf numFmtId="0" fontId="0" fillId="0" borderId="0" xfId="0" applyAlignment="1">
      <alignment horizontal="left"/>
    </xf>
    <xf numFmtId="38" fontId="0" fillId="4" borderId="73" xfId="6" applyFont="1" applyFill="1" applyBorder="1" applyAlignment="1">
      <alignment horizontal="center" vertical="center" wrapText="1"/>
    </xf>
    <xf numFmtId="181" fontId="0" fillId="0" borderId="73" xfId="6" applyNumberFormat="1" applyFont="1" applyBorder="1" applyAlignment="1">
      <alignment horizontal="right" vertical="center" wrapText="1"/>
    </xf>
    <xf numFmtId="0" fontId="0" fillId="0" borderId="4" xfId="16" applyFont="1" applyBorder="1" applyAlignment="1">
      <alignment horizontal="center" vertical="center" wrapText="1" shrinkToFit="1"/>
    </xf>
    <xf numFmtId="0" fontId="50" fillId="2" borderId="7" xfId="5" applyFont="1" applyFill="1" applyBorder="1" applyAlignment="1">
      <alignment horizontal="left" vertical="center"/>
    </xf>
    <xf numFmtId="0" fontId="51" fillId="2" borderId="0" xfId="0" applyFont="1" applyFill="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2" fillId="0" borderId="10" xfId="16" applyBorder="1" applyAlignment="1">
      <alignment horizontal="center" vertical="center"/>
    </xf>
    <xf numFmtId="0" fontId="2" fillId="0" borderId="11" xfId="16" applyBorder="1" applyAlignment="1">
      <alignment horizontal="center" vertical="center"/>
    </xf>
    <xf numFmtId="0" fontId="2" fillId="0" borderId="8" xfId="16" applyBorder="1" applyAlignment="1">
      <alignment horizontal="center" vertical="center"/>
    </xf>
    <xf numFmtId="0" fontId="2" fillId="0" borderId="2" xfId="16" applyBorder="1" applyAlignment="1">
      <alignment horizontal="center" vertical="center"/>
    </xf>
    <xf numFmtId="0" fontId="2" fillId="0" borderId="7" xfId="16" applyBorder="1" applyAlignment="1">
      <alignment vertical="center"/>
    </xf>
    <xf numFmtId="0" fontId="2" fillId="0" borderId="75" xfId="16" applyBorder="1" applyAlignment="1">
      <alignment vertical="center"/>
    </xf>
    <xf numFmtId="0" fontId="2" fillId="0" borderId="6" xfId="16" applyBorder="1" applyAlignment="1">
      <alignment vertical="center"/>
    </xf>
    <xf numFmtId="177" fontId="2" fillId="0" borderId="6" xfId="16" applyNumberFormat="1" applyBorder="1" applyAlignment="1">
      <alignment vertical="center"/>
    </xf>
    <xf numFmtId="177" fontId="2" fillId="0" borderId="2" xfId="16" applyNumberFormat="1" applyBorder="1" applyAlignment="1">
      <alignment vertical="center"/>
    </xf>
    <xf numFmtId="0" fontId="2" fillId="0" borderId="5" xfId="16" applyBorder="1" applyAlignment="1">
      <alignment vertical="center"/>
    </xf>
    <xf numFmtId="0" fontId="2" fillId="0" borderId="76" xfId="16" applyBorder="1" applyAlignment="1">
      <alignment vertical="center"/>
    </xf>
    <xf numFmtId="0" fontId="48" fillId="0" borderId="0" xfId="16" applyFont="1" applyAlignment="1">
      <alignment vertical="center"/>
    </xf>
    <xf numFmtId="0" fontId="48" fillId="0" borderId="11" xfId="16" applyFont="1" applyBorder="1" applyAlignment="1">
      <alignment vertical="center"/>
    </xf>
    <xf numFmtId="0" fontId="48" fillId="0" borderId="0" xfId="16" applyFont="1" applyAlignment="1">
      <alignment horizontal="center" vertical="center"/>
    </xf>
    <xf numFmtId="0" fontId="48" fillId="0" borderId="0" xfId="16" applyFont="1" applyAlignment="1">
      <alignment horizontal="right" vertical="center"/>
    </xf>
    <xf numFmtId="0" fontId="13" fillId="0" borderId="0" xfId="16" applyFont="1" applyAlignment="1">
      <alignment vertical="center"/>
    </xf>
    <xf numFmtId="0" fontId="13" fillId="0" borderId="0" xfId="16" applyFont="1" applyAlignment="1">
      <alignment horizontal="center" vertical="center"/>
    </xf>
    <xf numFmtId="49" fontId="15" fillId="0" borderId="0" xfId="16" applyNumberFormat="1" applyFont="1" applyAlignment="1">
      <alignment horizontal="left" vertical="center"/>
    </xf>
    <xf numFmtId="49" fontId="15" fillId="0" borderId="0" xfId="16" applyNumberFormat="1" applyFont="1" applyAlignment="1">
      <alignment horizontal="right" vertical="center"/>
    </xf>
    <xf numFmtId="0" fontId="46" fillId="0" borderId="0" xfId="11" applyFont="1">
      <alignment vertical="center"/>
    </xf>
    <xf numFmtId="0" fontId="46" fillId="0" borderId="0" xfId="11" applyFont="1" applyAlignment="1">
      <alignment horizontal="right" vertical="center"/>
    </xf>
    <xf numFmtId="0" fontId="54" fillId="0" borderId="0" xfId="11" applyFont="1" applyAlignment="1">
      <alignment horizontal="center" vertical="center"/>
    </xf>
    <xf numFmtId="0" fontId="55" fillId="0" borderId="0" xfId="11" applyFont="1" applyAlignment="1"/>
    <xf numFmtId="0" fontId="56" fillId="0" borderId="0" xfId="11" applyFont="1" applyAlignment="1">
      <alignment horizontal="center" vertical="center"/>
    </xf>
    <xf numFmtId="0" fontId="55" fillId="0" borderId="0" xfId="11" applyFont="1">
      <alignment vertical="center"/>
    </xf>
    <xf numFmtId="0" fontId="55" fillId="0" borderId="0" xfId="11" applyFont="1" applyAlignment="1">
      <alignment vertical="top"/>
    </xf>
    <xf numFmtId="0" fontId="46" fillId="0" borderId="12" xfId="11" applyFont="1" applyBorder="1">
      <alignment vertical="center"/>
    </xf>
    <xf numFmtId="0" fontId="48" fillId="0" borderId="33" xfId="11" applyFont="1" applyBorder="1">
      <alignment vertical="center"/>
    </xf>
    <xf numFmtId="0" fontId="46" fillId="0" borderId="33" xfId="11" applyFont="1" applyBorder="1">
      <alignment vertical="center"/>
    </xf>
    <xf numFmtId="0" fontId="48" fillId="0" borderId="13" xfId="11" applyFont="1" applyBorder="1">
      <alignment vertical="center"/>
    </xf>
    <xf numFmtId="0" fontId="46" fillId="0" borderId="5" xfId="11" applyFont="1" applyBorder="1">
      <alignment vertical="center"/>
    </xf>
    <xf numFmtId="0" fontId="48" fillId="0" borderId="11" xfId="11" applyFont="1" applyBorder="1">
      <alignment vertical="center"/>
    </xf>
    <xf numFmtId="0" fontId="46" fillId="0" borderId="11" xfId="11" applyFont="1" applyBorder="1">
      <alignment vertical="center"/>
    </xf>
    <xf numFmtId="0" fontId="48" fillId="0" borderId="8" xfId="11" applyFont="1" applyBorder="1">
      <alignment vertical="center"/>
    </xf>
    <xf numFmtId="38" fontId="46" fillId="0" borderId="33" xfId="9" applyFont="1" applyBorder="1" applyAlignment="1">
      <alignment vertical="center"/>
    </xf>
    <xf numFmtId="0" fontId="46" fillId="0" borderId="13" xfId="11" applyFont="1" applyBorder="1">
      <alignment vertical="center"/>
    </xf>
    <xf numFmtId="0" fontId="46" fillId="0" borderId="7" xfId="11" applyFont="1" applyBorder="1">
      <alignment vertical="center"/>
    </xf>
    <xf numFmtId="38" fontId="46" fillId="0" borderId="0" xfId="9" applyFont="1" applyBorder="1" applyAlignment="1">
      <alignment vertical="center"/>
    </xf>
    <xf numFmtId="0" fontId="46" fillId="0" borderId="6" xfId="11" applyFont="1" applyBorder="1">
      <alignment vertical="center"/>
    </xf>
    <xf numFmtId="38" fontId="46" fillId="0" borderId="11" xfId="9" applyFont="1" applyBorder="1" applyAlignment="1">
      <alignment vertical="center"/>
    </xf>
    <xf numFmtId="0" fontId="46" fillId="0" borderId="8" xfId="11" applyFont="1" applyBorder="1">
      <alignment vertical="center"/>
    </xf>
    <xf numFmtId="0" fontId="48" fillId="0" borderId="12" xfId="11" applyFont="1" applyBorder="1">
      <alignment vertical="center"/>
    </xf>
    <xf numFmtId="0" fontId="48" fillId="0" borderId="5" xfId="11" applyFont="1" applyBorder="1">
      <alignment vertical="center"/>
    </xf>
    <xf numFmtId="49" fontId="9" fillId="0" borderId="0" xfId="13" applyNumberFormat="1" applyFont="1" applyAlignment="1">
      <alignment horizontal="left"/>
    </xf>
    <xf numFmtId="57" fontId="9" fillId="0" borderId="0" xfId="13" applyNumberFormat="1" applyFont="1" applyAlignment="1">
      <alignment horizontal="left"/>
    </xf>
    <xf numFmtId="0" fontId="9" fillId="0" borderId="0" xfId="16" applyFont="1" applyAlignment="1">
      <alignment horizontal="right" vertical="center"/>
    </xf>
    <xf numFmtId="0" fontId="25" fillId="0" borderId="0" xfId="13" applyFont="1" applyAlignment="1"/>
    <xf numFmtId="0" fontId="9" fillId="0" borderId="0" xfId="13" applyFont="1" applyAlignment="1">
      <alignment horizontal="right"/>
    </xf>
    <xf numFmtId="57" fontId="9" fillId="0" borderId="11" xfId="13" applyNumberFormat="1" applyFont="1" applyBorder="1" applyAlignment="1">
      <alignment horizontal="left"/>
    </xf>
    <xf numFmtId="0" fontId="9" fillId="0" borderId="11" xfId="13" applyFont="1" applyBorder="1" applyAlignment="1">
      <alignment horizontal="left"/>
    </xf>
    <xf numFmtId="14" fontId="2" fillId="0" borderId="0" xfId="13" applyNumberFormat="1" applyAlignment="1">
      <alignment horizontal="left"/>
    </xf>
    <xf numFmtId="0" fontId="8" fillId="2" borderId="0" xfId="0" applyFont="1" applyFill="1" applyAlignment="1">
      <alignment horizontal="left" vertical="center" shrinkToFit="1"/>
    </xf>
    <xf numFmtId="0" fontId="16" fillId="0" borderId="0" xfId="10" applyFont="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57" fillId="0" borderId="0" xfId="0" applyFont="1" applyAlignment="1">
      <alignment vertical="center"/>
    </xf>
    <xf numFmtId="0" fontId="30"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0" xfId="0" applyAlignment="1">
      <alignment horizontal="center" vertical="center"/>
    </xf>
    <xf numFmtId="0" fontId="8" fillId="0" borderId="0" xfId="0" applyFont="1" applyAlignment="1">
      <alignment vertical="center"/>
    </xf>
    <xf numFmtId="177" fontId="2" fillId="6" borderId="21" xfId="16" applyNumberFormat="1" applyFill="1" applyBorder="1" applyAlignment="1">
      <alignment vertical="center"/>
    </xf>
    <xf numFmtId="177" fontId="2" fillId="6" borderId="77" xfId="8" applyNumberFormat="1" applyFont="1" applyFill="1" applyBorder="1" applyAlignment="1">
      <alignment vertical="center"/>
    </xf>
    <xf numFmtId="0" fontId="58" fillId="0" borderId="0" xfId="13" applyFont="1" applyAlignment="1">
      <alignment horizontal="left"/>
    </xf>
    <xf numFmtId="0" fontId="59" fillId="0" borderId="0" xfId="13" applyFont="1" applyAlignment="1"/>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Border="1" applyAlignment="1">
      <alignment horizontal="left" vertical="center" wrapText="1"/>
    </xf>
    <xf numFmtId="0" fontId="39" fillId="2" borderId="9" xfId="0" applyFont="1" applyFill="1" applyBorder="1" applyAlignment="1">
      <alignment horizontal="left" vertical="center" shrinkToFit="1"/>
    </xf>
    <xf numFmtId="0" fontId="0" fillId="0" borderId="0" xfId="18" applyFont="1">
      <alignment vertical="center"/>
    </xf>
    <xf numFmtId="0" fontId="0" fillId="0" borderId="0" xfId="18" applyFont="1" applyAlignment="1">
      <alignment horizontal="right" vertical="center"/>
    </xf>
    <xf numFmtId="0" fontId="0" fillId="0" borderId="0" xfId="1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1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18" applyFont="1" applyBorder="1" applyAlignment="1">
      <alignment horizontal="center" vertical="top"/>
    </xf>
    <xf numFmtId="176" fontId="0" fillId="3" borderId="40" xfId="0" applyNumberFormat="1" applyFill="1" applyBorder="1"/>
    <xf numFmtId="178" fontId="0" fillId="0" borderId="40" xfId="0" applyNumberFormat="1" applyBorder="1"/>
    <xf numFmtId="0" fontId="23" fillId="0" borderId="0" xfId="1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1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18">
      <alignment vertical="center"/>
    </xf>
    <xf numFmtId="0" fontId="0" fillId="3" borderId="40" xfId="0" applyFill="1" applyBorder="1"/>
    <xf numFmtId="0" fontId="0" fillId="0" borderId="0" xfId="18" applyFont="1" applyAlignment="1">
      <alignment horizontal="center" vertical="center" wrapText="1"/>
    </xf>
    <xf numFmtId="0" fontId="0" fillId="0" borderId="0" xfId="18" applyFont="1" applyAlignment="1">
      <alignment horizontal="left" vertical="center"/>
    </xf>
    <xf numFmtId="0" fontId="0" fillId="0" borderId="73" xfId="0" applyBorder="1" applyAlignment="1">
      <alignment horizontal="right" vertical="center" wrapText="1"/>
    </xf>
    <xf numFmtId="0" fontId="0" fillId="0" borderId="73" xfId="0" applyBorder="1" applyAlignment="1">
      <alignment horizontal="left" vertical="center" wrapText="1"/>
    </xf>
    <xf numFmtId="0" fontId="0" fillId="0" borderId="59" xfId="18" applyFont="1" applyBorder="1">
      <alignment vertical="center"/>
    </xf>
    <xf numFmtId="0" fontId="15" fillId="0" borderId="0" xfId="18" applyFont="1">
      <alignment vertical="center"/>
    </xf>
    <xf numFmtId="0" fontId="15" fillId="0" borderId="0" xfId="18" applyFont="1" applyAlignment="1">
      <alignment horizontal="right" vertical="center"/>
    </xf>
    <xf numFmtId="0" fontId="15" fillId="0" borderId="59" xfId="18" applyFont="1" applyBorder="1">
      <alignment vertical="center"/>
    </xf>
    <xf numFmtId="176" fontId="0" fillId="0" borderId="73" xfId="0" applyNumberFormat="1" applyBorder="1" applyAlignment="1">
      <alignment horizontal="right" vertical="center" wrapText="1"/>
    </xf>
    <xf numFmtId="0" fontId="16" fillId="0" borderId="0" xfId="18" applyFont="1">
      <alignment vertical="center"/>
    </xf>
    <xf numFmtId="0" fontId="16" fillId="2" borderId="0" xfId="18" applyFont="1" applyFill="1">
      <alignment vertical="center"/>
    </xf>
    <xf numFmtId="0" fontId="0" fillId="2" borderId="0" xfId="18" applyFont="1" applyFill="1">
      <alignment vertical="center"/>
    </xf>
    <xf numFmtId="0" fontId="9" fillId="0" borderId="0" xfId="18" applyFont="1" applyAlignment="1">
      <alignment horizontal="left" vertical="center"/>
    </xf>
    <xf numFmtId="0" fontId="7" fillId="0" borderId="0" xfId="18" applyFont="1" applyAlignment="1">
      <alignment horizontal="left" vertical="center"/>
    </xf>
    <xf numFmtId="0" fontId="0" fillId="0" borderId="60" xfId="18" applyFont="1" applyBorder="1">
      <alignment vertical="center"/>
    </xf>
    <xf numFmtId="0" fontId="2" fillId="0" borderId="74" xfId="18" applyBorder="1">
      <alignment vertical="center"/>
    </xf>
    <xf numFmtId="0" fontId="53" fillId="0" borderId="74" xfId="18" applyFont="1" applyBorder="1">
      <alignment vertical="center"/>
    </xf>
    <xf numFmtId="0" fontId="15" fillId="0" borderId="74" xfId="18" applyFont="1" applyBorder="1" applyAlignment="1">
      <alignment horizontal="left" vertical="center"/>
    </xf>
    <xf numFmtId="0" fontId="15" fillId="0" borderId="0" xfId="18" applyFont="1" applyAlignment="1">
      <alignment vertical="top" wrapText="1" shrinkToFit="1"/>
    </xf>
    <xf numFmtId="0" fontId="15" fillId="0" borderId="0" xfId="18" applyFont="1" applyAlignment="1">
      <alignment vertical="center" shrinkToFit="1"/>
    </xf>
    <xf numFmtId="0" fontId="15" fillId="0" borderId="0" xfId="18" applyFont="1" applyAlignment="1">
      <alignment vertical="top" shrinkToFit="1"/>
    </xf>
    <xf numFmtId="49" fontId="15" fillId="0" borderId="0" xfId="18" applyNumberFormat="1" applyFont="1" applyAlignment="1">
      <alignment horizontal="center" vertical="center" wrapText="1" shrinkToFit="1"/>
    </xf>
    <xf numFmtId="0" fontId="15" fillId="0" borderId="0" xfId="18" applyFont="1" applyAlignment="1">
      <alignment horizontal="left" vertical="center" wrapText="1" shrinkToFit="1"/>
    </xf>
    <xf numFmtId="49" fontId="15" fillId="0" borderId="0" xfId="18" applyNumberFormat="1" applyFont="1" applyAlignment="1">
      <alignment horizontal="center" vertical="center" shrinkToFit="1"/>
    </xf>
    <xf numFmtId="0" fontId="15" fillId="0" borderId="0" xfId="18" applyFont="1" applyAlignment="1">
      <alignment horizontal="left" vertical="center" shrinkToFit="1"/>
    </xf>
    <xf numFmtId="0" fontId="15" fillId="0" borderId="0" xfId="18" applyFont="1" applyAlignment="1">
      <alignment horizontal="center" vertical="center" shrinkToFit="1"/>
    </xf>
    <xf numFmtId="0" fontId="2" fillId="0" borderId="0" xfId="18" applyAlignment="1">
      <alignment horizontal="right" vertical="center"/>
    </xf>
    <xf numFmtId="0" fontId="24" fillId="0" borderId="0" xfId="18" applyFont="1">
      <alignment vertical="center"/>
    </xf>
    <xf numFmtId="0" fontId="24" fillId="0" borderId="0" xfId="18" applyFont="1" applyAlignment="1">
      <alignment horizontal="center" vertical="center"/>
    </xf>
    <xf numFmtId="0" fontId="15" fillId="0" borderId="0" xfId="1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18" applyFont="1" applyFill="1" applyAlignment="1">
      <alignment vertical="center" wrapText="1"/>
    </xf>
    <xf numFmtId="0" fontId="15" fillId="2" borderId="0" xfId="18" applyFont="1" applyFill="1" applyAlignment="1">
      <alignment horizontal="left" vertical="center" wrapText="1"/>
    </xf>
    <xf numFmtId="0" fontId="15" fillId="2" borderId="0" xfId="18" applyFont="1" applyFill="1">
      <alignment vertical="center"/>
    </xf>
    <xf numFmtId="0" fontId="15" fillId="0" borderId="0" xfId="18" quotePrefix="1" applyFont="1" applyAlignment="1">
      <alignment horizontal="center" vertical="center"/>
    </xf>
    <xf numFmtId="9" fontId="0" fillId="0" borderId="8" xfId="16" applyNumberFormat="1" applyFont="1" applyBorder="1" applyAlignment="1">
      <alignment vertical="center"/>
    </xf>
    <xf numFmtId="0" fontId="0" fillId="0" borderId="8" xfId="16" applyFont="1" applyBorder="1" applyAlignment="1">
      <alignment horizontal="center" vertical="center" shrinkToFit="1"/>
    </xf>
    <xf numFmtId="56" fontId="0" fillId="0" borderId="72" xfId="16" applyNumberFormat="1" applyFont="1" applyBorder="1" applyAlignment="1">
      <alignment horizontal="center" vertical="center"/>
    </xf>
    <xf numFmtId="177" fontId="0" fillId="0" borderId="8" xfId="6" applyNumberFormat="1" applyFont="1" applyBorder="1" applyAlignment="1">
      <alignment horizontal="right" vertical="center"/>
    </xf>
    <xf numFmtId="0" fontId="4" fillId="0" borderId="10" xfId="5" applyBorder="1" applyAlignment="1">
      <alignment horizontal="center" vertical="center"/>
    </xf>
    <xf numFmtId="0" fontId="23"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Border="1" applyAlignment="1">
      <alignment horizontal="left" vertical="center" wrapText="1"/>
    </xf>
    <xf numFmtId="0" fontId="7" fillId="0" borderId="33" xfId="10" applyFont="1" applyBorder="1" applyAlignment="1">
      <alignment horizontal="left" vertical="center" wrapText="1"/>
    </xf>
    <xf numFmtId="0" fontId="16" fillId="0" borderId="11" xfId="10" applyFont="1" applyBorder="1" applyAlignment="1">
      <alignment vertical="center" wrapText="1"/>
    </xf>
    <xf numFmtId="0" fontId="16" fillId="0" borderId="8" xfId="10" applyFont="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3" fillId="0" borderId="0" xfId="0" applyFont="1" applyAlignment="1">
      <alignment horizontal="center"/>
    </xf>
    <xf numFmtId="0" fontId="14" fillId="0" borderId="0" xfId="0" applyFont="1" applyAlignment="1">
      <alignment horizontal="center"/>
    </xf>
    <xf numFmtId="38" fontId="9" fillId="0" borderId="78" xfId="6" applyFont="1" applyBorder="1" applyAlignment="1">
      <alignment vertical="center"/>
    </xf>
    <xf numFmtId="38" fontId="9" fillId="0" borderId="79" xfId="6" applyFont="1" applyBorder="1" applyAlignment="1">
      <alignment vertic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62" xfId="0" applyFont="1" applyBorder="1" applyAlignment="1">
      <alignment horizontal="center" vertical="center"/>
    </xf>
    <xf numFmtId="38" fontId="15" fillId="0" borderId="63"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16" applyFont="1" applyBorder="1" applyAlignment="1">
      <alignment horizontal="left" vertical="center"/>
    </xf>
    <xf numFmtId="0" fontId="9" fillId="0" borderId="0" xfId="16" applyFont="1" applyAlignment="1">
      <alignment horizontal="center" vertical="center"/>
    </xf>
    <xf numFmtId="0" fontId="0" fillId="0" borderId="11" xfId="16" applyFont="1" applyBorder="1" applyAlignment="1">
      <alignment horizontal="left" vertical="center"/>
    </xf>
    <xf numFmtId="0" fontId="2" fillId="0" borderId="11" xfId="16" applyBorder="1" applyAlignment="1">
      <alignment horizontal="left" vertical="center"/>
    </xf>
    <xf numFmtId="0" fontId="0" fillId="0" borderId="0" xfId="16" applyFont="1" applyAlignment="1">
      <alignment horizontal="right" vertical="center"/>
    </xf>
    <xf numFmtId="0" fontId="0" fillId="0" borderId="11" xfId="16" applyFont="1" applyBorder="1" applyAlignment="1">
      <alignment horizontal="center" vertical="center"/>
    </xf>
    <xf numFmtId="0" fontId="0" fillId="0" borderId="3" xfId="16" applyFont="1" applyBorder="1" applyAlignment="1">
      <alignment horizontal="center" vertical="center"/>
    </xf>
    <xf numFmtId="0" fontId="0" fillId="0" borderId="2" xfId="16" applyFont="1" applyBorder="1" applyAlignment="1">
      <alignment horizontal="center" vertical="center"/>
    </xf>
    <xf numFmtId="0" fontId="0" fillId="0" borderId="70" xfId="16" applyFont="1" applyBorder="1" applyAlignment="1">
      <alignment horizontal="center" vertical="center"/>
    </xf>
    <xf numFmtId="0" fontId="0" fillId="0" borderId="63" xfId="16" applyFont="1" applyBorder="1" applyAlignment="1">
      <alignment horizontal="center" vertical="center"/>
    </xf>
    <xf numFmtId="0" fontId="0" fillId="0" borderId="3" xfId="16" applyFont="1" applyBorder="1" applyAlignment="1">
      <alignment vertical="center" wrapText="1"/>
    </xf>
    <xf numFmtId="0" fontId="0" fillId="0" borderId="70" xfId="16" applyFont="1" applyBorder="1" applyAlignment="1">
      <alignment vertical="center"/>
    </xf>
    <xf numFmtId="0" fontId="0" fillId="0" borderId="3" xfId="16" applyFont="1" applyBorder="1" applyAlignment="1">
      <alignment vertical="center"/>
    </xf>
    <xf numFmtId="0" fontId="12" fillId="0" borderId="0" xfId="16" applyFont="1" applyAlignment="1">
      <alignment horizontal="center"/>
    </xf>
    <xf numFmtId="0" fontId="0" fillId="0" borderId="0" xfId="16" applyFont="1" applyAlignment="1">
      <alignment horizontal="center"/>
    </xf>
    <xf numFmtId="0" fontId="43" fillId="0" borderId="0" xfId="16" applyFont="1" applyAlignment="1">
      <alignment horizontal="left"/>
    </xf>
    <xf numFmtId="0" fontId="9" fillId="0" borderId="0" xfId="16" applyFont="1" applyAlignment="1">
      <alignment horizontal="left"/>
    </xf>
    <xf numFmtId="0" fontId="0" fillId="0" borderId="3" xfId="16" applyFont="1" applyBorder="1" applyAlignment="1">
      <alignment horizontal="center"/>
    </xf>
    <xf numFmtId="0" fontId="0" fillId="0" borderId="2" xfId="16" applyFont="1" applyBorder="1" applyAlignment="1">
      <alignment horizontal="center"/>
    </xf>
    <xf numFmtId="0" fontId="0" fillId="0" borderId="80" xfId="16" applyFont="1" applyBorder="1" applyAlignment="1">
      <alignment horizontal="center"/>
    </xf>
    <xf numFmtId="0" fontId="0" fillId="0" borderId="67" xfId="16" applyFont="1" applyBorder="1" applyAlignment="1">
      <alignment horizontal="center"/>
    </xf>
    <xf numFmtId="0" fontId="0" fillId="0" borderId="4" xfId="16" applyFont="1" applyBorder="1" applyAlignment="1">
      <alignment horizontal="center"/>
    </xf>
    <xf numFmtId="0" fontId="0" fillId="0" borderId="0" xfId="16" applyFont="1" applyAlignment="1">
      <alignment horizontal="left"/>
    </xf>
    <xf numFmtId="0" fontId="0" fillId="0" borderId="81" xfId="18" applyFont="1" applyBorder="1" applyAlignment="1">
      <alignment horizontal="center" vertical="center"/>
    </xf>
    <xf numFmtId="0" fontId="0" fillId="0" borderId="59" xfId="18" applyFont="1" applyBorder="1" applyAlignment="1">
      <alignment horizontal="center" vertical="center"/>
    </xf>
    <xf numFmtId="0" fontId="15" fillId="0" borderId="0" xfId="18" applyFont="1" applyAlignment="1">
      <alignment horizontal="left" vertical="top" wrapText="1" shrinkToFit="1"/>
    </xf>
    <xf numFmtId="0" fontId="15" fillId="2" borderId="0" xfId="18" applyFont="1" applyFill="1" applyAlignment="1">
      <alignment horizontal="left" vertical="center" wrapText="1"/>
    </xf>
    <xf numFmtId="0" fontId="15" fillId="0" borderId="0" xfId="18" applyFont="1" applyAlignment="1">
      <alignment horizontal="left" vertical="center"/>
    </xf>
    <xf numFmtId="0" fontId="15" fillId="2" borderId="0" xfId="18" applyFont="1" applyFill="1" applyAlignment="1">
      <alignment horizontal="left" vertical="center"/>
    </xf>
    <xf numFmtId="0" fontId="0" fillId="0" borderId="0" xfId="18" applyFont="1" applyAlignment="1">
      <alignment horizontal="center" vertical="center"/>
    </xf>
    <xf numFmtId="0" fontId="0" fillId="0" borderId="0" xfId="18" applyFont="1" applyAlignment="1">
      <alignment horizontal="left" vertical="center"/>
    </xf>
    <xf numFmtId="0" fontId="0" fillId="0" borderId="59" xfId="18" applyFont="1" applyBorder="1" applyAlignment="1">
      <alignment horizontal="left" vertical="center"/>
    </xf>
    <xf numFmtId="0" fontId="15" fillId="0" borderId="0" xfId="18" applyFont="1" applyAlignment="1">
      <alignment horizontal="left" vertical="center" wrapText="1" shrinkToFit="1"/>
    </xf>
    <xf numFmtId="0" fontId="15" fillId="0" borderId="0" xfId="18" applyFont="1" applyAlignment="1">
      <alignment vertical="center" shrinkToFit="1"/>
    </xf>
    <xf numFmtId="0" fontId="15" fillId="0" borderId="0" xfId="0" applyFont="1" applyAlignment="1">
      <alignment horizontal="left" wrapText="1"/>
    </xf>
    <xf numFmtId="0" fontId="15" fillId="0" borderId="0" xfId="18" applyFont="1" applyAlignment="1">
      <alignment horizontal="left" vertical="center" shrinkToFit="1"/>
    </xf>
    <xf numFmtId="178" fontId="0" fillId="0" borderId="59" xfId="18" applyNumberFormat="1" applyFont="1" applyBorder="1" applyAlignment="1">
      <alignment horizontal="right" vertical="center"/>
    </xf>
    <xf numFmtId="0" fontId="0" fillId="0" borderId="59" xfId="0" applyBorder="1" applyAlignment="1">
      <alignment vertical="center"/>
    </xf>
    <xf numFmtId="0" fontId="0" fillId="0" borderId="60" xfId="18" applyFont="1" applyBorder="1" applyAlignment="1">
      <alignment horizontal="left" vertical="center"/>
    </xf>
    <xf numFmtId="0" fontId="15" fillId="0" borderId="60" xfId="18" applyFont="1" applyBorder="1" applyAlignment="1">
      <alignment horizontal="left" vertical="center"/>
    </xf>
    <xf numFmtId="0" fontId="24" fillId="0" borderId="0" xfId="18" applyFont="1" applyAlignment="1">
      <alignment horizontal="center" vertical="center"/>
    </xf>
    <xf numFmtId="0" fontId="0" fillId="4" borderId="82" xfId="0" applyFill="1" applyBorder="1" applyAlignment="1">
      <alignment horizontal="center" vertical="center" wrapText="1"/>
    </xf>
    <xf numFmtId="0" fontId="0" fillId="4" borderId="83" xfId="0" applyFill="1" applyBorder="1" applyAlignment="1">
      <alignment horizontal="center" vertical="center" wrapText="1"/>
    </xf>
    <xf numFmtId="178" fontId="0" fillId="0" borderId="60" xfId="18" applyNumberFormat="1" applyFont="1" applyBorder="1" applyAlignment="1">
      <alignment horizontal="right" vertical="center"/>
    </xf>
    <xf numFmtId="0" fontId="0" fillId="0" borderId="60" xfId="0" applyBorder="1" applyAlignment="1">
      <alignment vertical="center"/>
    </xf>
    <xf numFmtId="0" fontId="16" fillId="0" borderId="0" xfId="18" applyFont="1" applyAlignment="1">
      <alignment vertical="top" wrapText="1"/>
    </xf>
    <xf numFmtId="0" fontId="0" fillId="0" borderId="0" xfId="0" applyAlignment="1">
      <alignment vertical="top" wrapText="1"/>
    </xf>
    <xf numFmtId="0" fontId="0" fillId="0" borderId="0" xfId="18" applyFont="1" applyAlignment="1">
      <alignment horizontal="center" vertical="top" wrapText="1"/>
    </xf>
    <xf numFmtId="0" fontId="0" fillId="0" borderId="0" xfId="18" applyFont="1" applyAlignment="1">
      <alignment horizontal="center" vertical="center" wrapText="1"/>
    </xf>
    <xf numFmtId="0" fontId="0" fillId="0" borderId="0" xfId="18" applyFont="1" applyAlignment="1">
      <alignment horizontal="right" vertical="center"/>
    </xf>
    <xf numFmtId="0" fontId="17" fillId="0" borderId="0" xfId="18" applyFont="1" applyAlignment="1">
      <alignment horizontal="right" vertical="center"/>
    </xf>
    <xf numFmtId="0" fontId="23" fillId="0" borderId="0" xfId="18" applyFont="1" applyAlignment="1">
      <alignment horizontal="center" vertical="center"/>
    </xf>
    <xf numFmtId="0" fontId="9" fillId="0" borderId="84" xfId="18" applyFont="1" applyBorder="1" applyAlignment="1">
      <alignment horizontal="center" vertical="center" wrapText="1" shrinkToFit="1"/>
    </xf>
    <xf numFmtId="0" fontId="0" fillId="0" borderId="84" xfId="0" applyBorder="1"/>
    <xf numFmtId="0" fontId="0" fillId="0" borderId="85" xfId="0" applyBorder="1"/>
    <xf numFmtId="0" fontId="2" fillId="0" borderId="0" xfId="18" applyAlignment="1">
      <alignment horizontal="left" vertical="center" wrapText="1"/>
    </xf>
    <xf numFmtId="0" fontId="60" fillId="0" borderId="0" xfId="0" applyFont="1" applyAlignment="1">
      <alignment horizontal="center" vertical="center"/>
    </xf>
    <xf numFmtId="0" fontId="0" fillId="0" borderId="0" xfId="0" applyAlignment="1">
      <alignment horizontal="center" vertical="center"/>
    </xf>
    <xf numFmtId="0" fontId="0" fillId="0" borderId="87" xfId="16" applyFont="1" applyBorder="1" applyAlignment="1">
      <alignment horizontal="center" vertical="center"/>
    </xf>
    <xf numFmtId="0" fontId="0" fillId="0" borderId="88" xfId="16" applyFont="1" applyBorder="1" applyAlignment="1">
      <alignment horizontal="center" vertical="center"/>
    </xf>
    <xf numFmtId="0" fontId="0" fillId="0" borderId="89" xfId="16" applyFont="1" applyBorder="1" applyAlignment="1">
      <alignment horizontal="center" vertical="center"/>
    </xf>
    <xf numFmtId="0" fontId="0" fillId="0" borderId="0" xfId="16" applyFont="1" applyAlignment="1">
      <alignment horizontal="center" vertical="center"/>
    </xf>
    <xf numFmtId="0" fontId="22" fillId="0" borderId="0" xfId="16" applyFont="1" applyAlignment="1">
      <alignment vertical="center"/>
    </xf>
    <xf numFmtId="0" fontId="0" fillId="0" borderId="0" xfId="16" applyFont="1" applyAlignment="1">
      <alignment vertical="center"/>
    </xf>
    <xf numFmtId="0" fontId="11" fillId="0" borderId="0" xfId="16" applyFont="1" applyAlignment="1">
      <alignment horizontal="center" vertical="center"/>
    </xf>
    <xf numFmtId="0" fontId="0" fillId="0" borderId="43" xfId="16" applyFont="1" applyBorder="1" applyAlignment="1">
      <alignment horizontal="right" vertical="center"/>
    </xf>
    <xf numFmtId="0" fontId="0" fillId="0" borderId="86" xfId="16" applyFont="1" applyBorder="1" applyAlignment="1">
      <alignment horizontal="center" vertical="center"/>
    </xf>
    <xf numFmtId="0" fontId="0" fillId="0" borderId="90" xfId="16" applyFont="1" applyBorder="1" applyAlignment="1">
      <alignment horizontal="center" vertical="center"/>
    </xf>
    <xf numFmtId="0" fontId="0" fillId="0" borderId="11" xfId="16" applyFont="1" applyBorder="1" applyAlignment="1">
      <alignment horizontal="right" vertical="center"/>
    </xf>
    <xf numFmtId="0" fontId="2" fillId="0" borderId="3" xfId="16" applyBorder="1" applyAlignment="1">
      <alignment horizontal="center" vertical="center"/>
    </xf>
    <xf numFmtId="0" fontId="2" fillId="0" borderId="2" xfId="16" applyBorder="1" applyAlignment="1">
      <alignment horizontal="center" vertical="center"/>
    </xf>
    <xf numFmtId="0" fontId="2" fillId="0" borderId="0" xfId="16" applyAlignment="1">
      <alignment horizontal="right" vertical="center"/>
    </xf>
    <xf numFmtId="0" fontId="10" fillId="0" borderId="0" xfId="16" applyFont="1" applyAlignment="1">
      <alignment horizontal="center" vertical="center"/>
    </xf>
    <xf numFmtId="0" fontId="2" fillId="0" borderId="0" xfId="16" applyAlignment="1">
      <alignment horizontal="center" vertical="center"/>
    </xf>
    <xf numFmtId="0" fontId="2" fillId="0" borderId="11" xfId="16" applyBorder="1" applyAlignment="1">
      <alignment horizontal="right" vertical="center"/>
    </xf>
    <xf numFmtId="0" fontId="2" fillId="0" borderId="11" xfId="16" applyBorder="1" applyAlignment="1">
      <alignment vertical="center"/>
    </xf>
    <xf numFmtId="0" fontId="12" fillId="0" borderId="0" xfId="16" applyFont="1" applyAlignment="1">
      <alignment horizontal="center" vertical="center"/>
    </xf>
    <xf numFmtId="0" fontId="26" fillId="0" borderId="0" xfId="16" applyFont="1" applyAlignment="1">
      <alignment horizontal="center" vertical="center"/>
    </xf>
    <xf numFmtId="0" fontId="1" fillId="0" borderId="11" xfId="16" applyFont="1" applyBorder="1" applyAlignment="1">
      <alignment horizontal="center" vertical="center"/>
    </xf>
    <xf numFmtId="0" fontId="6" fillId="0" borderId="11" xfId="16"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0" fillId="0" borderId="0" xfId="6" applyFont="1" applyAlignment="1">
      <alignment horizontal="right" vertical="center"/>
    </xf>
    <xf numFmtId="0" fontId="0" fillId="0" borderId="11" xfId="0" applyBorder="1" applyAlignment="1">
      <alignment horizontal="left" vertical="center"/>
    </xf>
    <xf numFmtId="0" fontId="0" fillId="0" borderId="11" xfId="0" applyBorder="1" applyAlignment="1">
      <alignment horizontal="right" vertical="center"/>
    </xf>
    <xf numFmtId="49" fontId="15" fillId="0" borderId="42" xfId="0" applyNumberFormat="1" applyFont="1" applyBorder="1" applyAlignment="1">
      <alignment horizontal="center" vertical="center"/>
    </xf>
    <xf numFmtId="49" fontId="15" fillId="0" borderId="31" xfId="0" applyNumberFormat="1" applyFont="1" applyBorder="1" applyAlignment="1">
      <alignment horizontal="center" vertical="center"/>
    </xf>
    <xf numFmtId="49" fontId="15" fillId="0" borderId="16" xfId="0" applyNumberFormat="1" applyFont="1" applyBorder="1" applyAlignment="1">
      <alignment horizontal="center" vertical="center"/>
    </xf>
    <xf numFmtId="0" fontId="15" fillId="0" borderId="42" xfId="0" applyFont="1" applyBorder="1" applyAlignment="1">
      <alignment horizontal="center" vertical="center"/>
    </xf>
    <xf numFmtId="0" fontId="15" fillId="0" borderId="31" xfId="0" applyFont="1" applyBorder="1" applyAlignment="1">
      <alignment horizontal="center" vertical="center"/>
    </xf>
    <xf numFmtId="0" fontId="15" fillId="0" borderId="16" xfId="0" applyFont="1" applyBorder="1" applyAlignment="1">
      <alignment horizontal="center" vertical="center"/>
    </xf>
    <xf numFmtId="38" fontId="15" fillId="0" borderId="56" xfId="6" applyFont="1" applyFill="1" applyBorder="1" applyAlignment="1">
      <alignment horizontal="center" vertical="center" wrapText="1"/>
    </xf>
    <xf numFmtId="38" fontId="15" fillId="0" borderId="57" xfId="6" applyFont="1" applyFill="1" applyBorder="1" applyAlignment="1">
      <alignment horizontal="center" vertical="center" wrapText="1"/>
    </xf>
    <xf numFmtId="38" fontId="15" fillId="0" borderId="58" xfId="6" applyFont="1" applyFill="1" applyBorder="1" applyAlignment="1">
      <alignment horizontal="center" vertical="center" wrapText="1"/>
    </xf>
    <xf numFmtId="0" fontId="9" fillId="0" borderId="42" xfId="0" applyFont="1" applyBorder="1" applyAlignment="1">
      <alignment horizontal="center" vertical="center"/>
    </xf>
    <xf numFmtId="0" fontId="9" fillId="0" borderId="31" xfId="0" applyFont="1" applyBorder="1" applyAlignment="1">
      <alignment horizontal="center" vertical="center"/>
    </xf>
    <xf numFmtId="0" fontId="9" fillId="0" borderId="16" xfId="0" applyFont="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91"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17" applyFont="1" applyAlignment="1">
      <alignment horizontal="center" vertical="center"/>
    </xf>
    <xf numFmtId="0" fontId="2" fillId="0" borderId="11" xfId="17" applyBorder="1" applyAlignment="1">
      <alignment horizontal="right" vertical="center"/>
    </xf>
    <xf numFmtId="0" fontId="15" fillId="0" borderId="3" xfId="16" applyFont="1" applyBorder="1" applyAlignment="1">
      <alignment horizontal="center" vertical="center"/>
    </xf>
    <xf numFmtId="0" fontId="15" fillId="0" borderId="4" xfId="16" applyFont="1" applyBorder="1" applyAlignment="1">
      <alignment horizontal="center" vertical="center"/>
    </xf>
    <xf numFmtId="0" fontId="15" fillId="0" borderId="0" xfId="16" applyFont="1" applyAlignment="1">
      <alignment horizontal="left" vertical="center"/>
    </xf>
    <xf numFmtId="0" fontId="48" fillId="0" borderId="12" xfId="16" applyFont="1" applyBorder="1" applyAlignment="1">
      <alignment horizontal="center" vertical="center"/>
    </xf>
    <xf numFmtId="0" fontId="48" fillId="0" borderId="13" xfId="16" applyFont="1" applyBorder="1" applyAlignment="1">
      <alignment horizontal="center" vertical="center"/>
    </xf>
    <xf numFmtId="0" fontId="48" fillId="0" borderId="5" xfId="16" applyFont="1" applyBorder="1" applyAlignment="1">
      <alignment horizontal="center" vertical="center"/>
    </xf>
    <xf numFmtId="0" fontId="48" fillId="0" borderId="8" xfId="16" applyFont="1" applyBorder="1" applyAlignment="1">
      <alignment horizontal="center" vertical="center"/>
    </xf>
    <xf numFmtId="0" fontId="15" fillId="0" borderId="0" xfId="16" applyFont="1" applyAlignment="1">
      <alignment horizontal="right" vertical="center"/>
    </xf>
    <xf numFmtId="0" fontId="15" fillId="0" borderId="2" xfId="16" applyFont="1" applyBorder="1" applyAlignment="1">
      <alignment horizontal="center" vertical="center"/>
    </xf>
    <xf numFmtId="0" fontId="13" fillId="0" borderId="43" xfId="16" applyFont="1" applyBorder="1" applyAlignment="1">
      <alignment horizontal="center"/>
    </xf>
    <xf numFmtId="0" fontId="15" fillId="0" borderId="9" xfId="16" applyFont="1" applyBorder="1" applyAlignment="1">
      <alignment horizontal="center" vertical="center"/>
    </xf>
    <xf numFmtId="0" fontId="15" fillId="0" borderId="3" xfId="16" applyFont="1" applyBorder="1" applyAlignment="1">
      <alignment horizontal="left" vertical="center"/>
    </xf>
    <xf numFmtId="0" fontId="15" fillId="0" borderId="2" xfId="16" applyFont="1" applyBorder="1" applyAlignment="1">
      <alignment horizontal="left" vertical="center"/>
    </xf>
    <xf numFmtId="0" fontId="15" fillId="0" borderId="4" xfId="16" applyFont="1" applyBorder="1" applyAlignment="1">
      <alignment horizontal="left" vertical="center"/>
    </xf>
    <xf numFmtId="0" fontId="15" fillId="0" borderId="0" xfId="16" applyFont="1" applyAlignment="1">
      <alignment horizontal="center" vertical="center"/>
    </xf>
    <xf numFmtId="0" fontId="15" fillId="0" borderId="6" xfId="16" applyFont="1" applyBorder="1" applyAlignment="1">
      <alignment horizontal="center" vertical="center"/>
    </xf>
    <xf numFmtId="0" fontId="15" fillId="0" borderId="12" xfId="16" applyFont="1" applyBorder="1" applyAlignment="1">
      <alignment horizontal="center" vertical="center"/>
    </xf>
    <xf numFmtId="0" fontId="15" fillId="0" borderId="13" xfId="16" applyFont="1" applyBorder="1" applyAlignment="1">
      <alignment horizontal="center" vertical="center"/>
    </xf>
    <xf numFmtId="0" fontId="15" fillId="0" borderId="7" xfId="16" applyFont="1" applyBorder="1" applyAlignment="1">
      <alignment horizontal="center" vertical="center"/>
    </xf>
    <xf numFmtId="0" fontId="15" fillId="0" borderId="5" xfId="16" applyFont="1" applyBorder="1" applyAlignment="1">
      <alignment horizontal="center" vertical="center"/>
    </xf>
    <xf numFmtId="0" fontId="15" fillId="0" borderId="8" xfId="16" applyFont="1" applyBorder="1" applyAlignment="1">
      <alignment horizontal="center" vertical="center"/>
    </xf>
    <xf numFmtId="0" fontId="46" fillId="0" borderId="3" xfId="11" applyFont="1" applyBorder="1" applyAlignment="1">
      <alignment horizontal="center" vertical="center"/>
    </xf>
    <xf numFmtId="0" fontId="46" fillId="0" borderId="2" xfId="11" applyFont="1" applyBorder="1" applyAlignment="1">
      <alignment horizontal="center" vertical="center"/>
    </xf>
    <xf numFmtId="0" fontId="46" fillId="0" borderId="4" xfId="11" applyFont="1" applyBorder="1" applyAlignment="1">
      <alignment horizontal="center" vertical="center"/>
    </xf>
    <xf numFmtId="0" fontId="48" fillId="0" borderId="12" xfId="11" applyFont="1" applyBorder="1" applyAlignment="1">
      <alignment horizontal="center" vertical="center" wrapText="1"/>
    </xf>
    <xf numFmtId="0" fontId="48" fillId="0" borderId="33" xfId="11" applyFont="1" applyBorder="1" applyAlignment="1">
      <alignment horizontal="center" vertical="center" wrapText="1"/>
    </xf>
    <xf numFmtId="0" fontId="48" fillId="0" borderId="5" xfId="11" applyFont="1" applyBorder="1" applyAlignment="1">
      <alignment horizontal="center" vertical="center" wrapText="1"/>
    </xf>
    <xf numFmtId="0" fontId="48" fillId="0" borderId="11" xfId="11" applyFont="1" applyBorder="1" applyAlignment="1">
      <alignment horizontal="center" vertical="center" wrapText="1"/>
    </xf>
    <xf numFmtId="0" fontId="46" fillId="0" borderId="9" xfId="11" applyFont="1" applyBorder="1" applyAlignment="1">
      <alignment horizontal="center" vertical="center"/>
    </xf>
    <xf numFmtId="0" fontId="61" fillId="0" borderId="0" xfId="11" applyFont="1" applyAlignment="1">
      <alignment horizontal="center" vertical="center"/>
    </xf>
    <xf numFmtId="0" fontId="46" fillId="0" borderId="9" xfId="11" applyFont="1" applyBorder="1" applyAlignment="1">
      <alignment horizontal="left" vertical="center" wrapText="1"/>
    </xf>
    <xf numFmtId="0" fontId="46" fillId="0" borderId="42" xfId="11" applyFont="1" applyBorder="1" applyAlignment="1">
      <alignment horizontal="left" vertical="top"/>
    </xf>
    <xf numFmtId="0" fontId="46" fillId="0" borderId="31" xfId="11" applyFont="1" applyBorder="1" applyAlignment="1">
      <alignment horizontal="left" vertical="top"/>
    </xf>
    <xf numFmtId="0" fontId="46" fillId="0" borderId="10" xfId="11" applyFont="1" applyBorder="1" applyAlignment="1">
      <alignment horizontal="left" vertical="top"/>
    </xf>
    <xf numFmtId="38" fontId="46" fillId="0" borderId="33" xfId="9" applyFont="1" applyBorder="1" applyAlignment="1">
      <alignment horizontal="right" vertical="center"/>
    </xf>
    <xf numFmtId="38" fontId="46" fillId="0" borderId="0" xfId="9" applyFont="1" applyBorder="1" applyAlignment="1">
      <alignment horizontal="right" vertical="center"/>
    </xf>
    <xf numFmtId="38" fontId="46" fillId="0" borderId="11" xfId="9" applyFont="1" applyBorder="1" applyAlignment="1">
      <alignment horizontal="right" vertical="center"/>
    </xf>
    <xf numFmtId="0" fontId="48" fillId="0" borderId="3" xfId="11" applyFont="1" applyBorder="1" applyAlignment="1">
      <alignment horizontal="center" vertical="center"/>
    </xf>
    <xf numFmtId="0" fontId="48" fillId="0" borderId="2" xfId="11" applyFont="1" applyBorder="1" applyAlignment="1">
      <alignment horizontal="center" vertical="center"/>
    </xf>
    <xf numFmtId="0" fontId="48" fillId="0" borderId="4" xfId="11" applyFont="1" applyBorder="1" applyAlignment="1">
      <alignment horizontal="center" vertical="center"/>
    </xf>
    <xf numFmtId="0" fontId="38" fillId="0" borderId="43" xfId="13" applyFont="1" applyBorder="1" applyAlignment="1">
      <alignment horizontal="right"/>
    </xf>
    <xf numFmtId="0" fontId="12" fillId="0" borderId="9" xfId="14" applyFont="1" applyBorder="1" applyAlignment="1">
      <alignment horizontal="center" vertical="center"/>
    </xf>
    <xf numFmtId="0" fontId="12" fillId="0" borderId="3" xfId="14" applyFont="1" applyBorder="1" applyAlignment="1">
      <alignment horizontal="center" vertical="center"/>
    </xf>
    <xf numFmtId="0" fontId="12" fillId="0" borderId="9" xfId="14" applyFont="1" applyBorder="1" applyAlignment="1">
      <alignment horizontal="left" vertical="center"/>
    </xf>
    <xf numFmtId="0" fontId="12" fillId="0" borderId="3" xfId="14" applyFont="1" applyBorder="1" applyAlignment="1">
      <alignment horizontal="left" vertical="center"/>
    </xf>
    <xf numFmtId="184" fontId="12" fillId="0" borderId="9" xfId="14" applyNumberFormat="1" applyFont="1" applyBorder="1" applyAlignment="1">
      <alignment vertical="center"/>
    </xf>
    <xf numFmtId="185" fontId="12" fillId="0" borderId="4" xfId="14" applyNumberFormat="1" applyFont="1" applyBorder="1" applyAlignment="1">
      <alignment horizontal="right" vertical="center"/>
    </xf>
    <xf numFmtId="185" fontId="12" fillId="0" borderId="9" xfId="14" applyNumberFormat="1" applyFont="1" applyBorder="1" applyAlignment="1">
      <alignment horizontal="right" vertical="center"/>
    </xf>
    <xf numFmtId="186" fontId="12" fillId="0" borderId="3" xfId="14" applyNumberFormat="1" applyFont="1" applyBorder="1" applyAlignment="1">
      <alignment horizontal="right" vertical="center"/>
    </xf>
    <xf numFmtId="186" fontId="12" fillId="0" borderId="2" xfId="14" applyNumberFormat="1" applyFont="1" applyBorder="1" applyAlignment="1">
      <alignment horizontal="right" vertical="center"/>
    </xf>
    <xf numFmtId="186" fontId="12" fillId="0" borderId="4" xfId="14" applyNumberFormat="1" applyFont="1" applyBorder="1" applyAlignment="1">
      <alignment horizontal="right" vertical="center"/>
    </xf>
    <xf numFmtId="177" fontId="12" fillId="0" borderId="9" xfId="14" applyNumberFormat="1" applyFont="1" applyBorder="1" applyAlignment="1">
      <alignment vertical="center"/>
    </xf>
    <xf numFmtId="0" fontId="9" fillId="0" borderId="11" xfId="14" applyFont="1" applyBorder="1" applyAlignment="1">
      <alignment horizontal="center" vertical="center"/>
    </xf>
    <xf numFmtId="0" fontId="12" fillId="0" borderId="4" xfId="14" applyFont="1" applyBorder="1" applyAlignment="1">
      <alignment horizontal="center" vertical="center"/>
    </xf>
    <xf numFmtId="0" fontId="9" fillId="0" borderId="0" xfId="14" applyFont="1" applyAlignment="1">
      <alignment horizontal="center" vertical="center"/>
    </xf>
    <xf numFmtId="0" fontId="15" fillId="0" borderId="0" xfId="14" applyFont="1" applyAlignment="1">
      <alignment horizontal="center" vertical="center"/>
    </xf>
    <xf numFmtId="0" fontId="12" fillId="0" borderId="4" xfId="14" quotePrefix="1" applyFont="1" applyBorder="1" applyAlignment="1">
      <alignment horizontal="center" vertical="center"/>
    </xf>
    <xf numFmtId="0" fontId="12" fillId="0" borderId="9" xfId="0" applyFont="1" applyBorder="1" applyAlignment="1">
      <alignment horizontal="center" vertical="center"/>
    </xf>
    <xf numFmtId="0" fontId="12" fillId="0" borderId="0" xfId="14" applyFont="1" applyAlignment="1">
      <alignment horizontal="left" vertical="top" wrapText="1"/>
    </xf>
    <xf numFmtId="0" fontId="0" fillId="0" borderId="0" xfId="0" applyAlignment="1">
      <alignment horizontal="left" vertical="top" wrapText="1"/>
    </xf>
    <xf numFmtId="0" fontId="2" fillId="0" borderId="0" xfId="14" applyAlignment="1">
      <alignment horizontal="right" vertical="center"/>
    </xf>
    <xf numFmtId="0" fontId="12" fillId="0" borderId="0" xfId="14" applyFont="1" applyAlignment="1">
      <alignment horizontal="right" vertical="center"/>
    </xf>
    <xf numFmtId="0" fontId="29" fillId="0" borderId="0" xfId="14" applyFont="1" applyAlignment="1">
      <alignment horizontal="center" vertical="center"/>
    </xf>
    <xf numFmtId="0" fontId="10" fillId="0" borderId="0" xfId="14" applyFont="1" applyAlignment="1">
      <alignment horizontal="center" vertical="center"/>
    </xf>
    <xf numFmtId="49" fontId="12" fillId="0" borderId="9" xfId="14" applyNumberFormat="1" applyFont="1" applyBorder="1" applyAlignment="1">
      <alignment horizontal="left" vertical="center"/>
    </xf>
    <xf numFmtId="49" fontId="12" fillId="0" borderId="3" xfId="14" applyNumberFormat="1" applyFont="1" applyBorder="1" applyAlignment="1">
      <alignment horizontal="left" vertical="center"/>
    </xf>
    <xf numFmtId="0" fontId="18" fillId="0" borderId="0" xfId="14" applyFont="1" applyAlignment="1">
      <alignment horizontal="center" vertical="center" shrinkToFit="1"/>
    </xf>
    <xf numFmtId="38" fontId="9" fillId="0" borderId="3" xfId="6" applyFont="1" applyBorder="1" applyAlignment="1">
      <alignment vertical="center" wrapText="1" shrinkToFit="1"/>
    </xf>
    <xf numFmtId="38" fontId="9" fillId="0" borderId="2" xfId="6" applyFont="1" applyBorder="1" applyAlignment="1">
      <alignment vertical="center" wrapText="1" shrinkToFit="1"/>
    </xf>
  </cellXfs>
  <cellStyles count="1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18" xr:uid="{00000000-0005-0000-0000-000011000000}"/>
    <cellStyle name="標準_予算関係様式14～16,22,24,25" xfId="15" xr:uid="{00000000-0005-0000-0000-000015000000}"/>
    <cellStyle name="標準_様式ファイル(上程委員会向）" xfId="16" xr:uid="{00000000-0005-0000-0000-000019000000}"/>
    <cellStyle name="標準_様式ファイル(上程委員会向） 2 2" xfId="17"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147300" y="7977188"/>
          <a:ext cx="520700" cy="346075"/>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8731250" y="7977188"/>
          <a:ext cx="469900" cy="346075"/>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565900" y="9148763"/>
          <a:ext cx="781050" cy="346075"/>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6832600" y="9663113"/>
          <a:ext cx="469900" cy="35560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102850" y="9205913"/>
          <a:ext cx="463550" cy="36195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196388" y="1903413"/>
          <a:ext cx="1335087" cy="833437"/>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siryoh\yosan\kaijouhiyou.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zoomScaleNormal="100" zoomScaleSheetLayoutView="100" workbookViewId="0">
      <selection sqref="A1:Q1"/>
    </sheetView>
  </sheetViews>
  <sheetFormatPr defaultColWidth="13" defaultRowHeight="12.75" x14ac:dyDescent="0.25"/>
  <cols>
    <col min="1" max="1" width="5.6640625" style="1" bestFit="1" customWidth="1"/>
    <col min="2" max="2" width="23.33203125" style="1" customWidth="1"/>
    <col min="3" max="16" width="3.1328125" style="1" bestFit="1" customWidth="1"/>
    <col min="17" max="17" width="40.33203125" style="1" bestFit="1" customWidth="1"/>
    <col min="18" max="18" width="13" style="1"/>
    <col min="19" max="19" width="3.46484375" style="1" bestFit="1" customWidth="1"/>
    <col min="20" max="21" width="13" style="1"/>
    <col min="22" max="22" width="2.1328125" style="1" bestFit="1" customWidth="1"/>
    <col min="23" max="16384" width="13" style="1"/>
  </cols>
  <sheetData>
    <row r="1" spans="1:22" ht="33.75" customHeight="1" x14ac:dyDescent="0.25">
      <c r="A1" s="541" t="s">
        <v>841</v>
      </c>
      <c r="B1" s="541"/>
      <c r="C1" s="541"/>
      <c r="D1" s="541"/>
      <c r="E1" s="541"/>
      <c r="F1" s="541"/>
      <c r="G1" s="541"/>
      <c r="H1" s="541"/>
      <c r="I1" s="541"/>
      <c r="J1" s="541"/>
      <c r="K1" s="541"/>
      <c r="L1" s="541"/>
      <c r="M1" s="541"/>
      <c r="N1" s="541"/>
      <c r="O1" s="541"/>
      <c r="P1" s="541"/>
      <c r="Q1" s="541"/>
    </row>
    <row r="2" spans="1:22" ht="5.25" customHeight="1" x14ac:dyDescent="0.25">
      <c r="A2" s="449"/>
      <c r="B2" s="449"/>
      <c r="C2" s="449"/>
      <c r="D2" s="449"/>
      <c r="E2" s="449"/>
      <c r="F2" s="449"/>
      <c r="G2" s="449"/>
      <c r="H2" s="449"/>
      <c r="I2" s="449"/>
      <c r="J2" s="449"/>
      <c r="K2" s="449"/>
      <c r="L2" s="449"/>
      <c r="M2" s="449"/>
      <c r="N2" s="449"/>
      <c r="O2" s="449"/>
      <c r="P2" s="449"/>
      <c r="Q2" s="450"/>
    </row>
    <row r="3" spans="1:22" ht="25.5" x14ac:dyDescent="0.25">
      <c r="A3" s="121" t="s">
        <v>236</v>
      </c>
      <c r="B3" s="122" t="s">
        <v>132</v>
      </c>
      <c r="C3" s="122"/>
      <c r="D3" s="122"/>
      <c r="E3" s="122"/>
      <c r="F3" s="122"/>
      <c r="G3" s="122"/>
      <c r="H3" s="122"/>
      <c r="I3" s="122"/>
      <c r="J3" s="122"/>
      <c r="K3" s="122"/>
      <c r="L3" s="122"/>
      <c r="M3" s="122"/>
      <c r="N3" s="122"/>
      <c r="O3" s="122"/>
      <c r="P3" s="122"/>
      <c r="Q3" s="122" t="s">
        <v>133</v>
      </c>
      <c r="R3" s="111"/>
      <c r="S3" s="123" t="s">
        <v>205</v>
      </c>
      <c r="V3" s="111" t="s">
        <v>204</v>
      </c>
    </row>
    <row r="4" spans="1:22" ht="27" customHeight="1" x14ac:dyDescent="0.25">
      <c r="A4" s="544"/>
      <c r="B4" s="545"/>
      <c r="C4" s="542" t="s">
        <v>773</v>
      </c>
      <c r="D4" s="543"/>
      <c r="E4" s="542" t="s">
        <v>774</v>
      </c>
      <c r="F4" s="543"/>
      <c r="G4" s="546" t="s">
        <v>772</v>
      </c>
      <c r="H4" s="547"/>
      <c r="I4" s="542" t="s">
        <v>775</v>
      </c>
      <c r="J4" s="543"/>
      <c r="K4" s="542" t="s">
        <v>776</v>
      </c>
      <c r="L4" s="543"/>
      <c r="M4" s="542" t="s">
        <v>777</v>
      </c>
      <c r="N4" s="543"/>
      <c r="O4" s="546" t="s">
        <v>772</v>
      </c>
      <c r="P4" s="547"/>
      <c r="Q4" s="462" t="s">
        <v>234</v>
      </c>
      <c r="R4" s="111"/>
      <c r="S4" s="123"/>
    </row>
    <row r="5" spans="1:22" ht="21" customHeight="1" x14ac:dyDescent="0.25">
      <c r="A5" s="556" t="s">
        <v>358</v>
      </c>
      <c r="B5" s="557"/>
      <c r="C5" s="125" t="s">
        <v>230</v>
      </c>
      <c r="D5" s="125" t="s">
        <v>231</v>
      </c>
      <c r="E5" s="125" t="s">
        <v>230</v>
      </c>
      <c r="F5" s="125" t="s">
        <v>231</v>
      </c>
      <c r="G5" s="125" t="s">
        <v>230</v>
      </c>
      <c r="H5" s="125" t="s">
        <v>231</v>
      </c>
      <c r="I5" s="125" t="s">
        <v>230</v>
      </c>
      <c r="J5" s="125" t="s">
        <v>231</v>
      </c>
      <c r="K5" s="125" t="s">
        <v>230</v>
      </c>
      <c r="L5" s="125" t="s">
        <v>231</v>
      </c>
      <c r="M5" s="125" t="s">
        <v>230</v>
      </c>
      <c r="N5" s="125" t="s">
        <v>231</v>
      </c>
      <c r="O5" s="125" t="s">
        <v>230</v>
      </c>
      <c r="P5" s="125" t="s">
        <v>231</v>
      </c>
      <c r="Q5" s="129" t="s">
        <v>778</v>
      </c>
      <c r="R5" s="111"/>
      <c r="S5" s="123"/>
    </row>
    <row r="6" spans="1:22" ht="15" customHeight="1" x14ac:dyDescent="0.25">
      <c r="A6" s="128"/>
      <c r="B6" s="447" t="s">
        <v>808</v>
      </c>
      <c r="C6" s="125" t="s">
        <v>233</v>
      </c>
      <c r="D6" s="125" t="s">
        <v>235</v>
      </c>
      <c r="E6" s="125" t="s">
        <v>233</v>
      </c>
      <c r="F6" s="125" t="s">
        <v>235</v>
      </c>
      <c r="G6" s="125" t="s">
        <v>235</v>
      </c>
      <c r="H6" s="125" t="s">
        <v>233</v>
      </c>
      <c r="I6" s="125" t="s">
        <v>233</v>
      </c>
      <c r="J6" s="125" t="s">
        <v>235</v>
      </c>
      <c r="K6" s="125" t="s">
        <v>233</v>
      </c>
      <c r="L6" s="125" t="s">
        <v>554</v>
      </c>
      <c r="M6" s="125" t="s">
        <v>233</v>
      </c>
      <c r="N6" s="125" t="s">
        <v>554</v>
      </c>
      <c r="O6" s="125" t="s">
        <v>554</v>
      </c>
      <c r="P6" s="125" t="s">
        <v>555</v>
      </c>
      <c r="Q6" s="322"/>
      <c r="R6" s="111"/>
      <c r="S6" s="111"/>
    </row>
    <row r="7" spans="1:22" ht="15" customHeight="1" x14ac:dyDescent="0.25">
      <c r="A7" s="128"/>
      <c r="B7" s="130" t="s">
        <v>543</v>
      </c>
      <c r="C7" s="125" t="s">
        <v>233</v>
      </c>
      <c r="D7" s="125" t="s">
        <v>235</v>
      </c>
      <c r="E7" s="125" t="s">
        <v>233</v>
      </c>
      <c r="F7" s="125" t="s">
        <v>233</v>
      </c>
      <c r="G7" s="125" t="s">
        <v>235</v>
      </c>
      <c r="H7" s="125" t="s">
        <v>235</v>
      </c>
      <c r="I7" s="125" t="s">
        <v>233</v>
      </c>
      <c r="J7" s="125" t="s">
        <v>233</v>
      </c>
      <c r="K7" s="125" t="s">
        <v>233</v>
      </c>
      <c r="L7" s="125" t="s">
        <v>233</v>
      </c>
      <c r="M7" s="125" t="s">
        <v>233</v>
      </c>
      <c r="N7" s="125" t="s">
        <v>233</v>
      </c>
      <c r="O7" s="125" t="s">
        <v>554</v>
      </c>
      <c r="P7" s="125" t="s">
        <v>554</v>
      </c>
      <c r="Q7" s="322"/>
      <c r="R7" s="111"/>
      <c r="S7" s="111"/>
    </row>
    <row r="8" spans="1:22" ht="15" customHeight="1" x14ac:dyDescent="0.25">
      <c r="A8" s="131" t="s">
        <v>150</v>
      </c>
      <c r="B8" s="130" t="s">
        <v>152</v>
      </c>
      <c r="C8" s="125" t="s">
        <v>233</v>
      </c>
      <c r="D8" s="125" t="s">
        <v>235</v>
      </c>
      <c r="E8" s="125" t="s">
        <v>233</v>
      </c>
      <c r="F8" s="125" t="s">
        <v>233</v>
      </c>
      <c r="G8" s="125" t="s">
        <v>235</v>
      </c>
      <c r="H8" s="125" t="s">
        <v>235</v>
      </c>
      <c r="I8" s="125" t="s">
        <v>233</v>
      </c>
      <c r="J8" s="125" t="s">
        <v>233</v>
      </c>
      <c r="K8" s="125" t="s">
        <v>233</v>
      </c>
      <c r="L8" s="125" t="s">
        <v>233</v>
      </c>
      <c r="M8" s="125" t="s">
        <v>235</v>
      </c>
      <c r="N8" s="125" t="s">
        <v>235</v>
      </c>
      <c r="O8" s="125" t="s">
        <v>554</v>
      </c>
      <c r="P8" s="125" t="s">
        <v>554</v>
      </c>
      <c r="Q8" s="132"/>
    </row>
    <row r="9" spans="1:22" s="451" customFormat="1" ht="15" hidden="1" customHeight="1" x14ac:dyDescent="0.25">
      <c r="A9" s="392" t="s">
        <v>62</v>
      </c>
      <c r="B9" s="393" t="s">
        <v>154</v>
      </c>
      <c r="C9" s="394" t="s">
        <v>233</v>
      </c>
      <c r="D9" s="394" t="s">
        <v>235</v>
      </c>
      <c r="E9" s="394" t="s">
        <v>233</v>
      </c>
      <c r="F9" s="394" t="s">
        <v>233</v>
      </c>
      <c r="G9" s="394" t="s">
        <v>235</v>
      </c>
      <c r="H9" s="394" t="s">
        <v>235</v>
      </c>
      <c r="I9" s="394" t="s">
        <v>233</v>
      </c>
      <c r="J9" s="394" t="s">
        <v>233</v>
      </c>
      <c r="K9" s="394" t="s">
        <v>233</v>
      </c>
      <c r="L9" s="394" t="s">
        <v>233</v>
      </c>
      <c r="M9" s="394" t="s">
        <v>235</v>
      </c>
      <c r="N9" s="394" t="s">
        <v>235</v>
      </c>
      <c r="O9" s="394" t="s">
        <v>554</v>
      </c>
      <c r="P9" s="394" t="s">
        <v>554</v>
      </c>
      <c r="Q9" s="395" t="s">
        <v>256</v>
      </c>
    </row>
    <row r="10" spans="1:22" ht="15" customHeight="1" x14ac:dyDescent="0.25">
      <c r="A10" s="131" t="s">
        <v>62</v>
      </c>
      <c r="B10" s="130" t="s">
        <v>161</v>
      </c>
      <c r="C10" s="125" t="s">
        <v>233</v>
      </c>
      <c r="D10" s="125" t="s">
        <v>235</v>
      </c>
      <c r="E10" s="125" t="s">
        <v>233</v>
      </c>
      <c r="F10" s="125" t="s">
        <v>233</v>
      </c>
      <c r="G10" s="125" t="s">
        <v>235</v>
      </c>
      <c r="H10" s="125" t="s">
        <v>235</v>
      </c>
      <c r="I10" s="125" t="s">
        <v>359</v>
      </c>
      <c r="J10" s="125" t="s">
        <v>359</v>
      </c>
      <c r="K10" s="125" t="s">
        <v>359</v>
      </c>
      <c r="L10" s="125" t="s">
        <v>359</v>
      </c>
      <c r="M10" s="125" t="s">
        <v>359</v>
      </c>
      <c r="N10" s="125" t="s">
        <v>359</v>
      </c>
      <c r="O10" s="125" t="s">
        <v>554</v>
      </c>
      <c r="P10" s="125" t="s">
        <v>554</v>
      </c>
      <c r="Q10" s="132"/>
    </row>
    <row r="11" spans="1:22" ht="15" customHeight="1" x14ac:dyDescent="0.25">
      <c r="A11" s="131" t="s">
        <v>151</v>
      </c>
      <c r="B11" s="130" t="s">
        <v>119</v>
      </c>
      <c r="C11" s="125" t="s">
        <v>233</v>
      </c>
      <c r="D11" s="125" t="s">
        <v>235</v>
      </c>
      <c r="E11" s="125" t="s">
        <v>233</v>
      </c>
      <c r="F11" s="125" t="s">
        <v>233</v>
      </c>
      <c r="G11" s="125" t="s">
        <v>235</v>
      </c>
      <c r="H11" s="125" t="s">
        <v>235</v>
      </c>
      <c r="I11" s="125" t="s">
        <v>235</v>
      </c>
      <c r="J11" s="125" t="s">
        <v>235</v>
      </c>
      <c r="K11" s="125" t="s">
        <v>235</v>
      </c>
      <c r="L11" s="125" t="s">
        <v>235</v>
      </c>
      <c r="M11" s="125" t="s">
        <v>235</v>
      </c>
      <c r="N11" s="125" t="s">
        <v>235</v>
      </c>
      <c r="O11" s="125" t="s">
        <v>554</v>
      </c>
      <c r="P11" s="125" t="s">
        <v>554</v>
      </c>
      <c r="Q11" s="132"/>
    </row>
    <row r="12" spans="1:22" ht="21" customHeight="1" x14ac:dyDescent="0.25">
      <c r="A12" s="131" t="s">
        <v>153</v>
      </c>
      <c r="B12" s="130" t="s">
        <v>707</v>
      </c>
      <c r="C12" s="125" t="s">
        <v>233</v>
      </c>
      <c r="D12" s="125" t="s">
        <v>235</v>
      </c>
      <c r="E12" s="125" t="s">
        <v>233</v>
      </c>
      <c r="F12" s="125" t="s">
        <v>233</v>
      </c>
      <c r="G12" s="125" t="s">
        <v>235</v>
      </c>
      <c r="H12" s="125" t="s">
        <v>235</v>
      </c>
      <c r="I12" s="125" t="s">
        <v>233</v>
      </c>
      <c r="J12" s="125" t="s">
        <v>233</v>
      </c>
      <c r="K12" s="125" t="s">
        <v>233</v>
      </c>
      <c r="L12" s="125" t="s">
        <v>233</v>
      </c>
      <c r="M12" s="125" t="s">
        <v>233</v>
      </c>
      <c r="N12" s="125" t="s">
        <v>233</v>
      </c>
      <c r="O12" s="125" t="s">
        <v>554</v>
      </c>
      <c r="P12" s="125" t="s">
        <v>554</v>
      </c>
      <c r="Q12" s="132" t="s">
        <v>549</v>
      </c>
    </row>
    <row r="13" spans="1:22" ht="21" customHeight="1" x14ac:dyDescent="0.25">
      <c r="A13" s="131" t="s">
        <v>155</v>
      </c>
      <c r="B13" s="130" t="s">
        <v>257</v>
      </c>
      <c r="C13" s="125" t="s">
        <v>232</v>
      </c>
      <c r="D13" s="125" t="s">
        <v>235</v>
      </c>
      <c r="E13" s="125" t="s">
        <v>232</v>
      </c>
      <c r="F13" s="125" t="s">
        <v>551</v>
      </c>
      <c r="G13" s="125" t="s">
        <v>235</v>
      </c>
      <c r="H13" s="125" t="s">
        <v>235</v>
      </c>
      <c r="I13" s="125" t="s">
        <v>232</v>
      </c>
      <c r="J13" s="125" t="s">
        <v>551</v>
      </c>
      <c r="K13" s="125" t="s">
        <v>235</v>
      </c>
      <c r="L13" s="125" t="s">
        <v>235</v>
      </c>
      <c r="M13" s="125" t="s">
        <v>232</v>
      </c>
      <c r="N13" s="125" t="s">
        <v>232</v>
      </c>
      <c r="O13" s="125" t="s">
        <v>554</v>
      </c>
      <c r="P13" s="125" t="s">
        <v>554</v>
      </c>
      <c r="Q13" s="129" t="s">
        <v>578</v>
      </c>
    </row>
    <row r="14" spans="1:22" ht="15" customHeight="1" x14ac:dyDescent="0.25">
      <c r="A14" s="131" t="s">
        <v>156</v>
      </c>
      <c r="B14" s="130" t="s">
        <v>237</v>
      </c>
      <c r="C14" s="125" t="s">
        <v>232</v>
      </c>
      <c r="D14" s="125" t="s">
        <v>235</v>
      </c>
      <c r="E14" s="125" t="s">
        <v>232</v>
      </c>
      <c r="F14" s="125" t="s">
        <v>360</v>
      </c>
      <c r="G14" s="125" t="s">
        <v>235</v>
      </c>
      <c r="H14" s="125" t="s">
        <v>235</v>
      </c>
      <c r="I14" s="125" t="s">
        <v>360</v>
      </c>
      <c r="J14" s="125" t="s">
        <v>360</v>
      </c>
      <c r="K14" s="125" t="s">
        <v>360</v>
      </c>
      <c r="L14" s="125" t="s">
        <v>360</v>
      </c>
      <c r="M14" s="125" t="s">
        <v>359</v>
      </c>
      <c r="N14" s="125" t="s">
        <v>359</v>
      </c>
      <c r="O14" s="125" t="s">
        <v>554</v>
      </c>
      <c r="P14" s="125" t="s">
        <v>554</v>
      </c>
      <c r="Q14" s="132" t="s">
        <v>239</v>
      </c>
    </row>
    <row r="15" spans="1:22" ht="15" customHeight="1" x14ac:dyDescent="0.25">
      <c r="A15" s="131" t="s">
        <v>157</v>
      </c>
      <c r="B15" s="130" t="s">
        <v>803</v>
      </c>
      <c r="C15" s="125" t="s">
        <v>361</v>
      </c>
      <c r="D15" s="125" t="s">
        <v>362</v>
      </c>
      <c r="E15" s="125" t="s">
        <v>361</v>
      </c>
      <c r="F15" s="125" t="s">
        <v>361</v>
      </c>
      <c r="G15" s="125" t="s">
        <v>235</v>
      </c>
      <c r="H15" s="125" t="s">
        <v>235</v>
      </c>
      <c r="I15" s="125" t="s">
        <v>361</v>
      </c>
      <c r="J15" s="125" t="s">
        <v>361</v>
      </c>
      <c r="K15" s="125" t="s">
        <v>361</v>
      </c>
      <c r="L15" s="125" t="s">
        <v>361</v>
      </c>
      <c r="M15" s="125" t="s">
        <v>362</v>
      </c>
      <c r="N15" s="125" t="s">
        <v>362</v>
      </c>
      <c r="O15" s="125" t="s">
        <v>554</v>
      </c>
      <c r="P15" s="125" t="s">
        <v>554</v>
      </c>
      <c r="Q15" s="132" t="s">
        <v>363</v>
      </c>
    </row>
    <row r="16" spans="1:22" ht="15" customHeight="1" x14ac:dyDescent="0.25">
      <c r="A16" s="131" t="s">
        <v>159</v>
      </c>
      <c r="B16" s="130" t="s">
        <v>158</v>
      </c>
      <c r="C16" s="125" t="s">
        <v>232</v>
      </c>
      <c r="D16" s="125" t="s">
        <v>235</v>
      </c>
      <c r="E16" s="125" t="s">
        <v>232</v>
      </c>
      <c r="F16" s="125" t="s">
        <v>232</v>
      </c>
      <c r="G16" s="125" t="s">
        <v>235</v>
      </c>
      <c r="H16" s="125" t="s">
        <v>235</v>
      </c>
      <c r="I16" s="125" t="s">
        <v>232</v>
      </c>
      <c r="J16" s="125" t="s">
        <v>232</v>
      </c>
      <c r="K16" s="125" t="s">
        <v>232</v>
      </c>
      <c r="L16" s="125" t="s">
        <v>232</v>
      </c>
      <c r="M16" s="125" t="s">
        <v>235</v>
      </c>
      <c r="N16" s="125" t="s">
        <v>235</v>
      </c>
      <c r="O16" s="125" t="s">
        <v>554</v>
      </c>
      <c r="P16" s="125" t="s">
        <v>554</v>
      </c>
      <c r="Q16" s="132" t="s">
        <v>708</v>
      </c>
    </row>
    <row r="17" spans="1:17" ht="15" customHeight="1" x14ac:dyDescent="0.25">
      <c r="A17" s="131" t="s">
        <v>364</v>
      </c>
      <c r="B17" s="130" t="s">
        <v>806</v>
      </c>
      <c r="C17" s="125" t="s">
        <v>232</v>
      </c>
      <c r="D17" s="125" t="s">
        <v>235</v>
      </c>
      <c r="E17" s="125" t="s">
        <v>232</v>
      </c>
      <c r="F17" s="125" t="s">
        <v>232</v>
      </c>
      <c r="G17" s="125" t="s">
        <v>235</v>
      </c>
      <c r="H17" s="125" t="s">
        <v>235</v>
      </c>
      <c r="I17" s="125" t="s">
        <v>232</v>
      </c>
      <c r="J17" s="125" t="s">
        <v>232</v>
      </c>
      <c r="K17" s="125" t="s">
        <v>232</v>
      </c>
      <c r="L17" s="125" t="s">
        <v>232</v>
      </c>
      <c r="M17" s="125" t="s">
        <v>235</v>
      </c>
      <c r="N17" s="125" t="s">
        <v>235</v>
      </c>
      <c r="O17" s="125" t="s">
        <v>554</v>
      </c>
      <c r="P17" s="125" t="s">
        <v>554</v>
      </c>
      <c r="Q17" s="132" t="s">
        <v>708</v>
      </c>
    </row>
    <row r="18" spans="1:17" ht="15" customHeight="1" x14ac:dyDescent="0.25">
      <c r="A18" s="131" t="s">
        <v>160</v>
      </c>
      <c r="B18" s="130" t="s">
        <v>162</v>
      </c>
      <c r="C18" s="125" t="s">
        <v>235</v>
      </c>
      <c r="D18" s="125" t="s">
        <v>235</v>
      </c>
      <c r="E18" s="125" t="s">
        <v>235</v>
      </c>
      <c r="F18" s="125" t="s">
        <v>235</v>
      </c>
      <c r="G18" s="125" t="s">
        <v>235</v>
      </c>
      <c r="H18" s="125" t="s">
        <v>235</v>
      </c>
      <c r="I18" s="125" t="s">
        <v>235</v>
      </c>
      <c r="J18" s="125" t="s">
        <v>235</v>
      </c>
      <c r="K18" s="125" t="s">
        <v>235</v>
      </c>
      <c r="L18" s="125" t="s">
        <v>235</v>
      </c>
      <c r="M18" s="125" t="s">
        <v>233</v>
      </c>
      <c r="N18" s="125" t="s">
        <v>233</v>
      </c>
      <c r="O18" s="125" t="s">
        <v>554</v>
      </c>
      <c r="P18" s="125" t="s">
        <v>554</v>
      </c>
      <c r="Q18" s="132"/>
    </row>
    <row r="19" spans="1:17" x14ac:dyDescent="0.25">
      <c r="A19" s="131" t="s">
        <v>365</v>
      </c>
      <c r="B19" s="130" t="s">
        <v>238</v>
      </c>
      <c r="C19" s="125" t="s">
        <v>235</v>
      </c>
      <c r="D19" s="125" t="s">
        <v>235</v>
      </c>
      <c r="E19" s="125" t="s">
        <v>235</v>
      </c>
      <c r="F19" s="125" t="s">
        <v>235</v>
      </c>
      <c r="G19" s="125" t="s">
        <v>235</v>
      </c>
      <c r="H19" s="125" t="s">
        <v>235</v>
      </c>
      <c r="I19" s="125" t="s">
        <v>235</v>
      </c>
      <c r="J19" s="125" t="s">
        <v>235</v>
      </c>
      <c r="K19" s="125" t="s">
        <v>235</v>
      </c>
      <c r="L19" s="125" t="s">
        <v>235</v>
      </c>
      <c r="M19" s="125" t="s">
        <v>233</v>
      </c>
      <c r="N19" s="125" t="s">
        <v>233</v>
      </c>
      <c r="O19" s="125" t="s">
        <v>554</v>
      </c>
      <c r="P19" s="125" t="s">
        <v>554</v>
      </c>
      <c r="Q19" s="132"/>
    </row>
    <row r="20" spans="1:17" x14ac:dyDescent="0.25">
      <c r="A20" s="131" t="s">
        <v>366</v>
      </c>
      <c r="B20" s="130" t="s">
        <v>367</v>
      </c>
      <c r="C20" s="125" t="s">
        <v>362</v>
      </c>
      <c r="D20" s="125" t="s">
        <v>362</v>
      </c>
      <c r="E20" s="125" t="s">
        <v>235</v>
      </c>
      <c r="F20" s="125" t="s">
        <v>235</v>
      </c>
      <c r="G20" s="125" t="s">
        <v>235</v>
      </c>
      <c r="H20" s="125" t="s">
        <v>235</v>
      </c>
      <c r="I20" s="125" t="s">
        <v>233</v>
      </c>
      <c r="J20" s="125" t="s">
        <v>233</v>
      </c>
      <c r="K20" s="125" t="s">
        <v>233</v>
      </c>
      <c r="L20" s="125" t="s">
        <v>233</v>
      </c>
      <c r="M20" s="125" t="s">
        <v>232</v>
      </c>
      <c r="N20" s="125" t="s">
        <v>580</v>
      </c>
      <c r="O20" s="125" t="s">
        <v>554</v>
      </c>
      <c r="P20" s="125" t="s">
        <v>554</v>
      </c>
      <c r="Q20" s="132" t="s">
        <v>368</v>
      </c>
    </row>
    <row r="21" spans="1:17" x14ac:dyDescent="0.25">
      <c r="A21" s="131" t="s">
        <v>369</v>
      </c>
      <c r="B21" s="130" t="s">
        <v>183</v>
      </c>
      <c r="C21" s="125" t="s">
        <v>235</v>
      </c>
      <c r="D21" s="125" t="s">
        <v>235</v>
      </c>
      <c r="E21" s="125" t="s">
        <v>235</v>
      </c>
      <c r="F21" s="125" t="s">
        <v>235</v>
      </c>
      <c r="G21" s="125" t="s">
        <v>235</v>
      </c>
      <c r="H21" s="125" t="s">
        <v>235</v>
      </c>
      <c r="I21" s="125" t="s">
        <v>235</v>
      </c>
      <c r="J21" s="125" t="s">
        <v>235</v>
      </c>
      <c r="K21" s="125" t="s">
        <v>235</v>
      </c>
      <c r="L21" s="125" t="s">
        <v>235</v>
      </c>
      <c r="M21" s="125" t="s">
        <v>233</v>
      </c>
      <c r="N21" s="125" t="s">
        <v>233</v>
      </c>
      <c r="O21" s="125" t="s">
        <v>554</v>
      </c>
      <c r="P21" s="125" t="s">
        <v>554</v>
      </c>
      <c r="Q21" s="132" t="s">
        <v>763</v>
      </c>
    </row>
    <row r="22" spans="1:17" x14ac:dyDescent="0.25">
      <c r="A22" s="131" t="s">
        <v>63</v>
      </c>
      <c r="B22" s="130" t="s">
        <v>370</v>
      </c>
      <c r="C22" s="125" t="s">
        <v>235</v>
      </c>
      <c r="D22" s="125" t="s">
        <v>235</v>
      </c>
      <c r="E22" s="125" t="s">
        <v>235</v>
      </c>
      <c r="F22" s="125" t="s">
        <v>235</v>
      </c>
      <c r="G22" s="125" t="s">
        <v>235</v>
      </c>
      <c r="H22" s="125" t="s">
        <v>235</v>
      </c>
      <c r="I22" s="125" t="s">
        <v>233</v>
      </c>
      <c r="J22" s="125" t="s">
        <v>233</v>
      </c>
      <c r="K22" s="125" t="s">
        <v>233</v>
      </c>
      <c r="L22" s="125" t="s">
        <v>233</v>
      </c>
      <c r="M22" s="125" t="s">
        <v>235</v>
      </c>
      <c r="N22" s="125" t="s">
        <v>235</v>
      </c>
      <c r="O22" s="125" t="s">
        <v>554</v>
      </c>
      <c r="P22" s="125" t="s">
        <v>554</v>
      </c>
      <c r="Q22" s="132" t="s">
        <v>371</v>
      </c>
    </row>
    <row r="23" spans="1:17" x14ac:dyDescent="0.25">
      <c r="A23" s="133" t="s">
        <v>64</v>
      </c>
      <c r="B23" s="203" t="s">
        <v>372</v>
      </c>
      <c r="C23" s="125" t="s">
        <v>373</v>
      </c>
      <c r="D23" s="125" t="s">
        <v>373</v>
      </c>
      <c r="E23" s="125" t="s">
        <v>373</v>
      </c>
      <c r="F23" s="125" t="s">
        <v>373</v>
      </c>
      <c r="G23" s="125" t="s">
        <v>235</v>
      </c>
      <c r="H23" s="125" t="s">
        <v>235</v>
      </c>
      <c r="I23" s="125" t="s">
        <v>374</v>
      </c>
      <c r="J23" s="125" t="s">
        <v>374</v>
      </c>
      <c r="K23" s="125" t="s">
        <v>374</v>
      </c>
      <c r="L23" s="125" t="s">
        <v>374</v>
      </c>
      <c r="M23" s="125" t="s">
        <v>373</v>
      </c>
      <c r="N23" s="125" t="s">
        <v>373</v>
      </c>
      <c r="O23" s="125" t="s">
        <v>554</v>
      </c>
      <c r="P23" s="125" t="s">
        <v>554</v>
      </c>
      <c r="Q23" s="134" t="s">
        <v>371</v>
      </c>
    </row>
    <row r="24" spans="1:17" ht="21" x14ac:dyDescent="0.25">
      <c r="A24" s="126"/>
      <c r="B24" s="126"/>
      <c r="C24" s="126"/>
      <c r="D24" s="126"/>
      <c r="E24" s="126"/>
      <c r="F24" s="126"/>
      <c r="G24" s="126"/>
      <c r="H24" s="126"/>
      <c r="I24" s="126"/>
      <c r="J24" s="126"/>
      <c r="K24" s="126"/>
      <c r="L24" s="126"/>
      <c r="M24" s="126"/>
      <c r="N24" s="126"/>
      <c r="O24" s="126"/>
      <c r="P24" s="126"/>
      <c r="Q24" s="126"/>
    </row>
    <row r="25" spans="1:17" ht="21" x14ac:dyDescent="0.25">
      <c r="A25" s="554" t="s">
        <v>375</v>
      </c>
      <c r="B25" s="555"/>
      <c r="C25" s="204"/>
      <c r="D25" s="204"/>
      <c r="E25" s="204"/>
      <c r="F25" s="204"/>
      <c r="G25" s="204"/>
      <c r="H25" s="204"/>
      <c r="I25" s="204"/>
      <c r="J25" s="204"/>
      <c r="K25" s="204"/>
      <c r="L25" s="204"/>
      <c r="M25" s="204"/>
      <c r="N25" s="204"/>
      <c r="O25" s="204"/>
      <c r="P25" s="204"/>
      <c r="Q25" s="205"/>
    </row>
    <row r="26" spans="1:17" ht="15" customHeight="1" x14ac:dyDescent="0.25">
      <c r="A26" s="131" t="s">
        <v>376</v>
      </c>
      <c r="B26" s="130" t="s">
        <v>184</v>
      </c>
      <c r="C26" s="125" t="s">
        <v>232</v>
      </c>
      <c r="D26" s="125" t="s">
        <v>235</v>
      </c>
      <c r="E26" s="125" t="s">
        <v>232</v>
      </c>
      <c r="F26" s="125" t="s">
        <v>232</v>
      </c>
      <c r="G26" s="125" t="s">
        <v>235</v>
      </c>
      <c r="H26" s="125" t="s">
        <v>235</v>
      </c>
      <c r="I26" s="125" t="s">
        <v>232</v>
      </c>
      <c r="J26" s="125" t="s">
        <v>232</v>
      </c>
      <c r="K26" s="125" t="s">
        <v>232</v>
      </c>
      <c r="L26" s="125" t="s">
        <v>232</v>
      </c>
      <c r="M26" s="125" t="s">
        <v>235</v>
      </c>
      <c r="N26" s="125" t="s">
        <v>235</v>
      </c>
      <c r="O26" s="125" t="s">
        <v>235</v>
      </c>
      <c r="P26" s="125" t="s">
        <v>235</v>
      </c>
      <c r="Q26" s="132" t="s">
        <v>185</v>
      </c>
    </row>
    <row r="27" spans="1:17" ht="18.75" x14ac:dyDescent="0.25">
      <c r="A27" s="131" t="s">
        <v>377</v>
      </c>
      <c r="B27" s="130" t="s">
        <v>186</v>
      </c>
      <c r="C27" s="125" t="s">
        <v>359</v>
      </c>
      <c r="D27" s="125" t="s">
        <v>359</v>
      </c>
      <c r="E27" s="125" t="s">
        <v>359</v>
      </c>
      <c r="F27" s="125" t="s">
        <v>359</v>
      </c>
      <c r="G27" s="125" t="s">
        <v>235</v>
      </c>
      <c r="H27" s="125" t="s">
        <v>235</v>
      </c>
      <c r="I27" s="125" t="s">
        <v>359</v>
      </c>
      <c r="J27" s="125" t="s">
        <v>359</v>
      </c>
      <c r="K27" s="125" t="s">
        <v>359</v>
      </c>
      <c r="L27" s="125" t="s">
        <v>359</v>
      </c>
      <c r="M27" s="125" t="s">
        <v>360</v>
      </c>
      <c r="N27" s="125" t="s">
        <v>360</v>
      </c>
      <c r="O27" s="125" t="s">
        <v>235</v>
      </c>
      <c r="P27" s="125" t="s">
        <v>235</v>
      </c>
      <c r="Q27" s="132" t="s">
        <v>446</v>
      </c>
    </row>
    <row r="28" spans="1:17" ht="18.75" x14ac:dyDescent="0.25">
      <c r="A28" s="133" t="s">
        <v>378</v>
      </c>
      <c r="B28" s="331" t="s">
        <v>581</v>
      </c>
      <c r="C28" s="125" t="s">
        <v>362</v>
      </c>
      <c r="D28" s="125" t="s">
        <v>362</v>
      </c>
      <c r="E28" s="125" t="s">
        <v>362</v>
      </c>
      <c r="F28" s="125" t="s">
        <v>362</v>
      </c>
      <c r="G28" s="125" t="s">
        <v>235</v>
      </c>
      <c r="H28" s="125" t="s">
        <v>235</v>
      </c>
      <c r="I28" s="125" t="s">
        <v>362</v>
      </c>
      <c r="J28" s="125" t="s">
        <v>362</v>
      </c>
      <c r="K28" s="125" t="s">
        <v>362</v>
      </c>
      <c r="L28" s="125" t="s">
        <v>362</v>
      </c>
      <c r="M28" s="125" t="s">
        <v>362</v>
      </c>
      <c r="N28" s="125" t="s">
        <v>362</v>
      </c>
      <c r="O28" s="125" t="s">
        <v>235</v>
      </c>
      <c r="P28" s="125" t="s">
        <v>235</v>
      </c>
      <c r="Q28" s="134" t="s">
        <v>709</v>
      </c>
    </row>
    <row r="29" spans="1:17" x14ac:dyDescent="0.25">
      <c r="A29" s="209"/>
      <c r="B29" s="138"/>
      <c r="C29" s="127"/>
      <c r="D29" s="127"/>
      <c r="E29" s="127"/>
      <c r="F29" s="127"/>
      <c r="G29" s="127"/>
      <c r="H29" s="127"/>
      <c r="I29" s="127"/>
      <c r="J29" s="127"/>
      <c r="K29" s="127"/>
      <c r="L29" s="127"/>
      <c r="M29" s="127"/>
      <c r="N29" s="127"/>
      <c r="O29" s="127"/>
      <c r="P29" s="127"/>
      <c r="Q29" s="206"/>
    </row>
    <row r="30" spans="1:17" ht="21" x14ac:dyDescent="0.25">
      <c r="A30" s="554" t="s">
        <v>379</v>
      </c>
      <c r="B30" s="555"/>
      <c r="C30" s="204"/>
      <c r="D30" s="204"/>
      <c r="E30" s="204"/>
      <c r="F30" s="204"/>
      <c r="G30" s="204"/>
      <c r="H30" s="204"/>
      <c r="I30" s="204"/>
      <c r="J30" s="204"/>
      <c r="K30" s="204"/>
      <c r="L30" s="204"/>
      <c r="M30" s="204"/>
      <c r="N30" s="204"/>
      <c r="O30" s="204"/>
      <c r="P30" s="204"/>
      <c r="Q30" s="205"/>
    </row>
    <row r="31" spans="1:17" ht="15" customHeight="1" x14ac:dyDescent="0.25">
      <c r="A31" s="131" t="s">
        <v>380</v>
      </c>
      <c r="B31" s="130" t="s">
        <v>814</v>
      </c>
      <c r="C31" s="127"/>
      <c r="D31" s="127"/>
      <c r="E31" s="127"/>
      <c r="F31" s="127"/>
      <c r="G31" s="127"/>
      <c r="H31" s="127"/>
      <c r="I31" s="127"/>
      <c r="J31" s="127"/>
      <c r="K31" s="127"/>
      <c r="L31" s="127"/>
      <c r="M31" s="127"/>
      <c r="N31" s="127"/>
      <c r="O31" s="127"/>
      <c r="P31" s="127"/>
      <c r="Q31" s="132" t="s">
        <v>762</v>
      </c>
    </row>
    <row r="32" spans="1:17" ht="15" customHeight="1" x14ac:dyDescent="0.25">
      <c r="A32" s="131" t="s">
        <v>381</v>
      </c>
      <c r="B32" s="130" t="s">
        <v>815</v>
      </c>
      <c r="C32" s="127"/>
      <c r="D32" s="127"/>
      <c r="E32" s="127"/>
      <c r="F32" s="127"/>
      <c r="G32" s="127"/>
      <c r="H32" s="127"/>
      <c r="I32" s="127"/>
      <c r="J32" s="127"/>
      <c r="K32" s="127"/>
      <c r="L32" s="127"/>
      <c r="M32" s="127"/>
      <c r="N32" s="127"/>
      <c r="O32" s="127"/>
      <c r="P32" s="127"/>
      <c r="Q32" s="470" t="s">
        <v>241</v>
      </c>
    </row>
    <row r="33" spans="1:26" ht="15" customHeight="1" x14ac:dyDescent="0.25">
      <c r="A33" s="131" t="s">
        <v>382</v>
      </c>
      <c r="B33" s="130" t="s">
        <v>816</v>
      </c>
      <c r="C33" s="127"/>
      <c r="D33" s="127"/>
      <c r="E33" s="127"/>
      <c r="F33" s="127"/>
      <c r="G33" s="127"/>
      <c r="H33" s="127"/>
      <c r="I33" s="127"/>
      <c r="J33" s="127"/>
      <c r="K33" s="127"/>
      <c r="L33" s="127"/>
      <c r="M33" s="127"/>
      <c r="N33" s="127"/>
      <c r="O33" s="127"/>
      <c r="P33" s="127"/>
      <c r="Q33" s="132" t="s">
        <v>240</v>
      </c>
    </row>
    <row r="34" spans="1:26" ht="15" customHeight="1" x14ac:dyDescent="0.25">
      <c r="A34" s="133" t="s">
        <v>182</v>
      </c>
      <c r="B34" s="203" t="s">
        <v>383</v>
      </c>
      <c r="C34" s="207"/>
      <c r="D34" s="207"/>
      <c r="E34" s="207"/>
      <c r="F34" s="207"/>
      <c r="G34" s="207"/>
      <c r="H34" s="207"/>
      <c r="I34" s="207"/>
      <c r="J34" s="207"/>
      <c r="K34" s="207"/>
      <c r="L34" s="207"/>
      <c r="M34" s="207"/>
      <c r="N34" s="207"/>
      <c r="O34" s="207"/>
      <c r="P34" s="207"/>
      <c r="Q34" s="208"/>
      <c r="R34" s="127"/>
      <c r="S34" s="127"/>
      <c r="T34" s="127"/>
      <c r="U34" s="127"/>
      <c r="V34" s="127"/>
      <c r="W34" s="127"/>
      <c r="X34" s="127"/>
      <c r="Y34" s="127"/>
      <c r="Z34" s="127"/>
    </row>
    <row r="35" spans="1:26" x14ac:dyDescent="0.25">
      <c r="A35" s="209"/>
      <c r="B35" s="130"/>
      <c r="C35" s="127"/>
      <c r="D35" s="127"/>
      <c r="E35" s="127"/>
      <c r="F35" s="127"/>
      <c r="G35" s="127"/>
      <c r="H35" s="127"/>
      <c r="I35" s="127"/>
      <c r="J35" s="127"/>
      <c r="K35" s="127"/>
      <c r="L35" s="127"/>
      <c r="M35" s="127"/>
      <c r="N35" s="127"/>
      <c r="O35" s="127"/>
      <c r="P35" s="127"/>
      <c r="Q35" s="210"/>
      <c r="R35" s="127"/>
      <c r="S35" s="127"/>
      <c r="T35" s="127"/>
      <c r="U35" s="127"/>
      <c r="V35" s="127"/>
      <c r="W35" s="127"/>
      <c r="X35" s="127"/>
      <c r="Y35" s="127"/>
      <c r="Z35" s="127"/>
    </row>
    <row r="36" spans="1:26" ht="21" customHeight="1" x14ac:dyDescent="0.25">
      <c r="A36" s="554" t="s">
        <v>384</v>
      </c>
      <c r="B36" s="555"/>
      <c r="C36" s="135"/>
      <c r="D36" s="135"/>
      <c r="E36" s="135"/>
      <c r="F36" s="135"/>
      <c r="G36" s="135"/>
      <c r="H36" s="135"/>
      <c r="I36" s="135"/>
      <c r="J36" s="135"/>
      <c r="K36" s="135"/>
      <c r="L36" s="135"/>
      <c r="M36" s="135"/>
      <c r="N36" s="135"/>
      <c r="O36" s="135"/>
      <c r="P36" s="135"/>
      <c r="Q36" s="136"/>
    </row>
    <row r="37" spans="1:26" ht="15" customHeight="1" x14ac:dyDescent="0.25">
      <c r="A37" s="131" t="s">
        <v>99</v>
      </c>
      <c r="B37" s="130" t="s">
        <v>85</v>
      </c>
      <c r="C37" s="127"/>
      <c r="D37" s="127"/>
      <c r="E37" s="127"/>
      <c r="F37" s="127"/>
      <c r="G37" s="127"/>
      <c r="H37" s="127"/>
      <c r="I37" s="127"/>
      <c r="J37" s="127"/>
      <c r="K37" s="127"/>
      <c r="L37" s="127"/>
      <c r="M37" s="127"/>
      <c r="N37" s="127"/>
      <c r="O37" s="127"/>
      <c r="P37" s="127"/>
      <c r="Q37" s="132" t="s">
        <v>255</v>
      </c>
    </row>
    <row r="38" spans="1:26" ht="15" customHeight="1" x14ac:dyDescent="0.25">
      <c r="A38" s="133" t="s">
        <v>65</v>
      </c>
      <c r="B38" s="203" t="s">
        <v>416</v>
      </c>
      <c r="C38" s="203"/>
      <c r="D38" s="203"/>
      <c r="E38" s="203"/>
      <c r="F38" s="203"/>
      <c r="G38" s="203"/>
      <c r="H38" s="203"/>
      <c r="I38" s="203"/>
      <c r="J38" s="203"/>
      <c r="K38" s="203"/>
      <c r="L38" s="203"/>
      <c r="M38" s="203"/>
      <c r="N38" s="203"/>
      <c r="O38" s="203"/>
      <c r="P38" s="203"/>
      <c r="Q38" s="134" t="s">
        <v>417</v>
      </c>
    </row>
    <row r="39" spans="1:26" x14ac:dyDescent="0.25">
      <c r="A39" s="209"/>
      <c r="B39" s="130"/>
      <c r="C39" s="130"/>
      <c r="D39" s="130"/>
      <c r="E39" s="130"/>
      <c r="F39" s="130"/>
      <c r="G39" s="130"/>
      <c r="H39" s="130"/>
      <c r="I39" s="130"/>
      <c r="J39" s="130"/>
      <c r="K39" s="130"/>
      <c r="L39" s="130"/>
      <c r="M39" s="130"/>
      <c r="N39" s="130"/>
      <c r="O39" s="130"/>
      <c r="P39" s="130"/>
      <c r="Q39" s="206"/>
    </row>
    <row r="40" spans="1:26" s="452" customFormat="1" ht="21" customHeight="1" x14ac:dyDescent="0.25">
      <c r="A40" s="548" t="s">
        <v>385</v>
      </c>
      <c r="B40" s="549"/>
      <c r="C40" s="214"/>
      <c r="D40" s="214"/>
      <c r="E40" s="214"/>
      <c r="F40" s="214"/>
      <c r="G40" s="214"/>
      <c r="H40" s="214"/>
      <c r="I40" s="214"/>
      <c r="J40" s="214"/>
      <c r="K40" s="214"/>
      <c r="L40" s="214"/>
      <c r="M40" s="214"/>
      <c r="N40" s="214"/>
      <c r="O40" s="214"/>
      <c r="P40" s="214"/>
      <c r="Q40" s="215"/>
    </row>
    <row r="41" spans="1:26" s="452" customFormat="1" ht="18.75" x14ac:dyDescent="0.25">
      <c r="A41" s="216" t="s">
        <v>386</v>
      </c>
      <c r="B41" s="448" t="s">
        <v>421</v>
      </c>
      <c r="C41" s="218" t="s">
        <v>233</v>
      </c>
      <c r="D41" s="218" t="s">
        <v>235</v>
      </c>
      <c r="E41" s="218" t="s">
        <v>233</v>
      </c>
      <c r="F41" s="218" t="s">
        <v>233</v>
      </c>
      <c r="G41" s="218" t="s">
        <v>235</v>
      </c>
      <c r="H41" s="218" t="s">
        <v>235</v>
      </c>
      <c r="I41" s="218" t="s">
        <v>233</v>
      </c>
      <c r="J41" s="218" t="s">
        <v>233</v>
      </c>
      <c r="K41" s="218" t="s">
        <v>233</v>
      </c>
      <c r="L41" s="218" t="s">
        <v>233</v>
      </c>
      <c r="M41" s="218" t="s">
        <v>233</v>
      </c>
      <c r="N41" s="218" t="s">
        <v>233</v>
      </c>
      <c r="O41" s="218" t="s">
        <v>235</v>
      </c>
      <c r="P41" s="218" t="s">
        <v>235</v>
      </c>
      <c r="Q41" s="219" t="s">
        <v>422</v>
      </c>
    </row>
    <row r="42" spans="1:26" s="452" customFormat="1" ht="15" customHeight="1" x14ac:dyDescent="0.25">
      <c r="A42" s="216" t="s">
        <v>387</v>
      </c>
      <c r="B42" s="217" t="s">
        <v>423</v>
      </c>
      <c r="C42" s="218" t="s">
        <v>424</v>
      </c>
      <c r="D42" s="218" t="s">
        <v>424</v>
      </c>
      <c r="E42" s="218" t="s">
        <v>424</v>
      </c>
      <c r="F42" s="218" t="s">
        <v>424</v>
      </c>
      <c r="G42" s="218" t="s">
        <v>235</v>
      </c>
      <c r="H42" s="218" t="s">
        <v>235</v>
      </c>
      <c r="I42" s="218" t="s">
        <v>424</v>
      </c>
      <c r="J42" s="218" t="s">
        <v>424</v>
      </c>
      <c r="K42" s="218" t="s">
        <v>424</v>
      </c>
      <c r="L42" s="218" t="s">
        <v>424</v>
      </c>
      <c r="M42" s="218" t="s">
        <v>425</v>
      </c>
      <c r="N42" s="218" t="s">
        <v>425</v>
      </c>
      <c r="O42" s="218" t="s">
        <v>235</v>
      </c>
      <c r="P42" s="218" t="s">
        <v>235</v>
      </c>
      <c r="Q42" s="219" t="s">
        <v>426</v>
      </c>
    </row>
    <row r="43" spans="1:26" s="452" customFormat="1" ht="15" customHeight="1" x14ac:dyDescent="0.25">
      <c r="A43" s="216" t="s">
        <v>388</v>
      </c>
      <c r="B43" s="217" t="s">
        <v>427</v>
      </c>
      <c r="C43" s="218" t="s">
        <v>424</v>
      </c>
      <c r="D43" s="218" t="s">
        <v>424</v>
      </c>
      <c r="E43" s="218" t="s">
        <v>424</v>
      </c>
      <c r="F43" s="218" t="s">
        <v>424</v>
      </c>
      <c r="G43" s="218" t="s">
        <v>235</v>
      </c>
      <c r="H43" s="218" t="s">
        <v>235</v>
      </c>
      <c r="I43" s="218" t="s">
        <v>424</v>
      </c>
      <c r="J43" s="218" t="s">
        <v>424</v>
      </c>
      <c r="K43" s="218" t="s">
        <v>424</v>
      </c>
      <c r="L43" s="218" t="s">
        <v>424</v>
      </c>
      <c r="M43" s="218" t="s">
        <v>425</v>
      </c>
      <c r="N43" s="218" t="s">
        <v>425</v>
      </c>
      <c r="O43" s="218" t="s">
        <v>235</v>
      </c>
      <c r="P43" s="218" t="s">
        <v>235</v>
      </c>
      <c r="Q43" s="219" t="s">
        <v>428</v>
      </c>
    </row>
    <row r="44" spans="1:26" s="452" customFormat="1" ht="15" customHeight="1" x14ac:dyDescent="0.25">
      <c r="A44" s="324" t="s">
        <v>552</v>
      </c>
      <c r="B44" s="217" t="s">
        <v>553</v>
      </c>
      <c r="C44" s="218" t="s">
        <v>554</v>
      </c>
      <c r="D44" s="218" t="s">
        <v>554</v>
      </c>
      <c r="E44" s="218" t="s">
        <v>554</v>
      </c>
      <c r="F44" s="218" t="s">
        <v>554</v>
      </c>
      <c r="G44" s="218" t="s">
        <v>554</v>
      </c>
      <c r="H44" s="218" t="s">
        <v>554</v>
      </c>
      <c r="I44" s="218" t="s">
        <v>554</v>
      </c>
      <c r="J44" s="218" t="s">
        <v>554</v>
      </c>
      <c r="K44" s="218" t="s">
        <v>554</v>
      </c>
      <c r="L44" s="218" t="s">
        <v>554</v>
      </c>
      <c r="M44" s="218" t="s">
        <v>555</v>
      </c>
      <c r="N44" s="218" t="s">
        <v>555</v>
      </c>
      <c r="O44" s="218" t="s">
        <v>554</v>
      </c>
      <c r="P44" s="218" t="s">
        <v>554</v>
      </c>
      <c r="Q44" s="219" t="s">
        <v>851</v>
      </c>
    </row>
    <row r="45" spans="1:26" s="452" customFormat="1" ht="18.75" x14ac:dyDescent="0.25">
      <c r="A45" s="325" t="s">
        <v>579</v>
      </c>
      <c r="B45" s="334" t="s">
        <v>852</v>
      </c>
      <c r="C45" s="550" t="s">
        <v>429</v>
      </c>
      <c r="D45" s="550"/>
      <c r="E45" s="550"/>
      <c r="F45" s="550"/>
      <c r="G45" s="550"/>
      <c r="H45" s="550"/>
      <c r="I45" s="550"/>
      <c r="J45" s="550"/>
      <c r="K45" s="550"/>
      <c r="L45" s="550"/>
      <c r="M45" s="550"/>
      <c r="N45" s="550"/>
      <c r="O45" s="550"/>
      <c r="P45" s="550"/>
      <c r="Q45" s="551"/>
    </row>
    <row r="47" spans="1:26" ht="21" customHeight="1" x14ac:dyDescent="0.25">
      <c r="A47" s="554" t="s">
        <v>390</v>
      </c>
      <c r="B47" s="555"/>
      <c r="C47" s="135"/>
      <c r="D47" s="135"/>
      <c r="E47" s="135"/>
      <c r="F47" s="135"/>
      <c r="G47" s="135"/>
      <c r="H47" s="135"/>
      <c r="I47" s="135"/>
      <c r="J47" s="135"/>
      <c r="K47" s="135"/>
      <c r="L47" s="135"/>
      <c r="M47" s="135"/>
      <c r="N47" s="135"/>
      <c r="O47" s="135"/>
      <c r="P47" s="135"/>
      <c r="Q47" s="136"/>
    </row>
    <row r="48" spans="1:26" ht="15" customHeight="1" x14ac:dyDescent="0.25">
      <c r="A48" s="133"/>
      <c r="B48" s="203" t="s">
        <v>853</v>
      </c>
      <c r="C48" s="207"/>
      <c r="D48" s="207"/>
      <c r="E48" s="207"/>
      <c r="F48" s="207"/>
      <c r="G48" s="207"/>
      <c r="H48" s="207"/>
      <c r="I48" s="207"/>
      <c r="J48" s="207"/>
      <c r="K48" s="207"/>
      <c r="L48" s="207"/>
      <c r="M48" s="207"/>
      <c r="N48" s="207"/>
      <c r="O48" s="207"/>
      <c r="P48" s="207"/>
      <c r="Q48" s="134" t="s">
        <v>854</v>
      </c>
    </row>
    <row r="49" spans="1:17" ht="15" customHeight="1" x14ac:dyDescent="0.25"/>
    <row r="50" spans="1:17" ht="21" customHeight="1" x14ac:dyDescent="0.25">
      <c r="A50" s="552" t="s">
        <v>544</v>
      </c>
      <c r="B50" s="553"/>
      <c r="C50" s="323"/>
      <c r="D50" s="323"/>
      <c r="E50" s="323"/>
      <c r="F50" s="323"/>
      <c r="G50" s="323"/>
      <c r="H50" s="323"/>
      <c r="I50" s="323"/>
      <c r="J50" s="323"/>
      <c r="K50" s="323"/>
      <c r="L50" s="323"/>
      <c r="M50" s="323"/>
      <c r="N50" s="323"/>
      <c r="O50" s="323"/>
      <c r="P50" s="323"/>
      <c r="Q50" s="453"/>
    </row>
    <row r="51" spans="1:17" ht="15" customHeight="1" x14ac:dyDescent="0.25">
      <c r="A51" s="454"/>
      <c r="B51" s="457" t="s">
        <v>545</v>
      </c>
      <c r="C51" s="315" t="s">
        <v>547</v>
      </c>
      <c r="D51" s="315" t="s">
        <v>547</v>
      </c>
      <c r="E51" s="315" t="s">
        <v>547</v>
      </c>
      <c r="F51" s="315" t="s">
        <v>548</v>
      </c>
      <c r="G51" s="218" t="s">
        <v>235</v>
      </c>
      <c r="H51" s="218" t="s">
        <v>235</v>
      </c>
      <c r="I51" s="315" t="s">
        <v>547</v>
      </c>
      <c r="J51" s="315" t="s">
        <v>548</v>
      </c>
      <c r="K51" s="315" t="s">
        <v>547</v>
      </c>
      <c r="L51" s="315" t="s">
        <v>548</v>
      </c>
      <c r="M51" s="218" t="s">
        <v>235</v>
      </c>
      <c r="N51" s="218" t="s">
        <v>235</v>
      </c>
      <c r="O51" s="218" t="s">
        <v>235</v>
      </c>
      <c r="P51" s="218" t="s">
        <v>235</v>
      </c>
      <c r="Q51" s="455"/>
    </row>
    <row r="52" spans="1:17" ht="15" customHeight="1" x14ac:dyDescent="0.25">
      <c r="A52" s="467"/>
      <c r="B52" s="469" t="s">
        <v>546</v>
      </c>
      <c r="C52" s="218" t="s">
        <v>235</v>
      </c>
      <c r="D52" s="218" t="s">
        <v>235</v>
      </c>
      <c r="E52" s="218" t="s">
        <v>235</v>
      </c>
      <c r="F52" s="218" t="s">
        <v>235</v>
      </c>
      <c r="G52" s="218" t="s">
        <v>235</v>
      </c>
      <c r="H52" s="218" t="s">
        <v>235</v>
      </c>
      <c r="I52" s="218" t="s">
        <v>235</v>
      </c>
      <c r="J52" s="218" t="s">
        <v>235</v>
      </c>
      <c r="K52" s="218" t="s">
        <v>235</v>
      </c>
      <c r="L52" s="218" t="s">
        <v>235</v>
      </c>
      <c r="M52" s="315" t="s">
        <v>547</v>
      </c>
      <c r="N52" s="315" t="s">
        <v>547</v>
      </c>
      <c r="O52" s="218" t="s">
        <v>235</v>
      </c>
      <c r="P52" s="218" t="s">
        <v>235</v>
      </c>
      <c r="Q52" s="471" t="s">
        <v>550</v>
      </c>
    </row>
    <row r="53" spans="1:17" ht="15" customHeight="1" x14ac:dyDescent="0.25">
      <c r="C53" s="456"/>
      <c r="D53" s="456"/>
      <c r="E53" s="456"/>
      <c r="F53" s="456"/>
      <c r="G53" s="456"/>
      <c r="H53" s="456"/>
      <c r="I53" s="456"/>
      <c r="J53" s="456"/>
      <c r="K53" s="456"/>
      <c r="L53" s="456"/>
      <c r="M53" s="456"/>
      <c r="N53" s="456"/>
      <c r="O53" s="456"/>
      <c r="P53" s="456"/>
    </row>
    <row r="54" spans="1:17" ht="15" customHeight="1" x14ac:dyDescent="0.25"/>
    <row r="55" spans="1:17" ht="15" customHeight="1" x14ac:dyDescent="0.25"/>
    <row r="56" spans="1:17" ht="15" customHeight="1" x14ac:dyDescent="0.25"/>
    <row r="58" spans="1:17" ht="22.5" customHeight="1" x14ac:dyDescent="0.25"/>
    <row r="59" spans="1:17" ht="22.5" customHeight="1" x14ac:dyDescent="0.25"/>
    <row r="60" spans="1:17" ht="33.75" customHeight="1" x14ac:dyDescent="0.25"/>
    <row r="61" spans="1:17" ht="33.75" customHeight="1" x14ac:dyDescent="0.25"/>
    <row r="66" ht="17.25" customHeight="1" x14ac:dyDescent="0.25"/>
    <row r="67" ht="33.75" customHeight="1" x14ac:dyDescent="0.2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B32"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24.6640625" style="7" customWidth="1"/>
    <col min="7" max="9" width="12.6640625" style="7" customWidth="1"/>
    <col min="10" max="10" width="4.1328125" style="7" customWidth="1"/>
    <col min="11" max="16384" width="9" style="7"/>
  </cols>
  <sheetData>
    <row r="1" spans="1:11" ht="21" x14ac:dyDescent="0.25">
      <c r="A1" s="339"/>
      <c r="B1" s="8"/>
      <c r="C1" s="8"/>
      <c r="D1" s="578" t="s">
        <v>392</v>
      </c>
      <c r="E1" s="578"/>
      <c r="F1" s="578"/>
      <c r="G1" s="578"/>
      <c r="H1" s="578"/>
      <c r="I1" s="578"/>
      <c r="J1" s="578"/>
      <c r="K1" s="8"/>
    </row>
    <row r="2" spans="1:11" x14ac:dyDescent="0.25">
      <c r="A2" s="8"/>
      <c r="B2" s="8"/>
      <c r="C2" s="8"/>
      <c r="D2" s="577" t="s">
        <v>582</v>
      </c>
      <c r="E2" s="577"/>
      <c r="F2" s="577"/>
      <c r="G2" s="577"/>
      <c r="H2" s="577"/>
      <c r="I2" s="577"/>
      <c r="J2" s="9"/>
      <c r="K2" s="8"/>
    </row>
    <row r="3" spans="1:11" x14ac:dyDescent="0.25">
      <c r="A3" s="8"/>
      <c r="B3" s="8"/>
      <c r="C3" s="8"/>
      <c r="D3" s="9"/>
      <c r="E3" s="9"/>
      <c r="F3" s="9"/>
      <c r="G3" s="9"/>
      <c r="H3" s="9"/>
      <c r="I3" s="9"/>
      <c r="J3" s="9"/>
      <c r="K3" s="8"/>
    </row>
    <row r="4" spans="1:11" x14ac:dyDescent="0.25">
      <c r="A4" s="579" t="s">
        <v>113</v>
      </c>
      <c r="B4" s="579"/>
      <c r="C4" s="579"/>
      <c r="D4" s="579"/>
      <c r="E4" s="11" t="s">
        <v>56</v>
      </c>
      <c r="F4" s="8"/>
      <c r="G4" s="8"/>
      <c r="H4" s="8"/>
      <c r="I4" s="642" t="s">
        <v>22</v>
      </c>
      <c r="J4" s="642"/>
      <c r="K4" s="8"/>
    </row>
    <row r="5" spans="1:11" ht="30" customHeight="1" x14ac:dyDescent="0.25">
      <c r="A5" s="580" t="s">
        <v>23</v>
      </c>
      <c r="B5" s="581"/>
      <c r="C5" s="581"/>
      <c r="D5" s="582"/>
      <c r="E5" s="583" t="s">
        <v>25</v>
      </c>
      <c r="F5" s="582"/>
      <c r="G5" s="13" t="s">
        <v>1</v>
      </c>
      <c r="H5" s="13" t="s">
        <v>52</v>
      </c>
      <c r="I5" s="55" t="s">
        <v>58</v>
      </c>
      <c r="J5" s="55" t="s">
        <v>27</v>
      </c>
      <c r="K5" s="8"/>
    </row>
    <row r="6" spans="1:11" ht="30" customHeight="1" x14ac:dyDescent="0.25">
      <c r="A6" s="14" t="s">
        <v>28</v>
      </c>
      <c r="B6" s="24"/>
      <c r="C6" s="24" t="s">
        <v>211</v>
      </c>
      <c r="D6" s="19"/>
      <c r="E6" s="586"/>
      <c r="F6" s="585"/>
      <c r="G6" s="39"/>
      <c r="H6" s="39"/>
      <c r="I6" s="39">
        <f>G6-H6</f>
        <v>0</v>
      </c>
      <c r="J6" s="19"/>
      <c r="K6" s="8"/>
    </row>
    <row r="7" spans="1:11" ht="30" customHeight="1" x14ac:dyDescent="0.25">
      <c r="A7" s="14" t="s">
        <v>28</v>
      </c>
      <c r="B7" s="24"/>
      <c r="C7" s="24" t="s">
        <v>211</v>
      </c>
      <c r="D7" s="19"/>
      <c r="E7" s="586"/>
      <c r="F7" s="585"/>
      <c r="G7" s="39"/>
      <c r="H7" s="39"/>
      <c r="I7" s="39">
        <f>G7-H7</f>
        <v>0</v>
      </c>
      <c r="J7" s="19"/>
      <c r="K7" s="8"/>
    </row>
    <row r="8" spans="1:11" ht="30" customHeight="1" x14ac:dyDescent="0.25">
      <c r="A8" s="14" t="s">
        <v>28</v>
      </c>
      <c r="B8" s="24"/>
      <c r="C8" s="24" t="s">
        <v>211</v>
      </c>
      <c r="D8" s="19"/>
      <c r="E8" s="586"/>
      <c r="F8" s="585"/>
      <c r="G8" s="39"/>
      <c r="H8" s="39"/>
      <c r="I8" s="39">
        <f>G8-H8</f>
        <v>0</v>
      </c>
      <c r="J8" s="19"/>
      <c r="K8" s="8"/>
    </row>
    <row r="9" spans="1:11" ht="30" customHeight="1" x14ac:dyDescent="0.25">
      <c r="A9" s="14" t="s">
        <v>28</v>
      </c>
      <c r="B9" s="24"/>
      <c r="C9" s="24" t="s">
        <v>211</v>
      </c>
      <c r="D9" s="19"/>
      <c r="E9" s="586"/>
      <c r="F9" s="585"/>
      <c r="G9" s="39"/>
      <c r="H9" s="39"/>
      <c r="I9" s="39">
        <f>G9-H9</f>
        <v>0</v>
      </c>
      <c r="J9" s="19"/>
      <c r="K9" s="8"/>
    </row>
    <row r="10" spans="1:11" ht="30" customHeight="1" x14ac:dyDescent="0.25">
      <c r="A10" s="580" t="s">
        <v>30</v>
      </c>
      <c r="B10" s="581"/>
      <c r="C10" s="581"/>
      <c r="D10" s="581"/>
      <c r="E10" s="581"/>
      <c r="F10" s="582"/>
      <c r="G10" s="39">
        <f>SUM(G6:G9)</f>
        <v>0</v>
      </c>
      <c r="H10" s="39">
        <f>SUM(H6:H9)</f>
        <v>0</v>
      </c>
      <c r="I10" s="39">
        <f>SUM(I6:I9)</f>
        <v>0</v>
      </c>
      <c r="J10" s="19"/>
      <c r="K10" s="8"/>
    </row>
    <row r="11" spans="1:11" ht="13.5" customHeight="1" x14ac:dyDescent="0.25">
      <c r="A11" s="8"/>
      <c r="B11" s="8"/>
      <c r="C11" s="8"/>
      <c r="D11" s="8"/>
      <c r="E11" s="8"/>
      <c r="F11" s="8"/>
      <c r="G11" s="8"/>
      <c r="H11" s="8"/>
      <c r="I11" s="8"/>
      <c r="J11" s="8"/>
      <c r="K11" s="8"/>
    </row>
    <row r="12" spans="1:11" ht="13.5" customHeight="1" x14ac:dyDescent="0.25">
      <c r="A12" s="8"/>
      <c r="B12" s="8"/>
      <c r="C12" s="8"/>
      <c r="D12" s="8"/>
      <c r="E12" s="8"/>
      <c r="F12" s="8"/>
      <c r="G12" s="8"/>
      <c r="H12" s="8"/>
      <c r="I12" s="8"/>
      <c r="J12" s="8"/>
      <c r="K12" s="8"/>
    </row>
    <row r="13" spans="1:11" ht="17.25" customHeight="1" x14ac:dyDescent="0.25">
      <c r="A13" s="8"/>
      <c r="B13" s="8"/>
      <c r="C13" s="8"/>
      <c r="D13" s="578"/>
      <c r="E13" s="578"/>
      <c r="F13" s="578"/>
      <c r="G13" s="578"/>
      <c r="H13" s="578"/>
      <c r="I13" s="578"/>
      <c r="J13" s="578"/>
      <c r="K13" s="8"/>
    </row>
    <row r="14" spans="1:11" ht="17.25" customHeight="1" x14ac:dyDescent="0.25">
      <c r="A14" s="579" t="s">
        <v>114</v>
      </c>
      <c r="B14" s="579"/>
      <c r="C14" s="579"/>
      <c r="D14" s="579"/>
      <c r="E14" s="11" t="s">
        <v>59</v>
      </c>
      <c r="F14" s="8"/>
      <c r="G14" s="8"/>
      <c r="H14" s="8"/>
      <c r="I14" s="642" t="s">
        <v>22</v>
      </c>
      <c r="J14" s="642"/>
      <c r="K14" s="8"/>
    </row>
    <row r="15" spans="1:11" ht="30" customHeight="1" x14ac:dyDescent="0.25">
      <c r="A15" s="580" t="s">
        <v>23</v>
      </c>
      <c r="B15" s="581"/>
      <c r="C15" s="581"/>
      <c r="D15" s="582"/>
      <c r="E15" s="13" t="s">
        <v>32</v>
      </c>
      <c r="F15" s="13" t="s">
        <v>34</v>
      </c>
      <c r="G15" s="13" t="s">
        <v>1</v>
      </c>
      <c r="H15" s="13" t="s">
        <v>52</v>
      </c>
      <c r="I15" s="55" t="s">
        <v>54</v>
      </c>
      <c r="J15" s="55" t="s">
        <v>27</v>
      </c>
      <c r="K15" s="8"/>
    </row>
    <row r="16" spans="1:11" ht="30" customHeight="1" x14ac:dyDescent="0.25">
      <c r="A16" s="40" t="s">
        <v>28</v>
      </c>
      <c r="B16" s="11"/>
      <c r="C16" s="8" t="s">
        <v>211</v>
      </c>
      <c r="D16" s="15"/>
      <c r="E16" s="19"/>
      <c r="F16" s="19"/>
      <c r="G16" s="26"/>
      <c r="H16" s="26"/>
      <c r="I16" s="26">
        <f>G16-H16</f>
        <v>0</v>
      </c>
      <c r="J16" s="19"/>
      <c r="K16" s="8"/>
    </row>
    <row r="17" spans="1:11" ht="30" customHeight="1" x14ac:dyDescent="0.25">
      <c r="A17" s="17"/>
      <c r="B17" s="8"/>
      <c r="C17" s="8"/>
      <c r="D17" s="15"/>
      <c r="E17" s="19"/>
      <c r="F17" s="19"/>
      <c r="G17" s="26"/>
      <c r="H17" s="26"/>
      <c r="I17" s="26">
        <f>G17-H17</f>
        <v>0</v>
      </c>
      <c r="J17" s="19"/>
      <c r="K17" s="8"/>
    </row>
    <row r="18" spans="1:11" ht="30" customHeight="1" x14ac:dyDescent="0.25">
      <c r="A18" s="17"/>
      <c r="B18" s="8"/>
      <c r="C18" s="8"/>
      <c r="D18" s="15"/>
      <c r="E18" s="19"/>
      <c r="F18" s="15"/>
      <c r="G18" s="37"/>
      <c r="H18" s="37"/>
      <c r="I18" s="26">
        <f>G18-H18</f>
        <v>0</v>
      </c>
      <c r="J18" s="19"/>
      <c r="K18" s="8"/>
    </row>
    <row r="19" spans="1:11" ht="30" customHeight="1" x14ac:dyDescent="0.25">
      <c r="A19" s="18"/>
      <c r="B19" s="24"/>
      <c r="C19" s="24"/>
      <c r="D19" s="19"/>
      <c r="E19" s="24"/>
      <c r="F19" s="33" t="s">
        <v>36</v>
      </c>
      <c r="G19" s="41">
        <f>SUM(G16:G18)</f>
        <v>0</v>
      </c>
      <c r="H19" s="41">
        <f>SUM(H16:H18)</f>
        <v>0</v>
      </c>
      <c r="I19" s="26">
        <f>SUM(I16:I18)</f>
        <v>0</v>
      </c>
      <c r="J19" s="19"/>
      <c r="K19" s="8"/>
    </row>
    <row r="20" spans="1:11" ht="30" customHeight="1" x14ac:dyDescent="0.25">
      <c r="A20" s="40" t="s">
        <v>28</v>
      </c>
      <c r="B20" s="11"/>
      <c r="C20" s="8" t="s">
        <v>211</v>
      </c>
      <c r="D20" s="15"/>
      <c r="E20" s="19"/>
      <c r="F20" s="19"/>
      <c r="G20" s="26"/>
      <c r="H20" s="26"/>
      <c r="I20" s="26">
        <f>G20-H20</f>
        <v>0</v>
      </c>
      <c r="J20" s="19"/>
      <c r="K20" s="8"/>
    </row>
    <row r="21" spans="1:11" ht="30" customHeight="1" x14ac:dyDescent="0.25">
      <c r="A21" s="17"/>
      <c r="B21" s="8"/>
      <c r="C21" s="8"/>
      <c r="D21" s="15"/>
      <c r="E21" s="19"/>
      <c r="F21" s="19"/>
      <c r="G21" s="26"/>
      <c r="H21" s="26"/>
      <c r="I21" s="26">
        <f>G21-H21</f>
        <v>0</v>
      </c>
      <c r="J21" s="19"/>
      <c r="K21" s="8"/>
    </row>
    <row r="22" spans="1:11" ht="30" customHeight="1" x14ac:dyDescent="0.25">
      <c r="A22" s="17"/>
      <c r="B22" s="8"/>
      <c r="C22" s="8"/>
      <c r="D22" s="15"/>
      <c r="E22" s="19"/>
      <c r="F22" s="19"/>
      <c r="G22" s="26"/>
      <c r="H22" s="26"/>
      <c r="I22" s="26">
        <f>G22-H22</f>
        <v>0</v>
      </c>
      <c r="J22" s="19"/>
      <c r="K22" s="8"/>
    </row>
    <row r="23" spans="1:11" ht="30" customHeight="1" x14ac:dyDescent="0.25">
      <c r="A23" s="18"/>
      <c r="B23" s="24"/>
      <c r="C23" s="24"/>
      <c r="D23" s="19"/>
      <c r="E23" s="24"/>
      <c r="F23" s="19" t="s">
        <v>37</v>
      </c>
      <c r="G23" s="26">
        <f>SUM(G20:G22)</f>
        <v>0</v>
      </c>
      <c r="H23" s="26">
        <f>SUM(H20:H22)</f>
        <v>0</v>
      </c>
      <c r="I23" s="26">
        <f>SUM(I20:I22)</f>
        <v>0</v>
      </c>
      <c r="J23" s="19"/>
      <c r="K23" s="8"/>
    </row>
    <row r="24" spans="1:11" ht="30" customHeight="1" x14ac:dyDescent="0.25">
      <c r="A24" s="40" t="s">
        <v>28</v>
      </c>
      <c r="B24" s="11"/>
      <c r="C24" s="8" t="s">
        <v>211</v>
      </c>
      <c r="D24" s="15"/>
      <c r="E24" s="19"/>
      <c r="F24" s="19"/>
      <c r="G24" s="26"/>
      <c r="H24" s="26"/>
      <c r="I24" s="26">
        <f>G24-H24</f>
        <v>0</v>
      </c>
      <c r="J24" s="19"/>
      <c r="K24" s="8"/>
    </row>
    <row r="25" spans="1:11" ht="30" customHeight="1" x14ac:dyDescent="0.25">
      <c r="A25" s="17"/>
      <c r="B25" s="8"/>
      <c r="C25" s="8"/>
      <c r="D25" s="15"/>
      <c r="E25" s="19"/>
      <c r="F25" s="19"/>
      <c r="G25" s="26"/>
      <c r="H25" s="26"/>
      <c r="I25" s="26">
        <f>G25-H25</f>
        <v>0</v>
      </c>
      <c r="J25" s="19"/>
      <c r="K25" s="8"/>
    </row>
    <row r="26" spans="1:11" ht="30" customHeight="1" x14ac:dyDescent="0.25">
      <c r="A26" s="17"/>
      <c r="B26" s="8"/>
      <c r="C26" s="8"/>
      <c r="D26" s="15"/>
      <c r="E26" s="19"/>
      <c r="F26" s="19"/>
      <c r="G26" s="26"/>
      <c r="H26" s="26"/>
      <c r="I26" s="26">
        <f>G26-H26</f>
        <v>0</v>
      </c>
      <c r="J26" s="19"/>
      <c r="K26" s="8"/>
    </row>
    <row r="27" spans="1:11" ht="30" customHeight="1" x14ac:dyDescent="0.25">
      <c r="A27" s="18"/>
      <c r="B27" s="24"/>
      <c r="C27" s="24"/>
      <c r="D27" s="19"/>
      <c r="E27" s="24"/>
      <c r="F27" s="19" t="s">
        <v>36</v>
      </c>
      <c r="G27" s="26">
        <f>SUM(G24:G26)</f>
        <v>0</v>
      </c>
      <c r="H27" s="26">
        <f>SUM(H24:H26)</f>
        <v>0</v>
      </c>
      <c r="I27" s="26">
        <f>SUM(I24:I26)</f>
        <v>0</v>
      </c>
      <c r="J27" s="19"/>
      <c r="K27" s="8"/>
    </row>
    <row r="28" spans="1:11" ht="30" customHeight="1" x14ac:dyDescent="0.25">
      <c r="A28" s="40" t="s">
        <v>28</v>
      </c>
      <c r="B28" s="11"/>
      <c r="C28" s="8" t="s">
        <v>211</v>
      </c>
      <c r="D28" s="15"/>
      <c r="E28" s="19"/>
      <c r="F28" s="19"/>
      <c r="G28" s="26"/>
      <c r="H28" s="26"/>
      <c r="I28" s="26">
        <f>G28-H28</f>
        <v>0</v>
      </c>
      <c r="J28" s="19"/>
      <c r="K28" s="8"/>
    </row>
    <row r="29" spans="1:11" ht="30" customHeight="1" x14ac:dyDescent="0.25">
      <c r="A29" s="17"/>
      <c r="B29" s="8"/>
      <c r="C29" s="8"/>
      <c r="D29" s="15"/>
      <c r="E29" s="19"/>
      <c r="F29" s="19"/>
      <c r="G29" s="26"/>
      <c r="H29" s="26"/>
      <c r="I29" s="26">
        <f>G29-H29</f>
        <v>0</v>
      </c>
      <c r="J29" s="19"/>
      <c r="K29" s="8"/>
    </row>
    <row r="30" spans="1:11" ht="30" customHeight="1" x14ac:dyDescent="0.25">
      <c r="A30" s="17"/>
      <c r="B30" s="8"/>
      <c r="C30" s="8"/>
      <c r="D30" s="15"/>
      <c r="E30" s="19"/>
      <c r="F30" s="19"/>
      <c r="G30" s="26"/>
      <c r="H30" s="26"/>
      <c r="I30" s="26">
        <f>G30-H30</f>
        <v>0</v>
      </c>
      <c r="J30" s="19"/>
      <c r="K30" s="8"/>
    </row>
    <row r="31" spans="1:11" ht="30" customHeight="1" x14ac:dyDescent="0.25">
      <c r="A31" s="18"/>
      <c r="B31" s="24"/>
      <c r="C31" s="24"/>
      <c r="D31" s="19"/>
      <c r="E31" s="24"/>
      <c r="F31" s="19" t="s">
        <v>36</v>
      </c>
      <c r="G31" s="26">
        <f>SUM(G28:G30)</f>
        <v>0</v>
      </c>
      <c r="H31" s="26">
        <f>SUM(H28:H30)</f>
        <v>0</v>
      </c>
      <c r="I31" s="26">
        <f>SUM(I28:I30)</f>
        <v>0</v>
      </c>
      <c r="J31" s="19"/>
      <c r="K31" s="8"/>
    </row>
    <row r="32" spans="1:11" ht="30" customHeight="1" x14ac:dyDescent="0.25">
      <c r="A32" s="40" t="s">
        <v>28</v>
      </c>
      <c r="B32" s="11"/>
      <c r="C32" s="8" t="s">
        <v>211</v>
      </c>
      <c r="D32" s="15"/>
      <c r="E32" s="19"/>
      <c r="F32" s="19"/>
      <c r="G32" s="26"/>
      <c r="H32" s="26"/>
      <c r="I32" s="26">
        <f>G32-H32</f>
        <v>0</v>
      </c>
      <c r="J32" s="19"/>
      <c r="K32" s="8"/>
    </row>
    <row r="33" spans="1:11" ht="30" customHeight="1" x14ac:dyDescent="0.25">
      <c r="A33" s="17"/>
      <c r="B33" s="8"/>
      <c r="C33" s="8"/>
      <c r="D33" s="15"/>
      <c r="E33" s="19"/>
      <c r="F33" s="19"/>
      <c r="G33" s="26"/>
      <c r="H33" s="26"/>
      <c r="I33" s="26">
        <f>G33-H33</f>
        <v>0</v>
      </c>
      <c r="J33" s="19"/>
      <c r="K33" s="8"/>
    </row>
    <row r="34" spans="1:11" ht="30" customHeight="1" x14ac:dyDescent="0.25">
      <c r="A34" s="17"/>
      <c r="B34" s="8"/>
      <c r="C34" s="8"/>
      <c r="D34" s="15"/>
      <c r="E34" s="19"/>
      <c r="F34" s="19"/>
      <c r="G34" s="26"/>
      <c r="H34" s="26"/>
      <c r="I34" s="26">
        <f>G34-H34</f>
        <v>0</v>
      </c>
      <c r="J34" s="19"/>
      <c r="K34" s="8"/>
    </row>
    <row r="35" spans="1:11" ht="30" customHeight="1" x14ac:dyDescent="0.25">
      <c r="A35" s="18"/>
      <c r="B35" s="24"/>
      <c r="C35" s="24"/>
      <c r="D35" s="19"/>
      <c r="E35" s="24"/>
      <c r="F35" s="19" t="s">
        <v>36</v>
      </c>
      <c r="G35" s="26">
        <f>SUM(G32:G34)</f>
        <v>0</v>
      </c>
      <c r="H35" s="26">
        <f>SUM(H32:H34)</f>
        <v>0</v>
      </c>
      <c r="I35" s="26">
        <f>SUM(I32:I34)</f>
        <v>0</v>
      </c>
      <c r="J35" s="19"/>
      <c r="K35" s="8"/>
    </row>
    <row r="36" spans="1:11" ht="30" customHeight="1" x14ac:dyDescent="0.25">
      <c r="A36" s="40" t="s">
        <v>28</v>
      </c>
      <c r="B36" s="11"/>
      <c r="C36" s="8" t="s">
        <v>211</v>
      </c>
      <c r="D36" s="15"/>
      <c r="E36" s="19"/>
      <c r="F36" s="19"/>
      <c r="G36" s="26"/>
      <c r="H36" s="26"/>
      <c r="I36" s="26">
        <f>G36-H36</f>
        <v>0</v>
      </c>
      <c r="J36" s="19"/>
      <c r="K36" s="8"/>
    </row>
    <row r="37" spans="1:11" ht="30" customHeight="1" x14ac:dyDescent="0.25">
      <c r="A37" s="17"/>
      <c r="B37" s="8"/>
      <c r="C37" s="8"/>
      <c r="D37" s="15"/>
      <c r="E37" s="19"/>
      <c r="F37" s="19"/>
      <c r="G37" s="26"/>
      <c r="H37" s="26"/>
      <c r="I37" s="26">
        <f>G37-H37</f>
        <v>0</v>
      </c>
      <c r="J37" s="19"/>
      <c r="K37" s="8"/>
    </row>
    <row r="38" spans="1:11" ht="30" customHeight="1" x14ac:dyDescent="0.25">
      <c r="A38" s="17"/>
      <c r="B38" s="8"/>
      <c r="C38" s="8"/>
      <c r="D38" s="15"/>
      <c r="E38" s="19"/>
      <c r="F38" s="19"/>
      <c r="G38" s="26"/>
      <c r="H38" s="26"/>
      <c r="I38" s="26">
        <f>G38-H38</f>
        <v>0</v>
      </c>
      <c r="J38" s="19"/>
      <c r="K38" s="8"/>
    </row>
    <row r="39" spans="1:11" ht="30" customHeight="1" x14ac:dyDescent="0.25">
      <c r="A39" s="18"/>
      <c r="B39" s="24"/>
      <c r="C39" s="24"/>
      <c r="D39" s="19"/>
      <c r="E39" s="24"/>
      <c r="F39" s="19" t="s">
        <v>36</v>
      </c>
      <c r="G39" s="26">
        <f>SUM(G36:G38)</f>
        <v>0</v>
      </c>
      <c r="H39" s="26">
        <f>SUM(H36:H38)</f>
        <v>0</v>
      </c>
      <c r="I39" s="26">
        <f>SUM(I36:I38)</f>
        <v>0</v>
      </c>
      <c r="J39" s="19"/>
      <c r="K39" s="8"/>
    </row>
    <row r="40" spans="1:11" ht="30" customHeight="1" x14ac:dyDescent="0.25">
      <c r="A40" s="18"/>
      <c r="B40" s="24"/>
      <c r="C40" s="24"/>
      <c r="D40" s="24"/>
      <c r="E40" s="24"/>
      <c r="F40" s="19" t="s">
        <v>39</v>
      </c>
      <c r="G40" s="26">
        <f>SUM(G39,G35,G31,G27,G23,G19)</f>
        <v>0</v>
      </c>
      <c r="H40" s="26">
        <f>SUM(H39,H35,H31,H27,H23,H19)</f>
        <v>0</v>
      </c>
      <c r="I40" s="26">
        <f>SUM(I39,I35,I31,I27,I23,I19)</f>
        <v>0</v>
      </c>
      <c r="J40" s="19"/>
      <c r="K40" s="8"/>
    </row>
    <row r="41" spans="1:11" ht="19.5" customHeight="1" x14ac:dyDescent="0.25">
      <c r="A41" s="8"/>
      <c r="B41" s="8"/>
      <c r="C41" s="8"/>
      <c r="D41" s="8"/>
      <c r="E41" s="8"/>
      <c r="F41" s="8"/>
      <c r="G41" s="8"/>
      <c r="H41" s="8"/>
      <c r="I41" s="8"/>
      <c r="J41" s="8"/>
      <c r="K41" s="8"/>
    </row>
    <row r="42" spans="1:11" ht="19.5" customHeight="1" x14ac:dyDescent="0.25">
      <c r="A42" s="8"/>
      <c r="B42" s="8"/>
      <c r="C42" s="8"/>
      <c r="D42" s="8"/>
      <c r="E42" s="8"/>
      <c r="F42" s="8"/>
      <c r="G42" s="8"/>
      <c r="H42" s="8"/>
      <c r="I42" s="8"/>
      <c r="J42" s="8"/>
      <c r="K42" s="8"/>
    </row>
    <row r="43" spans="1:11" ht="19.5" customHeight="1" x14ac:dyDescent="0.25">
      <c r="A43" s="8"/>
      <c r="B43" s="8"/>
      <c r="C43" s="8"/>
      <c r="D43" s="8"/>
      <c r="E43" s="8"/>
      <c r="F43" s="8"/>
      <c r="G43" s="8"/>
      <c r="H43" s="8"/>
      <c r="I43" s="8"/>
      <c r="J43" s="8"/>
      <c r="K43" s="8"/>
    </row>
    <row r="44" spans="1:11" ht="19.5" customHeight="1" x14ac:dyDescent="0.25">
      <c r="A44" s="8"/>
      <c r="B44" s="8"/>
      <c r="C44" s="8"/>
      <c r="D44" s="8"/>
      <c r="E44" s="8"/>
      <c r="F44" s="8"/>
      <c r="G44" s="8"/>
      <c r="H44" s="8"/>
      <c r="I44" s="8"/>
      <c r="J44" s="8"/>
      <c r="K44" s="8"/>
    </row>
    <row r="45" spans="1:11" ht="19.5" customHeight="1" x14ac:dyDescent="0.25">
      <c r="A45" s="8"/>
      <c r="B45" s="8"/>
      <c r="C45" s="8"/>
      <c r="D45" s="8"/>
      <c r="E45" s="8"/>
      <c r="F45" s="8"/>
      <c r="G45" s="8"/>
      <c r="H45" s="8"/>
      <c r="I45" s="8"/>
      <c r="J45" s="8"/>
      <c r="K45" s="8"/>
    </row>
    <row r="46" spans="1:11" ht="19.5" customHeight="1" x14ac:dyDescent="0.25">
      <c r="A46" s="8"/>
      <c r="B46" s="8"/>
      <c r="C46" s="8"/>
      <c r="D46" s="8"/>
      <c r="E46" s="8"/>
      <c r="F46" s="8"/>
      <c r="G46" s="8"/>
      <c r="H46" s="8"/>
      <c r="I46" s="8"/>
      <c r="J46" s="8"/>
      <c r="K46" s="8"/>
    </row>
    <row r="47" spans="1:11" ht="19.5" customHeight="1" x14ac:dyDescent="0.25">
      <c r="A47" s="8"/>
      <c r="B47" s="8"/>
      <c r="C47" s="8"/>
      <c r="D47" s="8"/>
      <c r="E47" s="8"/>
      <c r="F47" s="8"/>
      <c r="G47" s="8"/>
      <c r="H47" s="8"/>
      <c r="I47" s="8"/>
      <c r="J47" s="8"/>
      <c r="K47"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topLeftCell="A26" zoomScaleNormal="100" zoomScaleSheetLayoutView="100" workbookViewId="0">
      <selection activeCell="A6" sqref="A6:G6"/>
    </sheetView>
  </sheetViews>
  <sheetFormatPr defaultColWidth="9" defaultRowHeight="12.75" x14ac:dyDescent="0.25"/>
  <cols>
    <col min="1" max="3" width="9" style="7"/>
    <col min="4" max="5" width="10.6640625" style="7" customWidth="1"/>
    <col min="6" max="6" width="9.6640625" style="7" customWidth="1"/>
    <col min="7" max="7" width="65.6640625" style="7" customWidth="1"/>
    <col min="8" max="16384" width="9" style="7"/>
  </cols>
  <sheetData>
    <row r="1" spans="1:7" x14ac:dyDescent="0.25">
      <c r="A1" s="645" t="s">
        <v>757</v>
      </c>
      <c r="B1" s="645"/>
      <c r="C1" s="645"/>
      <c r="D1" s="645"/>
      <c r="E1" s="645"/>
      <c r="F1" s="645"/>
      <c r="G1" s="645"/>
    </row>
    <row r="3" spans="1:7" ht="20.25" customHeight="1" x14ac:dyDescent="0.25">
      <c r="A3" s="646" t="s">
        <v>69</v>
      </c>
      <c r="B3" s="646"/>
      <c r="C3" s="646"/>
      <c r="D3" s="646"/>
      <c r="E3" s="646"/>
      <c r="F3" s="646"/>
      <c r="G3" s="646"/>
    </row>
    <row r="4" spans="1:7" ht="20.25" customHeight="1" x14ac:dyDescent="0.25">
      <c r="A4" s="647" t="s">
        <v>764</v>
      </c>
      <c r="B4" s="647"/>
      <c r="C4" s="647"/>
      <c r="D4" s="647"/>
      <c r="E4" s="647"/>
      <c r="F4" s="647"/>
      <c r="G4" s="647"/>
    </row>
    <row r="5" spans="1:7" ht="20.25" customHeight="1" x14ac:dyDescent="0.25"/>
    <row r="6" spans="1:7" ht="20.25" customHeight="1" x14ac:dyDescent="0.25">
      <c r="A6" s="648" t="s">
        <v>22</v>
      </c>
      <c r="B6" s="648"/>
      <c r="C6" s="648"/>
      <c r="D6" s="648"/>
      <c r="E6" s="648"/>
      <c r="F6" s="648"/>
      <c r="G6" s="648"/>
    </row>
    <row r="7" spans="1:7" ht="20.25" customHeight="1" x14ac:dyDescent="0.25">
      <c r="A7" s="396" t="s">
        <v>207</v>
      </c>
      <c r="B7" s="397" t="s">
        <v>70</v>
      </c>
      <c r="C7" s="396" t="s">
        <v>200</v>
      </c>
      <c r="D7" s="398" t="s">
        <v>71</v>
      </c>
      <c r="E7" s="398" t="s">
        <v>72</v>
      </c>
      <c r="F7" s="398" t="s">
        <v>73</v>
      </c>
      <c r="G7" s="398" t="s">
        <v>74</v>
      </c>
    </row>
    <row r="8" spans="1:7" ht="20.25" customHeight="1" x14ac:dyDescent="0.25">
      <c r="A8" s="643" t="s">
        <v>120</v>
      </c>
      <c r="B8" s="644"/>
      <c r="C8" s="397"/>
      <c r="D8" s="337"/>
      <c r="E8" s="337"/>
      <c r="F8" s="337"/>
      <c r="G8" s="116"/>
    </row>
    <row r="9" spans="1:7" ht="20.25" customHeight="1" x14ac:dyDescent="0.25">
      <c r="A9" s="400"/>
      <c r="B9" s="401"/>
      <c r="C9" s="402"/>
      <c r="D9" s="403"/>
      <c r="E9" s="403"/>
      <c r="F9" s="403">
        <f>D9-E9</f>
        <v>0</v>
      </c>
      <c r="G9" s="402"/>
    </row>
    <row r="10" spans="1:7" ht="20.25" customHeight="1" x14ac:dyDescent="0.25">
      <c r="A10" s="400"/>
      <c r="B10" s="401"/>
      <c r="C10" s="402"/>
      <c r="D10" s="403"/>
      <c r="E10" s="403"/>
      <c r="F10" s="403">
        <f>D10-E10</f>
        <v>0</v>
      </c>
      <c r="G10" s="402"/>
    </row>
    <row r="11" spans="1:7" ht="20.25" customHeight="1" x14ac:dyDescent="0.25">
      <c r="A11" s="400"/>
      <c r="B11" s="401"/>
      <c r="C11" s="402"/>
      <c r="D11" s="403"/>
      <c r="E11" s="403"/>
      <c r="F11" s="403">
        <f>D11-E11</f>
        <v>0</v>
      </c>
      <c r="G11" s="402"/>
    </row>
    <row r="12" spans="1:7" ht="20.25" customHeight="1" x14ac:dyDescent="0.25">
      <c r="A12" s="400"/>
      <c r="B12" s="401"/>
      <c r="C12" s="402"/>
      <c r="D12" s="403"/>
      <c r="E12" s="403"/>
      <c r="F12" s="403">
        <f>D12-E12</f>
        <v>0</v>
      </c>
      <c r="G12" s="402"/>
    </row>
    <row r="13" spans="1:7" ht="20.25" customHeight="1" x14ac:dyDescent="0.25">
      <c r="A13" s="400"/>
      <c r="B13" s="401"/>
      <c r="C13" s="402"/>
      <c r="D13" s="403"/>
      <c r="E13" s="403"/>
      <c r="F13" s="403">
        <f>D13-E13</f>
        <v>0</v>
      </c>
      <c r="G13" s="116"/>
    </row>
    <row r="14" spans="1:7" ht="20.25" customHeight="1" x14ac:dyDescent="0.25">
      <c r="A14" s="643" t="s">
        <v>93</v>
      </c>
      <c r="B14" s="644"/>
      <c r="C14" s="399"/>
      <c r="D14" s="404"/>
      <c r="E14" s="404"/>
      <c r="F14" s="404"/>
      <c r="G14" s="337"/>
    </row>
    <row r="15" spans="1:7" ht="20.25" customHeight="1" x14ac:dyDescent="0.25">
      <c r="A15" s="400"/>
      <c r="B15" s="401"/>
      <c r="C15" s="402"/>
      <c r="D15" s="403"/>
      <c r="E15" s="403"/>
      <c r="F15" s="403">
        <f t="shared" ref="F15:F33" si="0">D15-E15</f>
        <v>0</v>
      </c>
      <c r="G15" s="402"/>
    </row>
    <row r="16" spans="1:7" ht="20.25" customHeight="1" x14ac:dyDescent="0.25">
      <c r="A16" s="400"/>
      <c r="B16" s="401"/>
      <c r="C16" s="402"/>
      <c r="D16" s="403"/>
      <c r="E16" s="403"/>
      <c r="F16" s="403">
        <f t="shared" si="0"/>
        <v>0</v>
      </c>
      <c r="G16" s="402"/>
    </row>
    <row r="17" spans="1:7" ht="20.25" customHeight="1" x14ac:dyDescent="0.25">
      <c r="A17" s="400"/>
      <c r="B17" s="401"/>
      <c r="C17" s="402"/>
      <c r="D17" s="403"/>
      <c r="E17" s="403"/>
      <c r="F17" s="403">
        <f t="shared" si="0"/>
        <v>0</v>
      </c>
      <c r="G17" s="402"/>
    </row>
    <row r="18" spans="1:7" ht="20.25" customHeight="1" x14ac:dyDescent="0.25">
      <c r="A18" s="400"/>
      <c r="B18" s="401"/>
      <c r="C18" s="402"/>
      <c r="D18" s="403"/>
      <c r="E18" s="403"/>
      <c r="F18" s="403">
        <f t="shared" si="0"/>
        <v>0</v>
      </c>
      <c r="G18" s="402"/>
    </row>
    <row r="19" spans="1:7" ht="20.25" customHeight="1" x14ac:dyDescent="0.25">
      <c r="A19" s="400"/>
      <c r="B19" s="401"/>
      <c r="C19" s="402"/>
      <c r="D19" s="403"/>
      <c r="E19" s="403"/>
      <c r="F19" s="403">
        <f t="shared" si="0"/>
        <v>0</v>
      </c>
      <c r="G19" s="402"/>
    </row>
    <row r="20" spans="1:7" ht="20.25" customHeight="1" x14ac:dyDescent="0.25">
      <c r="A20" s="400"/>
      <c r="B20" s="401"/>
      <c r="C20" s="402"/>
      <c r="D20" s="403"/>
      <c r="E20" s="403"/>
      <c r="F20" s="403">
        <f t="shared" si="0"/>
        <v>0</v>
      </c>
      <c r="G20" s="402"/>
    </row>
    <row r="21" spans="1:7" ht="20.25" customHeight="1" x14ac:dyDescent="0.25">
      <c r="A21" s="400"/>
      <c r="B21" s="401"/>
      <c r="C21" s="402"/>
      <c r="D21" s="403"/>
      <c r="E21" s="403"/>
      <c r="F21" s="403">
        <f t="shared" si="0"/>
        <v>0</v>
      </c>
      <c r="G21" s="402"/>
    </row>
    <row r="22" spans="1:7" ht="20.25" customHeight="1" x14ac:dyDescent="0.25">
      <c r="A22" s="400"/>
      <c r="B22" s="401"/>
      <c r="C22" s="402"/>
      <c r="D22" s="403"/>
      <c r="E22" s="403"/>
      <c r="F22" s="403">
        <f t="shared" si="0"/>
        <v>0</v>
      </c>
      <c r="G22" s="402"/>
    </row>
    <row r="23" spans="1:7" ht="20.25" customHeight="1" x14ac:dyDescent="0.25">
      <c r="A23" s="400"/>
      <c r="B23" s="401"/>
      <c r="C23" s="402"/>
      <c r="D23" s="403"/>
      <c r="E23" s="403"/>
      <c r="F23" s="403">
        <f t="shared" si="0"/>
        <v>0</v>
      </c>
      <c r="G23" s="402"/>
    </row>
    <row r="24" spans="1:7" ht="20.25" customHeight="1" x14ac:dyDescent="0.25">
      <c r="A24" s="400"/>
      <c r="B24" s="401"/>
      <c r="C24" s="402"/>
      <c r="D24" s="403"/>
      <c r="E24" s="403"/>
      <c r="F24" s="403">
        <f t="shared" si="0"/>
        <v>0</v>
      </c>
      <c r="G24" s="402"/>
    </row>
    <row r="25" spans="1:7" ht="20.25" customHeight="1" x14ac:dyDescent="0.25">
      <c r="A25" s="400"/>
      <c r="B25" s="401"/>
      <c r="C25" s="402"/>
      <c r="D25" s="403"/>
      <c r="E25" s="403"/>
      <c r="F25" s="403">
        <f t="shared" si="0"/>
        <v>0</v>
      </c>
      <c r="G25" s="402"/>
    </row>
    <row r="26" spans="1:7" ht="20.25" customHeight="1" x14ac:dyDescent="0.25">
      <c r="A26" s="400"/>
      <c r="B26" s="401"/>
      <c r="C26" s="402"/>
      <c r="D26" s="403"/>
      <c r="E26" s="403"/>
      <c r="F26" s="403">
        <f t="shared" si="0"/>
        <v>0</v>
      </c>
      <c r="G26" s="402"/>
    </row>
    <row r="27" spans="1:7" ht="20.25" customHeight="1" x14ac:dyDescent="0.25">
      <c r="A27" s="400"/>
      <c r="B27" s="401"/>
      <c r="C27" s="402"/>
      <c r="D27" s="403"/>
      <c r="E27" s="403"/>
      <c r="F27" s="403">
        <f t="shared" si="0"/>
        <v>0</v>
      </c>
      <c r="G27" s="402"/>
    </row>
    <row r="28" spans="1:7" ht="20.25" customHeight="1" x14ac:dyDescent="0.25">
      <c r="A28" s="400"/>
      <c r="B28" s="401"/>
      <c r="C28" s="402"/>
      <c r="D28" s="403"/>
      <c r="E28" s="403"/>
      <c r="F28" s="403">
        <f t="shared" si="0"/>
        <v>0</v>
      </c>
      <c r="G28" s="402"/>
    </row>
    <row r="29" spans="1:7" ht="20.25" customHeight="1" x14ac:dyDescent="0.25">
      <c r="A29" s="400"/>
      <c r="B29" s="401"/>
      <c r="C29" s="402"/>
      <c r="D29" s="403"/>
      <c r="E29" s="403"/>
      <c r="F29" s="403">
        <f t="shared" si="0"/>
        <v>0</v>
      </c>
      <c r="G29" s="402"/>
    </row>
    <row r="30" spans="1:7" ht="20.25" customHeight="1" x14ac:dyDescent="0.25">
      <c r="A30" s="400"/>
      <c r="B30" s="401"/>
      <c r="C30" s="402"/>
      <c r="D30" s="403"/>
      <c r="E30" s="403"/>
      <c r="F30" s="403">
        <f t="shared" si="0"/>
        <v>0</v>
      </c>
      <c r="G30" s="402"/>
    </row>
    <row r="31" spans="1:7" ht="20.25" customHeight="1" x14ac:dyDescent="0.25">
      <c r="A31" s="400"/>
      <c r="B31" s="401"/>
      <c r="C31" s="402"/>
      <c r="D31" s="403"/>
      <c r="E31" s="403"/>
      <c r="F31" s="403">
        <f t="shared" si="0"/>
        <v>0</v>
      </c>
      <c r="G31" s="402"/>
    </row>
    <row r="32" spans="1:7" ht="20.25" customHeight="1" x14ac:dyDescent="0.25">
      <c r="A32" s="400"/>
      <c r="B32" s="401"/>
      <c r="C32" s="402"/>
      <c r="D32" s="403"/>
      <c r="E32" s="403"/>
      <c r="F32" s="403">
        <f t="shared" si="0"/>
        <v>0</v>
      </c>
      <c r="G32" s="402"/>
    </row>
    <row r="33" spans="1:7" ht="20.25" customHeight="1" x14ac:dyDescent="0.25">
      <c r="A33" s="405"/>
      <c r="B33" s="406"/>
      <c r="C33" s="116"/>
      <c r="D33" s="115"/>
      <c r="E33" s="115"/>
      <c r="F33" s="115">
        <f t="shared" si="0"/>
        <v>0</v>
      </c>
      <c r="G33" s="116"/>
    </row>
    <row r="35" spans="1:7" x14ac:dyDescent="0.25">
      <c r="A35" s="295" t="s">
        <v>75</v>
      </c>
      <c r="B35" s="7" t="s">
        <v>76</v>
      </c>
    </row>
    <row r="36" spans="1:7" x14ac:dyDescent="0.25">
      <c r="A36" s="295" t="s">
        <v>75</v>
      </c>
      <c r="B36" s="7" t="s">
        <v>77</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20" zoomScaleNormal="100" zoomScaleSheetLayoutView="100" workbookViewId="0">
      <selection activeCell="K58" sqref="K58"/>
    </sheetView>
  </sheetViews>
  <sheetFormatPr defaultColWidth="13" defaultRowHeight="12.75" x14ac:dyDescent="0.25"/>
  <cols>
    <col min="1" max="1" width="18.6640625" style="7" customWidth="1"/>
    <col min="2" max="5" width="13.6640625" style="7" customWidth="1"/>
    <col min="6" max="16384" width="13" style="7"/>
  </cols>
  <sheetData>
    <row r="1" spans="1:7" x14ac:dyDescent="0.25">
      <c r="A1" s="8"/>
      <c r="B1" s="8"/>
      <c r="C1" s="8"/>
      <c r="D1" s="8"/>
      <c r="E1" s="8"/>
      <c r="G1" s="9" t="s">
        <v>758</v>
      </c>
    </row>
    <row r="2" spans="1:7" ht="20.25" customHeight="1" x14ac:dyDescent="0.25">
      <c r="A2" s="650" t="s">
        <v>759</v>
      </c>
      <c r="B2" s="650"/>
      <c r="C2" s="650"/>
      <c r="D2" s="650"/>
      <c r="E2" s="650"/>
      <c r="F2" s="650"/>
    </row>
    <row r="3" spans="1:7" x14ac:dyDescent="0.25">
      <c r="A3" s="8"/>
      <c r="B3" s="8"/>
      <c r="C3" s="8"/>
      <c r="D3" s="8"/>
      <c r="E3" s="8"/>
    </row>
    <row r="4" spans="1:7" x14ac:dyDescent="0.25">
      <c r="A4" s="649" t="s">
        <v>134</v>
      </c>
      <c r="B4" s="649"/>
      <c r="C4" s="649"/>
      <c r="D4" s="649"/>
      <c r="E4" s="649"/>
    </row>
    <row r="5" spans="1:7" x14ac:dyDescent="0.25">
      <c r="A5" s="8"/>
      <c r="B5" s="8"/>
      <c r="C5" s="8"/>
      <c r="D5" s="8"/>
      <c r="E5" s="8"/>
    </row>
    <row r="6" spans="1:7" ht="13.15" thickBot="1" x14ac:dyDescent="0.3">
      <c r="A6" s="8" t="s">
        <v>129</v>
      </c>
      <c r="B6" s="8"/>
      <c r="C6" s="8"/>
      <c r="D6" s="8"/>
      <c r="E6" s="8"/>
      <c r="F6" s="9"/>
      <c r="G6" s="9" t="s">
        <v>22</v>
      </c>
    </row>
    <row r="7" spans="1:7" ht="25.5" x14ac:dyDescent="0.25">
      <c r="A7" s="12" t="s">
        <v>135</v>
      </c>
      <c r="B7" s="180" t="s">
        <v>266</v>
      </c>
      <c r="C7" s="391" t="s">
        <v>821</v>
      </c>
      <c r="D7" s="391" t="s">
        <v>811</v>
      </c>
      <c r="E7" s="181" t="s">
        <v>267</v>
      </c>
      <c r="F7" s="181" t="s">
        <v>268</v>
      </c>
      <c r="G7" s="181" t="s">
        <v>269</v>
      </c>
    </row>
    <row r="8" spans="1:7" ht="20.25" customHeight="1" x14ac:dyDescent="0.25">
      <c r="A8" s="182" t="s">
        <v>121</v>
      </c>
      <c r="B8" s="276">
        <f>SUM(C8:D8)</f>
        <v>0</v>
      </c>
      <c r="C8" s="174"/>
      <c r="D8" s="174"/>
      <c r="E8" s="458"/>
      <c r="F8" s="459"/>
      <c r="G8" s="458"/>
    </row>
    <row r="9" spans="1:7" ht="20.25" customHeight="1" x14ac:dyDescent="0.25">
      <c r="A9" s="182" t="s">
        <v>122</v>
      </c>
      <c r="B9" s="276">
        <f>SUM(F9)</f>
        <v>0</v>
      </c>
      <c r="C9" s="458"/>
      <c r="D9" s="458"/>
      <c r="E9" s="458"/>
      <c r="F9" s="174"/>
      <c r="G9" s="458"/>
    </row>
    <row r="10" spans="1:7" ht="20.25" customHeight="1" x14ac:dyDescent="0.25">
      <c r="A10" s="182" t="s">
        <v>123</v>
      </c>
      <c r="B10" s="276">
        <f>SUM(F10)</f>
        <v>0</v>
      </c>
      <c r="C10" s="458"/>
      <c r="D10" s="458"/>
      <c r="E10" s="458"/>
      <c r="F10" s="174"/>
      <c r="G10" s="458"/>
    </row>
    <row r="11" spans="1:7" ht="20.25" customHeight="1" x14ac:dyDescent="0.25">
      <c r="A11" s="182" t="s">
        <v>124</v>
      </c>
      <c r="B11" s="276">
        <f>SUM(C11:D11)</f>
        <v>0</v>
      </c>
      <c r="C11" s="174"/>
      <c r="D11" s="174"/>
      <c r="E11" s="458"/>
      <c r="F11" s="458"/>
      <c r="G11" s="458"/>
    </row>
    <row r="12" spans="1:7" ht="20.25" customHeight="1" x14ac:dyDescent="0.25">
      <c r="A12" s="182" t="s">
        <v>125</v>
      </c>
      <c r="B12" s="276">
        <f>SUM(C12:D12)</f>
        <v>0</v>
      </c>
      <c r="C12" s="174"/>
      <c r="D12" s="174"/>
      <c r="E12" s="458"/>
      <c r="F12" s="458"/>
      <c r="G12" s="458"/>
    </row>
    <row r="13" spans="1:7" ht="20.25" customHeight="1" x14ac:dyDescent="0.25">
      <c r="A13" s="182" t="s">
        <v>126</v>
      </c>
      <c r="B13" s="276">
        <f>SUM(C13:D13)</f>
        <v>0</v>
      </c>
      <c r="C13" s="174"/>
      <c r="D13" s="174"/>
      <c r="E13" s="458"/>
      <c r="F13" s="458"/>
      <c r="G13" s="458"/>
    </row>
    <row r="14" spans="1:7" ht="20.25" customHeight="1" x14ac:dyDescent="0.25">
      <c r="A14" s="182" t="s">
        <v>127</v>
      </c>
      <c r="B14" s="276">
        <f>SUM(G14)</f>
        <v>0</v>
      </c>
      <c r="C14" s="458"/>
      <c r="D14" s="458"/>
      <c r="E14" s="458"/>
      <c r="F14" s="458"/>
      <c r="G14" s="174"/>
    </row>
    <row r="15" spans="1:7" ht="20.25" customHeight="1" thickBot="1" x14ac:dyDescent="0.3">
      <c r="A15" s="183" t="s">
        <v>128</v>
      </c>
      <c r="B15" s="277">
        <f>SUM(C15:G15)</f>
        <v>0</v>
      </c>
      <c r="C15" s="278"/>
      <c r="D15" s="278"/>
      <c r="E15" s="278"/>
      <c r="F15" s="278"/>
      <c r="G15" s="278"/>
    </row>
    <row r="16" spans="1:7" ht="20.25" customHeight="1" thickTop="1" thickBot="1" x14ac:dyDescent="0.3">
      <c r="A16" s="182" t="s">
        <v>118</v>
      </c>
      <c r="B16" s="279">
        <f t="shared" ref="B16:G16" si="0">SUM(B8:B15)</f>
        <v>0</v>
      </c>
      <c r="C16" s="174">
        <f>SUM(C8:C15)</f>
        <v>0</v>
      </c>
      <c r="D16" s="174">
        <f t="shared" si="0"/>
        <v>0</v>
      </c>
      <c r="E16" s="174">
        <f t="shared" si="0"/>
        <v>0</v>
      </c>
      <c r="F16" s="174">
        <f t="shared" si="0"/>
        <v>0</v>
      </c>
      <c r="G16" s="174">
        <f t="shared" si="0"/>
        <v>0</v>
      </c>
    </row>
    <row r="17" spans="1:6" x14ac:dyDescent="0.25">
      <c r="A17" s="8"/>
      <c r="B17" s="8"/>
      <c r="C17" s="8"/>
      <c r="D17" s="8"/>
      <c r="E17" s="8"/>
    </row>
    <row r="18" spans="1:6" ht="13.15" thickBot="1" x14ac:dyDescent="0.3">
      <c r="A18" s="8" t="s">
        <v>130</v>
      </c>
      <c r="B18" s="8"/>
      <c r="C18" s="8"/>
      <c r="D18" s="8"/>
      <c r="E18" s="9" t="s">
        <v>22</v>
      </c>
      <c r="F18" s="8"/>
    </row>
    <row r="19" spans="1:6" ht="25.5" x14ac:dyDescent="0.25">
      <c r="A19" s="12" t="s">
        <v>135</v>
      </c>
      <c r="B19" s="180" t="s">
        <v>270</v>
      </c>
      <c r="C19" s="391" t="s">
        <v>822</v>
      </c>
      <c r="D19" s="391" t="s">
        <v>820</v>
      </c>
      <c r="E19" s="184" t="s">
        <v>271</v>
      </c>
      <c r="F19" s="8"/>
    </row>
    <row r="20" spans="1:6" ht="20.25" customHeight="1" x14ac:dyDescent="0.25">
      <c r="A20" s="185" t="s">
        <v>6</v>
      </c>
      <c r="B20" s="280">
        <f t="shared" ref="B20:B32" si="1">SUM(C20:E20)</f>
        <v>0</v>
      </c>
      <c r="C20" s="281"/>
      <c r="D20" s="281"/>
      <c r="E20" s="282"/>
      <c r="F20" s="8"/>
    </row>
    <row r="21" spans="1:6" ht="20.25" customHeight="1" x14ac:dyDescent="0.25">
      <c r="A21" s="185" t="s">
        <v>216</v>
      </c>
      <c r="B21" s="280">
        <f t="shared" si="1"/>
        <v>0</v>
      </c>
      <c r="C21" s="281"/>
      <c r="D21" s="281"/>
      <c r="E21" s="282"/>
      <c r="F21" s="8"/>
    </row>
    <row r="22" spans="1:6" ht="20.25" customHeight="1" x14ac:dyDescent="0.25">
      <c r="A22" s="185" t="s">
        <v>7</v>
      </c>
      <c r="B22" s="280">
        <f t="shared" si="1"/>
        <v>0</v>
      </c>
      <c r="C22" s="281"/>
      <c r="D22" s="281"/>
      <c r="E22" s="282"/>
      <c r="F22" s="8"/>
    </row>
    <row r="23" spans="1:6" ht="20.25" customHeight="1" x14ac:dyDescent="0.25">
      <c r="A23" s="185" t="s">
        <v>8</v>
      </c>
      <c r="B23" s="280">
        <f t="shared" si="1"/>
        <v>0</v>
      </c>
      <c r="C23" s="281"/>
      <c r="D23" s="281"/>
      <c r="E23" s="282"/>
      <c r="F23" s="8"/>
    </row>
    <row r="24" spans="1:6" ht="20.25" customHeight="1" x14ac:dyDescent="0.25">
      <c r="A24" s="185" t="s">
        <v>9</v>
      </c>
      <c r="B24" s="280">
        <f t="shared" si="1"/>
        <v>0</v>
      </c>
      <c r="C24" s="281"/>
      <c r="D24" s="281"/>
      <c r="E24" s="282"/>
      <c r="F24" s="8"/>
    </row>
    <row r="25" spans="1:6" ht="20.25" customHeight="1" x14ac:dyDescent="0.25">
      <c r="A25" s="185" t="s">
        <v>10</v>
      </c>
      <c r="B25" s="280">
        <f t="shared" si="1"/>
        <v>0</v>
      </c>
      <c r="C25" s="281"/>
      <c r="D25" s="281"/>
      <c r="E25" s="282"/>
      <c r="F25" s="8"/>
    </row>
    <row r="26" spans="1:6" ht="20.25" customHeight="1" x14ac:dyDescent="0.25">
      <c r="A26" s="185" t="s">
        <v>11</v>
      </c>
      <c r="B26" s="280">
        <f t="shared" si="1"/>
        <v>0</v>
      </c>
      <c r="C26" s="281"/>
      <c r="D26" s="281"/>
      <c r="E26" s="282"/>
      <c r="F26" s="8"/>
    </row>
    <row r="27" spans="1:6" ht="20.25" customHeight="1" x14ac:dyDescent="0.25">
      <c r="A27" s="185" t="s">
        <v>136</v>
      </c>
      <c r="B27" s="280">
        <f t="shared" si="1"/>
        <v>0</v>
      </c>
      <c r="C27" s="281"/>
      <c r="D27" s="281"/>
      <c r="E27" s="282"/>
      <c r="F27" s="8"/>
    </row>
    <row r="28" spans="1:6" ht="20.25" customHeight="1" x14ac:dyDescent="0.25">
      <c r="A28" s="185" t="s">
        <v>13</v>
      </c>
      <c r="B28" s="280">
        <f t="shared" si="1"/>
        <v>0</v>
      </c>
      <c r="C28" s="281"/>
      <c r="D28" s="281"/>
      <c r="E28" s="282"/>
      <c r="F28" s="8"/>
    </row>
    <row r="29" spans="1:6" ht="20.25" customHeight="1" x14ac:dyDescent="0.25">
      <c r="A29" s="185" t="s">
        <v>14</v>
      </c>
      <c r="B29" s="280">
        <f t="shared" si="1"/>
        <v>0</v>
      </c>
      <c r="C29" s="281"/>
      <c r="D29" s="281"/>
      <c r="E29" s="282"/>
      <c r="F29" s="8"/>
    </row>
    <row r="30" spans="1:6" ht="20.25" customHeight="1" x14ac:dyDescent="0.25">
      <c r="A30" s="185" t="s">
        <v>15</v>
      </c>
      <c r="B30" s="280">
        <f t="shared" si="1"/>
        <v>0</v>
      </c>
      <c r="C30" s="281"/>
      <c r="D30" s="281"/>
      <c r="E30" s="282"/>
      <c r="F30" s="8"/>
    </row>
    <row r="31" spans="1:6" ht="20.25" customHeight="1" x14ac:dyDescent="0.25">
      <c r="A31" s="185" t="s">
        <v>16</v>
      </c>
      <c r="B31" s="280">
        <f t="shared" si="1"/>
        <v>0</v>
      </c>
      <c r="C31" s="281"/>
      <c r="D31" s="281"/>
      <c r="E31" s="282"/>
      <c r="F31" s="8"/>
    </row>
    <row r="32" spans="1:6" ht="20.25" customHeight="1" thickBot="1" x14ac:dyDescent="0.3">
      <c r="A32" s="183" t="s">
        <v>17</v>
      </c>
      <c r="B32" s="277">
        <f t="shared" si="1"/>
        <v>0</v>
      </c>
      <c r="C32" s="278"/>
      <c r="D32" s="278"/>
      <c r="E32" s="283"/>
      <c r="F32" s="8"/>
    </row>
    <row r="33" spans="1:6" ht="20.25" customHeight="1" thickTop="1" thickBot="1" x14ac:dyDescent="0.3">
      <c r="A33" s="182" t="s">
        <v>131</v>
      </c>
      <c r="B33" s="279">
        <f>SUM(B20:B32)</f>
        <v>0</v>
      </c>
      <c r="C33" s="174">
        <f>SUM(C20:C32)</f>
        <v>0</v>
      </c>
      <c r="D33" s="174">
        <f>SUM(D20:D32)</f>
        <v>0</v>
      </c>
      <c r="E33" s="284">
        <f>SUM(E20:E32)</f>
        <v>0</v>
      </c>
      <c r="F33" s="8"/>
    </row>
    <row r="34" spans="1:6" ht="6" customHeight="1" thickBot="1" x14ac:dyDescent="0.3">
      <c r="A34" s="186"/>
      <c r="B34" s="285"/>
      <c r="C34" s="285"/>
      <c r="D34" s="8"/>
      <c r="E34" s="8"/>
    </row>
    <row r="35" spans="1:6" ht="20.25" customHeight="1" thickBot="1" x14ac:dyDescent="0.3">
      <c r="A35" s="187" t="s">
        <v>272</v>
      </c>
      <c r="B35" s="188">
        <f>B16-B33</f>
        <v>0</v>
      </c>
      <c r="C35" s="285"/>
      <c r="D35" s="8"/>
      <c r="E35" s="8"/>
    </row>
    <row r="36" spans="1:6" ht="6.75" customHeight="1" x14ac:dyDescent="0.25">
      <c r="A36" s="8"/>
      <c r="B36" s="8"/>
      <c r="C36" s="8"/>
      <c r="D36" s="8"/>
      <c r="E36" s="8"/>
    </row>
    <row r="37" spans="1:6" x14ac:dyDescent="0.25">
      <c r="A37" s="8" t="s">
        <v>137</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7" zoomScaleNormal="100" zoomScaleSheetLayoutView="100" workbookViewId="0">
      <selection activeCell="A25" sqref="A25:A31"/>
    </sheetView>
  </sheetViews>
  <sheetFormatPr defaultColWidth="9" defaultRowHeight="12.75" x14ac:dyDescent="0.25"/>
  <cols>
    <col min="1" max="1" width="3.6640625" style="7" customWidth="1"/>
    <col min="2" max="2" width="18.6640625" style="7" customWidth="1"/>
    <col min="3" max="6" width="15.6640625" style="7" customWidth="1"/>
    <col min="7" max="7" width="11.1328125" style="7" customWidth="1"/>
    <col min="8" max="16384" width="9" style="7"/>
  </cols>
  <sheetData>
    <row r="1" spans="1:7" ht="21" x14ac:dyDescent="0.25">
      <c r="A1" s="339"/>
      <c r="B1" s="8"/>
      <c r="C1" s="8"/>
      <c r="D1" s="8"/>
      <c r="E1" s="8"/>
      <c r="F1" s="9" t="s">
        <v>393</v>
      </c>
      <c r="G1" s="8"/>
    </row>
    <row r="2" spans="1:7" ht="24" customHeight="1" x14ac:dyDescent="0.25">
      <c r="A2" s="651" t="s">
        <v>394</v>
      </c>
      <c r="B2" s="651"/>
      <c r="C2" s="651"/>
      <c r="D2" s="651"/>
      <c r="E2" s="651"/>
      <c r="F2" s="651"/>
      <c r="G2" s="8"/>
    </row>
    <row r="3" spans="1:7" ht="9.75" customHeight="1" x14ac:dyDescent="0.25">
      <c r="A3" s="326"/>
      <c r="B3" s="326"/>
      <c r="C3" s="326"/>
      <c r="D3" s="326"/>
      <c r="E3" s="326"/>
      <c r="F3" s="326"/>
      <c r="G3" s="8"/>
    </row>
    <row r="4" spans="1:7" ht="16.5" customHeight="1" x14ac:dyDescent="0.25">
      <c r="A4" s="326"/>
      <c r="B4" s="577" t="s">
        <v>582</v>
      </c>
      <c r="C4" s="577"/>
      <c r="D4" s="577"/>
      <c r="E4" s="577"/>
      <c r="F4" s="577"/>
      <c r="G4" s="8"/>
    </row>
    <row r="5" spans="1:7" x14ac:dyDescent="0.25">
      <c r="A5" s="8"/>
      <c r="B5" s="8"/>
      <c r="C5" s="8"/>
      <c r="D5" s="8"/>
      <c r="E5" s="8"/>
      <c r="F5" s="9" t="s">
        <v>213</v>
      </c>
      <c r="G5" s="8"/>
    </row>
    <row r="6" spans="1:7" ht="20.25" customHeight="1" x14ac:dyDescent="0.25">
      <c r="A6" s="28"/>
      <c r="B6" s="29" t="s">
        <v>214</v>
      </c>
      <c r="C6" s="57" t="s">
        <v>395</v>
      </c>
      <c r="D6" s="29" t="s">
        <v>145</v>
      </c>
      <c r="E6" s="29" t="s">
        <v>54</v>
      </c>
      <c r="F6" s="29" t="s">
        <v>68</v>
      </c>
      <c r="G6" s="8"/>
    </row>
    <row r="7" spans="1:7" ht="20.25" customHeight="1" x14ac:dyDescent="0.25">
      <c r="A7" s="12"/>
      <c r="B7" s="31" t="s">
        <v>109</v>
      </c>
      <c r="C7" s="32"/>
      <c r="D7" s="32"/>
      <c r="E7" s="32"/>
      <c r="F7" s="33"/>
      <c r="G7" s="8"/>
    </row>
    <row r="8" spans="1:7" ht="20.25" customHeight="1" x14ac:dyDescent="0.25">
      <c r="A8" s="23">
        <v>1</v>
      </c>
      <c r="B8" s="34" t="s">
        <v>102</v>
      </c>
      <c r="C8" s="39"/>
      <c r="D8" s="39"/>
      <c r="E8" s="39">
        <f t="shared" ref="E8:E15" si="0">C8-D8</f>
        <v>0</v>
      </c>
      <c r="F8" s="19"/>
      <c r="G8" s="8"/>
    </row>
    <row r="9" spans="1:7" ht="20.25" customHeight="1" x14ac:dyDescent="0.25">
      <c r="A9" s="23">
        <v>2</v>
      </c>
      <c r="B9" s="34" t="s">
        <v>103</v>
      </c>
      <c r="C9" s="39"/>
      <c r="D9" s="39"/>
      <c r="E9" s="39">
        <f t="shared" si="0"/>
        <v>0</v>
      </c>
      <c r="F9" s="19"/>
      <c r="G9" s="8"/>
    </row>
    <row r="10" spans="1:7" ht="20.25" customHeight="1" x14ac:dyDescent="0.25">
      <c r="A10" s="23">
        <v>3</v>
      </c>
      <c r="B10" s="34" t="s">
        <v>66</v>
      </c>
      <c r="C10" s="39"/>
      <c r="D10" s="39"/>
      <c r="E10" s="39">
        <f t="shared" si="0"/>
        <v>0</v>
      </c>
      <c r="F10" s="19"/>
      <c r="G10" s="8"/>
    </row>
    <row r="11" spans="1:7" ht="20.25" customHeight="1" x14ac:dyDescent="0.25">
      <c r="A11" s="23">
        <v>4</v>
      </c>
      <c r="B11" s="34" t="s">
        <v>67</v>
      </c>
      <c r="C11" s="39"/>
      <c r="D11" s="39"/>
      <c r="E11" s="39">
        <f t="shared" si="0"/>
        <v>0</v>
      </c>
      <c r="F11" s="19"/>
      <c r="G11" s="8"/>
    </row>
    <row r="12" spans="1:7" ht="20.25" customHeight="1" x14ac:dyDescent="0.25">
      <c r="A12" s="23">
        <v>5</v>
      </c>
      <c r="B12" s="34" t="s">
        <v>104</v>
      </c>
      <c r="C12" s="39"/>
      <c r="D12" s="39"/>
      <c r="E12" s="39">
        <f t="shared" si="0"/>
        <v>0</v>
      </c>
      <c r="F12" s="19"/>
      <c r="G12" s="8"/>
    </row>
    <row r="13" spans="1:7" ht="20.25" customHeight="1" x14ac:dyDescent="0.25">
      <c r="A13" s="23">
        <v>6</v>
      </c>
      <c r="B13" s="34" t="s">
        <v>105</v>
      </c>
      <c r="C13" s="39"/>
      <c r="D13" s="39"/>
      <c r="E13" s="39">
        <f t="shared" si="0"/>
        <v>0</v>
      </c>
      <c r="F13" s="19"/>
      <c r="G13" s="8"/>
    </row>
    <row r="14" spans="1:7" ht="20.25" customHeight="1" x14ac:dyDescent="0.25">
      <c r="A14" s="23">
        <v>7</v>
      </c>
      <c r="B14" s="34" t="s">
        <v>106</v>
      </c>
      <c r="C14" s="39"/>
      <c r="D14" s="39"/>
      <c r="E14" s="39">
        <f t="shared" si="0"/>
        <v>0</v>
      </c>
      <c r="F14" s="19"/>
      <c r="G14" s="8"/>
    </row>
    <row r="15" spans="1:7" ht="20.25" customHeight="1" x14ac:dyDescent="0.25">
      <c r="A15" s="23">
        <v>8</v>
      </c>
      <c r="B15" s="34" t="s">
        <v>107</v>
      </c>
      <c r="C15" s="39"/>
      <c r="D15" s="39"/>
      <c r="E15" s="39">
        <f t="shared" si="0"/>
        <v>0</v>
      </c>
      <c r="F15" s="19"/>
      <c r="G15" s="8"/>
    </row>
    <row r="16" spans="1:7" ht="20.25" customHeight="1" x14ac:dyDescent="0.25">
      <c r="A16" s="35"/>
      <c r="B16" s="36" t="s">
        <v>108</v>
      </c>
      <c r="C16" s="58">
        <f>SUM(C8:C15)</f>
        <v>0</v>
      </c>
      <c r="D16" s="58">
        <f>SUM(D8:D15)</f>
        <v>0</v>
      </c>
      <c r="E16" s="58">
        <f>SUM(E8:E15)</f>
        <v>0</v>
      </c>
      <c r="F16" s="15"/>
      <c r="G16" s="8"/>
    </row>
    <row r="17" spans="1:7" ht="20.25" customHeight="1" x14ac:dyDescent="0.25">
      <c r="A17" s="12"/>
      <c r="B17" s="31" t="s">
        <v>110</v>
      </c>
      <c r="C17" s="59"/>
      <c r="D17" s="59"/>
      <c r="E17" s="59"/>
      <c r="F17" s="33"/>
      <c r="G17" s="8"/>
    </row>
    <row r="18" spans="1:7" ht="20.25" customHeight="1" x14ac:dyDescent="0.25">
      <c r="A18" s="23">
        <v>1</v>
      </c>
      <c r="B18" s="34" t="s">
        <v>215</v>
      </c>
      <c r="C18" s="39"/>
      <c r="D18" s="39"/>
      <c r="E18" s="39">
        <f t="shared" ref="E18:E31" si="1">C18-D18</f>
        <v>0</v>
      </c>
      <c r="F18" s="19"/>
      <c r="G18" s="8"/>
    </row>
    <row r="19" spans="1:7" ht="20.25" customHeight="1" x14ac:dyDescent="0.25">
      <c r="A19" s="23">
        <v>2</v>
      </c>
      <c r="B19" s="34" t="s">
        <v>216</v>
      </c>
      <c r="C19" s="39"/>
      <c r="D19" s="39"/>
      <c r="E19" s="39">
        <f t="shared" si="1"/>
        <v>0</v>
      </c>
      <c r="F19" s="19"/>
      <c r="G19" s="8"/>
    </row>
    <row r="20" spans="1:7" ht="20.25" customHeight="1" x14ac:dyDescent="0.25">
      <c r="A20" s="23">
        <v>3</v>
      </c>
      <c r="B20" s="34" t="s">
        <v>217</v>
      </c>
      <c r="C20" s="39"/>
      <c r="D20" s="39"/>
      <c r="E20" s="39">
        <f t="shared" si="1"/>
        <v>0</v>
      </c>
      <c r="F20" s="19"/>
      <c r="G20" s="8"/>
    </row>
    <row r="21" spans="1:7" ht="20.25" customHeight="1" x14ac:dyDescent="0.25">
      <c r="A21" s="23">
        <v>4</v>
      </c>
      <c r="B21" s="34" t="s">
        <v>218</v>
      </c>
      <c r="C21" s="39"/>
      <c r="D21" s="39"/>
      <c r="E21" s="39">
        <f t="shared" si="1"/>
        <v>0</v>
      </c>
      <c r="F21" s="19"/>
      <c r="G21" s="8"/>
    </row>
    <row r="22" spans="1:7" ht="20.25" customHeight="1" x14ac:dyDescent="0.25">
      <c r="A22" s="23">
        <v>5</v>
      </c>
      <c r="B22" s="34" t="s">
        <v>219</v>
      </c>
      <c r="C22" s="39"/>
      <c r="D22" s="39"/>
      <c r="E22" s="39">
        <f t="shared" si="1"/>
        <v>0</v>
      </c>
      <c r="F22" s="19"/>
      <c r="G22" s="8"/>
    </row>
    <row r="23" spans="1:7" ht="20.25" customHeight="1" x14ac:dyDescent="0.25">
      <c r="A23" s="23">
        <v>6</v>
      </c>
      <c r="B23" s="34" t="s">
        <v>220</v>
      </c>
      <c r="C23" s="39"/>
      <c r="D23" s="39"/>
      <c r="E23" s="39">
        <f t="shared" si="1"/>
        <v>0</v>
      </c>
      <c r="F23" s="19"/>
      <c r="G23" s="8"/>
    </row>
    <row r="24" spans="1:7" ht="20.25" customHeight="1" x14ac:dyDescent="0.25">
      <c r="A24" s="23">
        <v>7</v>
      </c>
      <c r="B24" s="34" t="s">
        <v>221</v>
      </c>
      <c r="C24" s="39"/>
      <c r="D24" s="39"/>
      <c r="E24" s="39">
        <f t="shared" si="1"/>
        <v>0</v>
      </c>
      <c r="F24" s="19"/>
      <c r="G24" s="8"/>
    </row>
    <row r="25" spans="1:7" ht="20.25" customHeight="1" x14ac:dyDescent="0.25">
      <c r="A25" s="112">
        <v>8</v>
      </c>
      <c r="B25" s="34" t="s">
        <v>222</v>
      </c>
      <c r="C25" s="39"/>
      <c r="D25" s="39"/>
      <c r="E25" s="39">
        <f t="shared" si="1"/>
        <v>0</v>
      </c>
      <c r="F25" s="19"/>
      <c r="G25" s="8"/>
    </row>
    <row r="26" spans="1:7" ht="20.25" customHeight="1" x14ac:dyDescent="0.25">
      <c r="A26" s="112">
        <v>9</v>
      </c>
      <c r="B26" s="34" t="s">
        <v>223</v>
      </c>
      <c r="C26" s="39"/>
      <c r="D26" s="39"/>
      <c r="E26" s="39">
        <f t="shared" si="1"/>
        <v>0</v>
      </c>
      <c r="F26" s="19"/>
      <c r="G26" s="8"/>
    </row>
    <row r="27" spans="1:7" ht="20.25" customHeight="1" x14ac:dyDescent="0.25">
      <c r="A27" s="112">
        <v>10</v>
      </c>
      <c r="B27" s="34" t="s">
        <v>111</v>
      </c>
      <c r="C27" s="39"/>
      <c r="D27" s="39"/>
      <c r="E27" s="39">
        <f t="shared" si="1"/>
        <v>0</v>
      </c>
      <c r="F27" s="19"/>
      <c r="G27" s="8"/>
    </row>
    <row r="28" spans="1:7" ht="20.25" customHeight="1" x14ac:dyDescent="0.25">
      <c r="A28" s="112">
        <v>11</v>
      </c>
      <c r="B28" s="34" t="s">
        <v>224</v>
      </c>
      <c r="C28" s="39"/>
      <c r="D28" s="39"/>
      <c r="E28" s="39">
        <f t="shared" si="1"/>
        <v>0</v>
      </c>
      <c r="F28" s="19"/>
      <c r="G28" s="8"/>
    </row>
    <row r="29" spans="1:7" ht="20.25" customHeight="1" x14ac:dyDescent="0.25">
      <c r="A29" s="112">
        <v>12</v>
      </c>
      <c r="B29" s="34" t="s">
        <v>225</v>
      </c>
      <c r="C29" s="39"/>
      <c r="D29" s="39"/>
      <c r="E29" s="39">
        <f t="shared" si="1"/>
        <v>0</v>
      </c>
      <c r="F29" s="19"/>
      <c r="G29" s="8"/>
    </row>
    <row r="30" spans="1:7" ht="20.25" customHeight="1" x14ac:dyDescent="0.25">
      <c r="A30" s="112">
        <v>13</v>
      </c>
      <c r="B30" s="34" t="s">
        <v>226</v>
      </c>
      <c r="C30" s="39"/>
      <c r="D30" s="39"/>
      <c r="E30" s="39">
        <f t="shared" si="1"/>
        <v>0</v>
      </c>
      <c r="F30" s="19"/>
      <c r="G30" s="8"/>
    </row>
    <row r="31" spans="1:7" ht="20.25" customHeight="1" x14ac:dyDescent="0.25">
      <c r="A31" s="112">
        <v>14</v>
      </c>
      <c r="B31" s="34" t="s">
        <v>227</v>
      </c>
      <c r="C31" s="39"/>
      <c r="D31" s="39"/>
      <c r="E31" s="39">
        <f t="shared" si="1"/>
        <v>0</v>
      </c>
      <c r="F31" s="19"/>
      <c r="G31" s="8"/>
    </row>
    <row r="32" spans="1:7" ht="20.25" customHeight="1" x14ac:dyDescent="0.25">
      <c r="A32" s="18"/>
      <c r="B32" s="34" t="s">
        <v>112</v>
      </c>
      <c r="C32" s="39">
        <f>SUM(C18:C31)</f>
        <v>0</v>
      </c>
      <c r="D32" s="39">
        <f>SUM(D18:D31)</f>
        <v>0</v>
      </c>
      <c r="E32" s="39">
        <f>SUM(E18:E31)</f>
        <v>0</v>
      </c>
      <c r="F32" s="19"/>
      <c r="G32" s="8"/>
    </row>
    <row r="33" spans="1:7" ht="20.25" customHeight="1" x14ac:dyDescent="0.25">
      <c r="A33" s="18"/>
      <c r="B33" s="34" t="s">
        <v>228</v>
      </c>
      <c r="C33" s="39">
        <f>C16-C32</f>
        <v>0</v>
      </c>
      <c r="D33" s="39">
        <f>D16-D32</f>
        <v>0</v>
      </c>
      <c r="E33" s="39">
        <f>E16-E32</f>
        <v>0</v>
      </c>
      <c r="F33" s="19"/>
      <c r="G33" s="8"/>
    </row>
    <row r="34" spans="1:7" ht="15" customHeight="1" x14ac:dyDescent="0.25">
      <c r="A34" s="8"/>
      <c r="B34" s="38"/>
      <c r="C34" s="8"/>
      <c r="D34" s="8"/>
      <c r="E34" s="8"/>
      <c r="F34" s="8"/>
      <c r="G34" s="8"/>
    </row>
    <row r="35" spans="1:7" ht="15" customHeight="1" x14ac:dyDescent="0.2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0"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4.6640625" style="7" customWidth="1"/>
    <col min="5" max="5" width="11.6640625" style="7" customWidth="1"/>
    <col min="6" max="6" width="20.6640625" style="7" customWidth="1"/>
    <col min="7" max="9" width="14.6640625" style="7" customWidth="1"/>
    <col min="10" max="10" width="4.1328125" style="7" customWidth="1"/>
    <col min="11" max="16384" width="9" style="7"/>
  </cols>
  <sheetData>
    <row r="1" spans="1:10" ht="21" x14ac:dyDescent="0.25">
      <c r="A1" s="339"/>
      <c r="B1" s="8"/>
      <c r="C1" s="8"/>
      <c r="D1" s="8"/>
      <c r="E1" s="8"/>
      <c r="F1" s="8"/>
      <c r="G1" s="8"/>
      <c r="H1" s="8"/>
      <c r="I1" s="578" t="s">
        <v>396</v>
      </c>
      <c r="J1" s="578"/>
    </row>
    <row r="2" spans="1:10" x14ac:dyDescent="0.25">
      <c r="A2" s="8"/>
      <c r="B2" s="8"/>
      <c r="C2" s="577" t="s">
        <v>582</v>
      </c>
      <c r="D2" s="577"/>
      <c r="E2" s="577"/>
      <c r="F2" s="577"/>
      <c r="G2" s="577"/>
      <c r="H2" s="577"/>
      <c r="I2" s="577"/>
      <c r="J2" s="9"/>
    </row>
    <row r="3" spans="1:10" x14ac:dyDescent="0.25">
      <c r="A3" s="8"/>
      <c r="B3" s="8"/>
      <c r="C3" s="8"/>
      <c r="D3" s="8"/>
      <c r="E3" s="8"/>
      <c r="F3" s="8"/>
      <c r="G3" s="8"/>
      <c r="H3" s="8"/>
      <c r="I3" s="9"/>
      <c r="J3" s="9"/>
    </row>
    <row r="4" spans="1:10" x14ac:dyDescent="0.25">
      <c r="A4" s="579" t="s">
        <v>113</v>
      </c>
      <c r="B4" s="579"/>
      <c r="C4" s="579"/>
      <c r="D4" s="579"/>
      <c r="E4" s="652" t="s">
        <v>397</v>
      </c>
      <c r="F4" s="653"/>
      <c r="G4" s="8"/>
      <c r="H4" s="8"/>
      <c r="I4" s="642" t="s">
        <v>21</v>
      </c>
      <c r="J4" s="642"/>
    </row>
    <row r="5" spans="1:10" ht="30" customHeight="1" x14ac:dyDescent="0.25">
      <c r="A5" s="580" t="s">
        <v>23</v>
      </c>
      <c r="B5" s="581"/>
      <c r="C5" s="581"/>
      <c r="D5" s="582"/>
      <c r="E5" s="583" t="s">
        <v>24</v>
      </c>
      <c r="F5" s="582"/>
      <c r="G5" s="60" t="s">
        <v>395</v>
      </c>
      <c r="H5" s="13" t="s">
        <v>163</v>
      </c>
      <c r="I5" s="55" t="s">
        <v>57</v>
      </c>
      <c r="J5" s="55" t="s">
        <v>27</v>
      </c>
    </row>
    <row r="6" spans="1:10" ht="30" customHeight="1" x14ac:dyDescent="0.25">
      <c r="A6" s="14" t="s">
        <v>28</v>
      </c>
      <c r="B6" s="24"/>
      <c r="C6" s="24" t="s">
        <v>211</v>
      </c>
      <c r="D6" s="19"/>
      <c r="E6" s="586"/>
      <c r="F6" s="585"/>
      <c r="G6" s="26"/>
      <c r="H6" s="26"/>
      <c r="I6" s="26">
        <f>G6-H6</f>
        <v>0</v>
      </c>
      <c r="J6" s="19"/>
    </row>
    <row r="7" spans="1:10" ht="30" customHeight="1" x14ac:dyDescent="0.25">
      <c r="A7" s="14" t="s">
        <v>28</v>
      </c>
      <c r="B7" s="24"/>
      <c r="C7" s="24" t="s">
        <v>211</v>
      </c>
      <c r="D7" s="19"/>
      <c r="E7" s="586"/>
      <c r="F7" s="585"/>
      <c r="G7" s="26"/>
      <c r="H7" s="26"/>
      <c r="I7" s="26">
        <f>G7-H7</f>
        <v>0</v>
      </c>
      <c r="J7" s="19"/>
    </row>
    <row r="8" spans="1:10" ht="30" customHeight="1" x14ac:dyDescent="0.25">
      <c r="A8" s="14" t="s">
        <v>28</v>
      </c>
      <c r="B8" s="24"/>
      <c r="C8" s="24" t="s">
        <v>211</v>
      </c>
      <c r="D8" s="19"/>
      <c r="E8" s="586"/>
      <c r="F8" s="585"/>
      <c r="G8" s="26"/>
      <c r="H8" s="26"/>
      <c r="I8" s="26">
        <f>G8-H8</f>
        <v>0</v>
      </c>
      <c r="J8" s="19"/>
    </row>
    <row r="9" spans="1:10" ht="30" customHeight="1" x14ac:dyDescent="0.25">
      <c r="A9" s="14" t="s">
        <v>28</v>
      </c>
      <c r="B9" s="24"/>
      <c r="C9" s="24" t="s">
        <v>211</v>
      </c>
      <c r="D9" s="19"/>
      <c r="E9" s="586"/>
      <c r="F9" s="585"/>
      <c r="G9" s="26"/>
      <c r="H9" s="26"/>
      <c r="I9" s="26">
        <f>G9-H9</f>
        <v>0</v>
      </c>
      <c r="J9" s="19"/>
    </row>
    <row r="10" spans="1:10" ht="30" customHeight="1" x14ac:dyDescent="0.25">
      <c r="A10" s="580" t="s">
        <v>29</v>
      </c>
      <c r="B10" s="581"/>
      <c r="C10" s="581"/>
      <c r="D10" s="581"/>
      <c r="E10" s="581"/>
      <c r="F10" s="582"/>
      <c r="G10" s="26">
        <f>SUM(G6:G9)</f>
        <v>0</v>
      </c>
      <c r="H10" s="26">
        <f>SUM(H6:H9)</f>
        <v>0</v>
      </c>
      <c r="I10" s="26">
        <f>SUM(I6:I9)</f>
        <v>0</v>
      </c>
      <c r="J10" s="19"/>
    </row>
    <row r="11" spans="1:10" ht="13.5" customHeight="1" x14ac:dyDescent="0.25">
      <c r="A11" s="8"/>
      <c r="B11" s="8"/>
      <c r="C11" s="8"/>
      <c r="D11" s="8"/>
      <c r="E11" s="8"/>
      <c r="F11" s="8"/>
      <c r="G11" s="8"/>
      <c r="H11" s="8"/>
      <c r="I11" s="8"/>
      <c r="J11" s="8"/>
    </row>
    <row r="12" spans="1:10" ht="17.25" customHeight="1" x14ac:dyDescent="0.25">
      <c r="A12" s="8"/>
      <c r="B12" s="8"/>
      <c r="C12" s="8"/>
      <c r="D12" s="8"/>
      <c r="E12" s="8"/>
      <c r="F12" s="8"/>
      <c r="G12" s="8"/>
      <c r="H12" s="8"/>
      <c r="I12" s="578"/>
      <c r="J12" s="578"/>
    </row>
    <row r="13" spans="1:10" ht="17.25" customHeight="1" x14ac:dyDescent="0.25">
      <c r="A13" s="579" t="s">
        <v>114</v>
      </c>
      <c r="B13" s="579"/>
      <c r="C13" s="579"/>
      <c r="D13" s="579"/>
      <c r="E13" s="652" t="s">
        <v>397</v>
      </c>
      <c r="F13" s="652"/>
      <c r="G13" s="8"/>
      <c r="H13" s="8"/>
      <c r="I13" s="642" t="s">
        <v>21</v>
      </c>
      <c r="J13" s="642"/>
    </row>
    <row r="14" spans="1:10" ht="30" customHeight="1" x14ac:dyDescent="0.25">
      <c r="A14" s="580" t="s">
        <v>23</v>
      </c>
      <c r="B14" s="581"/>
      <c r="C14" s="581"/>
      <c r="D14" s="582"/>
      <c r="E14" s="55" t="s">
        <v>31</v>
      </c>
      <c r="F14" s="55" t="s">
        <v>33</v>
      </c>
      <c r="G14" s="60" t="s">
        <v>395</v>
      </c>
      <c r="H14" s="13" t="s">
        <v>163</v>
      </c>
      <c r="I14" s="55" t="s">
        <v>53</v>
      </c>
      <c r="J14" s="55" t="s">
        <v>27</v>
      </c>
    </row>
    <row r="15" spans="1:10" ht="30" customHeight="1" x14ac:dyDescent="0.25">
      <c r="A15" s="40" t="s">
        <v>28</v>
      </c>
      <c r="B15" s="11"/>
      <c r="C15" s="8" t="s">
        <v>211</v>
      </c>
      <c r="D15" s="15"/>
      <c r="E15" s="19"/>
      <c r="F15" s="19"/>
      <c r="G15" s="26"/>
      <c r="H15" s="26"/>
      <c r="I15" s="26">
        <f>G15-H15</f>
        <v>0</v>
      </c>
      <c r="J15" s="19"/>
    </row>
    <row r="16" spans="1:10" ht="30" customHeight="1" x14ac:dyDescent="0.25">
      <c r="A16" s="17"/>
      <c r="B16" s="8"/>
      <c r="C16" s="8"/>
      <c r="D16" s="15"/>
      <c r="E16" s="19"/>
      <c r="F16" s="19"/>
      <c r="G16" s="26"/>
      <c r="H16" s="26"/>
      <c r="I16" s="26">
        <f>G16-H16</f>
        <v>0</v>
      </c>
      <c r="J16" s="19"/>
    </row>
    <row r="17" spans="1:10" ht="30" customHeight="1" x14ac:dyDescent="0.25">
      <c r="A17" s="17"/>
      <c r="B17" s="8"/>
      <c r="C17" s="8"/>
      <c r="D17" s="15"/>
      <c r="E17" s="19"/>
      <c r="F17" s="15"/>
      <c r="G17" s="37"/>
      <c r="H17" s="37"/>
      <c r="I17" s="26">
        <f>G17-H17</f>
        <v>0</v>
      </c>
      <c r="J17" s="19"/>
    </row>
    <row r="18" spans="1:10" ht="30" customHeight="1" x14ac:dyDescent="0.25">
      <c r="A18" s="18"/>
      <c r="B18" s="24"/>
      <c r="C18" s="24"/>
      <c r="D18" s="19"/>
      <c r="E18" s="24"/>
      <c r="F18" s="33" t="s">
        <v>35</v>
      </c>
      <c r="G18" s="41">
        <f>SUM(G15:G17)</f>
        <v>0</v>
      </c>
      <c r="H18" s="41">
        <f>SUM(H15:H17)</f>
        <v>0</v>
      </c>
      <c r="I18" s="26">
        <f>SUM(I15:I17)</f>
        <v>0</v>
      </c>
      <c r="J18" s="19"/>
    </row>
    <row r="19" spans="1:10" ht="30" customHeight="1" x14ac:dyDescent="0.25">
      <c r="A19" s="40" t="s">
        <v>28</v>
      </c>
      <c r="B19" s="11"/>
      <c r="C19" s="8" t="s">
        <v>211</v>
      </c>
      <c r="D19" s="15"/>
      <c r="E19" s="19"/>
      <c r="F19" s="19"/>
      <c r="G19" s="26"/>
      <c r="H19" s="26"/>
      <c r="I19" s="26">
        <f>G19-H19</f>
        <v>0</v>
      </c>
      <c r="J19" s="19"/>
    </row>
    <row r="20" spans="1:10" ht="30" customHeight="1" x14ac:dyDescent="0.25">
      <c r="A20" s="17"/>
      <c r="B20" s="8"/>
      <c r="C20" s="8"/>
      <c r="D20" s="15"/>
      <c r="E20" s="19"/>
      <c r="F20" s="19"/>
      <c r="G20" s="26"/>
      <c r="H20" s="26"/>
      <c r="I20" s="26">
        <f>G20-H20</f>
        <v>0</v>
      </c>
      <c r="J20" s="19"/>
    </row>
    <row r="21" spans="1:10" ht="30" customHeight="1" x14ac:dyDescent="0.25">
      <c r="A21" s="17"/>
      <c r="B21" s="8"/>
      <c r="C21" s="8"/>
      <c r="D21" s="15"/>
      <c r="E21" s="19"/>
      <c r="F21" s="19"/>
      <c r="G21" s="26"/>
      <c r="H21" s="26"/>
      <c r="I21" s="26">
        <f>G21-H21</f>
        <v>0</v>
      </c>
      <c r="J21" s="19"/>
    </row>
    <row r="22" spans="1:10" ht="30" customHeight="1" x14ac:dyDescent="0.25">
      <c r="A22" s="18"/>
      <c r="B22" s="24"/>
      <c r="C22" s="24"/>
      <c r="D22" s="19"/>
      <c r="E22" s="24"/>
      <c r="F22" s="19" t="s">
        <v>35</v>
      </c>
      <c r="G22" s="26">
        <f>SUM(G19:G21)</f>
        <v>0</v>
      </c>
      <c r="H22" s="26">
        <f>SUM(H19:H21)</f>
        <v>0</v>
      </c>
      <c r="I22" s="26">
        <f>SUM(I19:I21)</f>
        <v>0</v>
      </c>
      <c r="J22" s="19"/>
    </row>
    <row r="23" spans="1:10" ht="30" customHeight="1" x14ac:dyDescent="0.25">
      <c r="A23" s="40" t="s">
        <v>28</v>
      </c>
      <c r="B23" s="11"/>
      <c r="C23" s="8" t="s">
        <v>211</v>
      </c>
      <c r="D23" s="15"/>
      <c r="E23" s="19"/>
      <c r="F23" s="19"/>
      <c r="G23" s="26"/>
      <c r="H23" s="26"/>
      <c r="I23" s="26">
        <f>G23-H23</f>
        <v>0</v>
      </c>
      <c r="J23" s="19"/>
    </row>
    <row r="24" spans="1:10" ht="30" customHeight="1" x14ac:dyDescent="0.25">
      <c r="A24" s="17"/>
      <c r="B24" s="8"/>
      <c r="C24" s="8"/>
      <c r="D24" s="15"/>
      <c r="E24" s="19"/>
      <c r="F24" s="19"/>
      <c r="G24" s="26"/>
      <c r="H24" s="26"/>
      <c r="I24" s="26">
        <f>G24-H24</f>
        <v>0</v>
      </c>
      <c r="J24" s="19"/>
    </row>
    <row r="25" spans="1:10" ht="30" customHeight="1" x14ac:dyDescent="0.25">
      <c r="A25" s="17"/>
      <c r="B25" s="8"/>
      <c r="C25" s="8"/>
      <c r="D25" s="15"/>
      <c r="E25" s="19"/>
      <c r="F25" s="19"/>
      <c r="G25" s="26"/>
      <c r="H25" s="26"/>
      <c r="I25" s="26">
        <f>G25-H25</f>
        <v>0</v>
      </c>
      <c r="J25" s="19"/>
    </row>
    <row r="26" spans="1:10" ht="30" customHeight="1" x14ac:dyDescent="0.25">
      <c r="A26" s="18"/>
      <c r="B26" s="24"/>
      <c r="C26" s="24"/>
      <c r="D26" s="19"/>
      <c r="E26" s="24"/>
      <c r="F26" s="19" t="s">
        <v>35</v>
      </c>
      <c r="G26" s="26">
        <f>SUM(G23:G25)</f>
        <v>0</v>
      </c>
      <c r="H26" s="26">
        <f>SUM(H23:H25)</f>
        <v>0</v>
      </c>
      <c r="I26" s="26">
        <f>SUM(I23:I25)</f>
        <v>0</v>
      </c>
      <c r="J26" s="19"/>
    </row>
    <row r="27" spans="1:10" ht="30" customHeight="1" x14ac:dyDescent="0.25">
      <c r="A27" s="40" t="s">
        <v>28</v>
      </c>
      <c r="B27" s="11"/>
      <c r="C27" s="8" t="s">
        <v>211</v>
      </c>
      <c r="D27" s="15"/>
      <c r="E27" s="19"/>
      <c r="F27" s="19"/>
      <c r="G27" s="26"/>
      <c r="H27" s="26"/>
      <c r="I27" s="26">
        <f>G27-H27</f>
        <v>0</v>
      </c>
      <c r="J27" s="19"/>
    </row>
    <row r="28" spans="1:10" ht="30" customHeight="1" x14ac:dyDescent="0.25">
      <c r="A28" s="17"/>
      <c r="B28" s="8"/>
      <c r="C28" s="8"/>
      <c r="D28" s="15"/>
      <c r="E28" s="19"/>
      <c r="F28" s="19"/>
      <c r="G28" s="26"/>
      <c r="H28" s="26"/>
      <c r="I28" s="26">
        <f>G28-H28</f>
        <v>0</v>
      </c>
      <c r="J28" s="19"/>
    </row>
    <row r="29" spans="1:10" ht="30" customHeight="1" x14ac:dyDescent="0.25">
      <c r="A29" s="17"/>
      <c r="B29" s="8"/>
      <c r="C29" s="8"/>
      <c r="D29" s="15"/>
      <c r="E29" s="19"/>
      <c r="F29" s="19"/>
      <c r="G29" s="26"/>
      <c r="H29" s="26"/>
      <c r="I29" s="26">
        <f>G29-H29</f>
        <v>0</v>
      </c>
      <c r="J29" s="19"/>
    </row>
    <row r="30" spans="1:10" ht="30" customHeight="1" x14ac:dyDescent="0.25">
      <c r="A30" s="18"/>
      <c r="B30" s="24"/>
      <c r="C30" s="24"/>
      <c r="D30" s="19"/>
      <c r="E30" s="24"/>
      <c r="F30" s="19" t="s">
        <v>35</v>
      </c>
      <c r="G30" s="26">
        <f>SUM(G27:G29)</f>
        <v>0</v>
      </c>
      <c r="H30" s="26">
        <f>SUM(H27:H29)</f>
        <v>0</v>
      </c>
      <c r="I30" s="26">
        <f>SUM(I27:I29)</f>
        <v>0</v>
      </c>
      <c r="J30" s="19"/>
    </row>
    <row r="31" spans="1:10" ht="30" customHeight="1" x14ac:dyDescent="0.25">
      <c r="A31" s="40" t="s">
        <v>28</v>
      </c>
      <c r="B31" s="11"/>
      <c r="C31" s="8" t="s">
        <v>211</v>
      </c>
      <c r="D31" s="15"/>
      <c r="E31" s="19"/>
      <c r="F31" s="19"/>
      <c r="G31" s="26"/>
      <c r="H31" s="26"/>
      <c r="I31" s="26">
        <f>G31-H31</f>
        <v>0</v>
      </c>
      <c r="J31" s="19"/>
    </row>
    <row r="32" spans="1:10" ht="30" customHeight="1" x14ac:dyDescent="0.25">
      <c r="A32" s="17"/>
      <c r="B32" s="8"/>
      <c r="C32" s="8"/>
      <c r="D32" s="15"/>
      <c r="E32" s="19"/>
      <c r="F32" s="19"/>
      <c r="G32" s="26"/>
      <c r="H32" s="26"/>
      <c r="I32" s="26">
        <f>G32-H32</f>
        <v>0</v>
      </c>
      <c r="J32" s="19"/>
    </row>
    <row r="33" spans="1:10" ht="30" customHeight="1" x14ac:dyDescent="0.25">
      <c r="A33" s="17"/>
      <c r="B33" s="8"/>
      <c r="C33" s="8"/>
      <c r="D33" s="15"/>
      <c r="E33" s="19"/>
      <c r="F33" s="19"/>
      <c r="G33" s="26"/>
      <c r="H33" s="26"/>
      <c r="I33" s="26">
        <f>G33-H33</f>
        <v>0</v>
      </c>
      <c r="J33" s="19"/>
    </row>
    <row r="34" spans="1:10" ht="30" customHeight="1" x14ac:dyDescent="0.25">
      <c r="A34" s="18"/>
      <c r="B34" s="24"/>
      <c r="C34" s="24"/>
      <c r="D34" s="19"/>
      <c r="E34" s="24"/>
      <c r="F34" s="19" t="s">
        <v>35</v>
      </c>
      <c r="G34" s="26">
        <f>SUM(G31:G33)</f>
        <v>0</v>
      </c>
      <c r="H34" s="26">
        <f>SUM(H31:H33)</f>
        <v>0</v>
      </c>
      <c r="I34" s="26">
        <f>SUM(I31:I33)</f>
        <v>0</v>
      </c>
      <c r="J34" s="19"/>
    </row>
    <row r="35" spans="1:10" ht="30" customHeight="1" x14ac:dyDescent="0.25">
      <c r="A35" s="18"/>
      <c r="B35" s="24"/>
      <c r="C35" s="24"/>
      <c r="D35" s="24"/>
      <c r="E35" s="24"/>
      <c r="F35" s="19" t="s">
        <v>38</v>
      </c>
      <c r="G35" s="26">
        <f>SUM(G34,G30,G26,G22,G18)</f>
        <v>0</v>
      </c>
      <c r="H35" s="26">
        <f>SUM(H34,H30,H26,H22,H18)</f>
        <v>0</v>
      </c>
      <c r="I35" s="26">
        <f>SUM(I34,I30,I26,I22,I18)</f>
        <v>0</v>
      </c>
      <c r="J35" s="19"/>
    </row>
    <row r="36" spans="1:10" ht="19.5" customHeight="1" x14ac:dyDescent="0.25">
      <c r="A36" s="8"/>
      <c r="B36" s="8"/>
      <c r="C36" s="8"/>
      <c r="D36" s="8"/>
      <c r="E36" s="8"/>
      <c r="F36" s="8"/>
      <c r="G36" s="8"/>
      <c r="H36" s="8"/>
      <c r="I36" s="8"/>
      <c r="J36" s="8"/>
    </row>
    <row r="37" spans="1:10" ht="19.5" customHeight="1" x14ac:dyDescent="0.25">
      <c r="A37" s="8"/>
      <c r="B37" s="8"/>
      <c r="C37" s="8"/>
      <c r="D37" s="8"/>
      <c r="E37" s="8"/>
      <c r="F37" s="8"/>
      <c r="G37" s="8"/>
      <c r="H37" s="8"/>
      <c r="I37" s="8"/>
      <c r="J37" s="8"/>
    </row>
    <row r="38" spans="1:10" ht="19.5" customHeight="1" x14ac:dyDescent="0.25">
      <c r="A38" s="8"/>
      <c r="B38" s="8"/>
      <c r="C38" s="8"/>
      <c r="D38" s="8"/>
      <c r="E38" s="8"/>
      <c r="F38" s="8"/>
      <c r="G38" s="8"/>
      <c r="H38" s="8"/>
      <c r="I38" s="8"/>
      <c r="J38" s="8"/>
    </row>
    <row r="39" spans="1:10" ht="19.5" customHeight="1" x14ac:dyDescent="0.25">
      <c r="A39" s="8"/>
      <c r="B39" s="8"/>
      <c r="C39" s="8"/>
      <c r="D39" s="8"/>
      <c r="E39" s="8"/>
      <c r="F39" s="8"/>
      <c r="G39" s="8"/>
      <c r="H39" s="8"/>
      <c r="I39" s="8"/>
      <c r="J39" s="8"/>
    </row>
    <row r="40" spans="1:10" ht="19.5" customHeight="1" x14ac:dyDescent="0.25">
      <c r="A40" s="8"/>
      <c r="B40" s="8"/>
      <c r="C40" s="8"/>
      <c r="D40" s="8"/>
      <c r="E40" s="8"/>
      <c r="F40" s="8"/>
      <c r="G40" s="8"/>
      <c r="H40" s="8"/>
      <c r="I40" s="8"/>
      <c r="J40" s="8"/>
    </row>
    <row r="41" spans="1:10" ht="19.5" customHeight="1" x14ac:dyDescent="0.25">
      <c r="A41" s="8"/>
      <c r="B41" s="8"/>
      <c r="C41" s="8"/>
      <c r="D41" s="8"/>
      <c r="E41" s="8"/>
      <c r="F41" s="8"/>
      <c r="G41" s="8"/>
      <c r="H41" s="8"/>
      <c r="I41" s="8"/>
      <c r="J41" s="8"/>
    </row>
    <row r="42" spans="1:10" ht="19.5" customHeight="1" x14ac:dyDescent="0.25">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s>
  <phoneticPr fontId="3"/>
  <printOptions horizontalCentered="1"/>
  <pageMargins left="0.78740157480314965" right="0" top="0.98425196850393704" bottom="0.62992125984251968" header="0.51181102362204722" footer="0.51181102362204722"/>
  <pageSetup paperSize="9" scale="8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J29" sqref="J29"/>
    </sheetView>
  </sheetViews>
  <sheetFormatPr defaultColWidth="8" defaultRowHeight="12" x14ac:dyDescent="0.25"/>
  <cols>
    <col min="1" max="1" width="4.6640625" style="76" customWidth="1"/>
    <col min="2" max="2" width="9.6640625" style="56" customWidth="1"/>
    <col min="3" max="3" width="15.1328125" style="56" customWidth="1"/>
    <col min="4" max="4" width="13.6640625" style="75" customWidth="1"/>
    <col min="5" max="24" width="12.6640625" style="56" customWidth="1"/>
    <col min="25" max="25" width="9.6640625" style="56" customWidth="1"/>
    <col min="26" max="16384" width="8" style="56"/>
  </cols>
  <sheetData>
    <row r="1" spans="1:25" ht="21" x14ac:dyDescent="0.25">
      <c r="A1" s="341"/>
      <c r="B1" s="78"/>
      <c r="C1" s="79"/>
      <c r="D1" s="80"/>
      <c r="E1" s="81"/>
      <c r="F1" s="81"/>
      <c r="G1" s="81"/>
      <c r="H1" s="81"/>
      <c r="I1" s="81"/>
      <c r="J1" s="81"/>
      <c r="K1" s="81"/>
      <c r="L1" s="81"/>
      <c r="M1" s="81"/>
      <c r="N1" s="81"/>
      <c r="O1" s="81"/>
      <c r="P1" s="81"/>
      <c r="Q1" s="81"/>
      <c r="R1" s="81"/>
      <c r="S1" s="81"/>
      <c r="T1" s="81"/>
      <c r="U1" s="81"/>
      <c r="V1" s="81"/>
      <c r="W1" s="82"/>
      <c r="X1" s="656" t="s">
        <v>398</v>
      </c>
      <c r="Y1" s="656"/>
    </row>
    <row r="2" spans="1:25" ht="18.75" x14ac:dyDescent="0.25">
      <c r="A2" s="139" t="s">
        <v>86</v>
      </c>
      <c r="B2" s="139"/>
      <c r="C2" s="139"/>
      <c r="D2" s="139"/>
      <c r="E2" s="139"/>
      <c r="F2" s="139"/>
      <c r="G2" s="139"/>
      <c r="H2" s="139"/>
      <c r="I2" s="139"/>
      <c r="J2" s="139"/>
      <c r="K2" s="139"/>
      <c r="L2" s="139"/>
      <c r="M2" s="139"/>
      <c r="N2" s="139"/>
      <c r="O2" s="139"/>
      <c r="P2" s="139"/>
      <c r="Q2" s="139"/>
      <c r="R2" s="139"/>
      <c r="S2" s="139"/>
      <c r="T2" s="139"/>
      <c r="U2" s="139"/>
      <c r="V2" s="139"/>
      <c r="W2" s="139"/>
      <c r="X2" s="139"/>
      <c r="Y2" s="139"/>
    </row>
    <row r="3" spans="1:25" ht="12.75" x14ac:dyDescent="0.25">
      <c r="A3" s="657" t="s">
        <v>249</v>
      </c>
      <c r="B3" s="657"/>
      <c r="C3" s="657"/>
      <c r="D3" s="657"/>
      <c r="E3" s="657"/>
      <c r="F3" s="137"/>
      <c r="G3" s="137"/>
      <c r="H3" s="137"/>
      <c r="I3" s="137"/>
      <c r="J3" s="137"/>
      <c r="K3" s="137"/>
      <c r="L3" s="137"/>
      <c r="M3" s="137"/>
      <c r="N3" s="137"/>
      <c r="O3" s="137"/>
      <c r="P3" s="137"/>
      <c r="Q3" s="137"/>
      <c r="R3" s="137"/>
      <c r="S3" s="137"/>
      <c r="T3" s="137"/>
      <c r="U3" s="137"/>
      <c r="V3" s="137"/>
      <c r="W3" s="83"/>
      <c r="X3" s="658" t="s">
        <v>250</v>
      </c>
      <c r="Y3" s="658"/>
    </row>
    <row r="4" spans="1:25" ht="12.75" x14ac:dyDescent="0.25">
      <c r="A4" s="659" t="s">
        <v>251</v>
      </c>
      <c r="B4" s="659" t="s">
        <v>87</v>
      </c>
      <c r="C4" s="662" t="s">
        <v>149</v>
      </c>
      <c r="D4" s="665" t="s">
        <v>91</v>
      </c>
      <c r="E4" s="140" t="s">
        <v>88</v>
      </c>
      <c r="F4" s="141"/>
      <c r="G4" s="141"/>
      <c r="H4" s="141"/>
      <c r="I4" s="141"/>
      <c r="J4" s="141"/>
      <c r="K4" s="141"/>
      <c r="L4" s="141"/>
      <c r="M4" s="141"/>
      <c r="N4" s="141"/>
      <c r="O4" s="141"/>
      <c r="P4" s="141"/>
      <c r="Q4" s="141"/>
      <c r="R4" s="141"/>
      <c r="S4" s="141"/>
      <c r="T4" s="141"/>
      <c r="U4" s="141"/>
      <c r="V4" s="141"/>
      <c r="W4" s="141"/>
      <c r="X4" s="141"/>
      <c r="Y4" s="668" t="s">
        <v>89</v>
      </c>
    </row>
    <row r="5" spans="1:25" ht="14.25" customHeight="1" x14ac:dyDescent="0.25">
      <c r="A5" s="660"/>
      <c r="B5" s="660"/>
      <c r="C5" s="663"/>
      <c r="D5" s="666"/>
      <c r="E5" s="84" t="s">
        <v>252</v>
      </c>
      <c r="F5" s="142" t="s">
        <v>253</v>
      </c>
      <c r="G5" s="142" t="s">
        <v>253</v>
      </c>
      <c r="H5" s="142" t="s">
        <v>253</v>
      </c>
      <c r="I5" s="142" t="s">
        <v>253</v>
      </c>
      <c r="J5" s="142" t="s">
        <v>253</v>
      </c>
      <c r="K5" s="142" t="s">
        <v>253</v>
      </c>
      <c r="L5" s="142" t="s">
        <v>253</v>
      </c>
      <c r="M5" s="142" t="s">
        <v>253</v>
      </c>
      <c r="N5" s="142" t="s">
        <v>253</v>
      </c>
      <c r="O5" s="142" t="s">
        <v>253</v>
      </c>
      <c r="P5" s="142" t="s">
        <v>253</v>
      </c>
      <c r="Q5" s="142" t="s">
        <v>254</v>
      </c>
      <c r="R5" s="142" t="s">
        <v>253</v>
      </c>
      <c r="S5" s="142" t="s">
        <v>253</v>
      </c>
      <c r="T5" s="142" t="s">
        <v>253</v>
      </c>
      <c r="U5" s="142" t="s">
        <v>253</v>
      </c>
      <c r="V5" s="142" t="s">
        <v>253</v>
      </c>
      <c r="W5" s="85" t="s">
        <v>253</v>
      </c>
      <c r="X5" s="85" t="s">
        <v>253</v>
      </c>
      <c r="Y5" s="669"/>
    </row>
    <row r="6" spans="1:25" ht="15.75" customHeight="1" thickBot="1" x14ac:dyDescent="0.3">
      <c r="A6" s="661"/>
      <c r="B6" s="661"/>
      <c r="C6" s="664"/>
      <c r="D6" s="667"/>
      <c r="E6" s="143"/>
      <c r="F6" s="144"/>
      <c r="G6" s="144"/>
      <c r="H6" s="144"/>
      <c r="I6" s="144"/>
      <c r="J6" s="144"/>
      <c r="K6" s="144"/>
      <c r="L6" s="144"/>
      <c r="M6" s="144"/>
      <c r="N6" s="144"/>
      <c r="O6" s="144"/>
      <c r="P6" s="144"/>
      <c r="Q6" s="144"/>
      <c r="R6" s="144"/>
      <c r="S6" s="144"/>
      <c r="T6" s="144"/>
      <c r="U6" s="144"/>
      <c r="V6" s="144"/>
      <c r="W6" s="145"/>
      <c r="X6" s="146"/>
      <c r="Y6" s="670"/>
    </row>
    <row r="7" spans="1:25" ht="15.75" customHeight="1" thickTop="1" x14ac:dyDescent="0.25">
      <c r="A7" s="86">
        <v>1</v>
      </c>
      <c r="B7" s="87"/>
      <c r="C7" s="88" ph="1"/>
      <c r="D7" s="89"/>
      <c r="E7" s="90"/>
      <c r="F7" s="147"/>
      <c r="G7" s="147"/>
      <c r="H7" s="147"/>
      <c r="I7" s="147"/>
      <c r="J7" s="147"/>
      <c r="K7" s="147"/>
      <c r="L7" s="147"/>
      <c r="M7" s="147"/>
      <c r="N7" s="147"/>
      <c r="O7" s="147"/>
      <c r="P7" s="147"/>
      <c r="Q7" s="147"/>
      <c r="R7" s="147"/>
      <c r="S7" s="147"/>
      <c r="T7" s="147"/>
      <c r="U7" s="147"/>
      <c r="V7" s="147"/>
      <c r="W7" s="91"/>
      <c r="X7" s="92"/>
      <c r="Y7" s="93">
        <f>D7-SUM(E7:X7)</f>
        <v>0</v>
      </c>
    </row>
    <row r="8" spans="1:25" ht="15.75" customHeight="1" x14ac:dyDescent="0.25">
      <c r="A8" s="94">
        <v>2</v>
      </c>
      <c r="B8" s="148"/>
      <c r="C8" s="96" ph="1"/>
      <c r="D8" s="97"/>
      <c r="E8" s="98"/>
      <c r="F8" s="107"/>
      <c r="G8" s="107"/>
      <c r="H8" s="107"/>
      <c r="I8" s="107"/>
      <c r="J8" s="107"/>
      <c r="K8" s="107"/>
      <c r="L8" s="107"/>
      <c r="M8" s="107"/>
      <c r="N8" s="107"/>
      <c r="O8" s="107"/>
      <c r="P8" s="107"/>
      <c r="Q8" s="107"/>
      <c r="R8" s="107"/>
      <c r="S8" s="107"/>
      <c r="T8" s="107"/>
      <c r="U8" s="107"/>
      <c r="V8" s="107"/>
      <c r="W8" s="99"/>
      <c r="X8" s="100"/>
      <c r="Y8" s="77">
        <f>D8-SUM(E8:X8)</f>
        <v>0</v>
      </c>
    </row>
    <row r="9" spans="1:25" ht="15.75" customHeight="1" x14ac:dyDescent="0.25">
      <c r="A9" s="94">
        <v>3</v>
      </c>
      <c r="B9" s="148"/>
      <c r="C9" s="96" ph="1"/>
      <c r="D9" s="97"/>
      <c r="E9" s="98"/>
      <c r="F9" s="107"/>
      <c r="G9" s="107"/>
      <c r="H9" s="107"/>
      <c r="I9" s="107"/>
      <c r="J9" s="107"/>
      <c r="K9" s="107"/>
      <c r="L9" s="107"/>
      <c r="M9" s="107"/>
      <c r="N9" s="107"/>
      <c r="O9" s="107"/>
      <c r="P9" s="107"/>
      <c r="Q9" s="107"/>
      <c r="R9" s="107"/>
      <c r="S9" s="107"/>
      <c r="T9" s="107"/>
      <c r="U9" s="107"/>
      <c r="V9" s="107"/>
      <c r="W9" s="99"/>
      <c r="X9" s="100"/>
      <c r="Y9" s="77">
        <f t="shared" ref="Y9:Y38" si="0">D9-SUM(E9:X9)</f>
        <v>0</v>
      </c>
    </row>
    <row r="10" spans="1:25" ht="15.75" customHeight="1" x14ac:dyDescent="0.25">
      <c r="A10" s="94">
        <v>4</v>
      </c>
      <c r="B10" s="148"/>
      <c r="C10" s="96" ph="1"/>
      <c r="D10" s="97"/>
      <c r="E10" s="98"/>
      <c r="F10" s="107"/>
      <c r="G10" s="107"/>
      <c r="H10" s="107"/>
      <c r="I10" s="107"/>
      <c r="J10" s="107"/>
      <c r="K10" s="107"/>
      <c r="L10" s="107"/>
      <c r="M10" s="107"/>
      <c r="N10" s="107"/>
      <c r="O10" s="107"/>
      <c r="P10" s="107"/>
      <c r="Q10" s="107"/>
      <c r="R10" s="107"/>
      <c r="S10" s="107"/>
      <c r="T10" s="107"/>
      <c r="U10" s="107"/>
      <c r="V10" s="107"/>
      <c r="W10" s="101"/>
      <c r="X10" s="100"/>
      <c r="Y10" s="77">
        <f>D10-SUM(E10:X10)</f>
        <v>0</v>
      </c>
    </row>
    <row r="11" spans="1:25" ht="15.75" customHeight="1" x14ac:dyDescent="0.25">
      <c r="A11" s="94">
        <v>5</v>
      </c>
      <c r="B11" s="148"/>
      <c r="C11" s="96" ph="1"/>
      <c r="D11" s="97"/>
      <c r="E11" s="98"/>
      <c r="F11" s="107"/>
      <c r="G11" s="107"/>
      <c r="H11" s="107"/>
      <c r="I11" s="107"/>
      <c r="J11" s="107"/>
      <c r="K11" s="107"/>
      <c r="L11" s="107"/>
      <c r="M11" s="107"/>
      <c r="N11" s="107"/>
      <c r="O11" s="107"/>
      <c r="P11" s="107"/>
      <c r="Q11" s="107"/>
      <c r="R11" s="107"/>
      <c r="S11" s="107"/>
      <c r="T11" s="107"/>
      <c r="U11" s="107"/>
      <c r="V11" s="107"/>
      <c r="W11" s="101"/>
      <c r="X11" s="100"/>
      <c r="Y11" s="77">
        <f>D11-SUM(E11:X11)</f>
        <v>0</v>
      </c>
    </row>
    <row r="12" spans="1:25" ht="15.75" customHeight="1" x14ac:dyDescent="0.25">
      <c r="A12" s="94">
        <v>6</v>
      </c>
      <c r="B12" s="148"/>
      <c r="C12" s="96" ph="1"/>
      <c r="D12" s="97"/>
      <c r="E12" s="98"/>
      <c r="F12" s="107"/>
      <c r="G12" s="107"/>
      <c r="H12" s="107"/>
      <c r="I12" s="107"/>
      <c r="J12" s="107"/>
      <c r="K12" s="107"/>
      <c r="L12" s="107"/>
      <c r="M12" s="107"/>
      <c r="N12" s="107"/>
      <c r="O12" s="107"/>
      <c r="P12" s="107"/>
      <c r="Q12" s="107"/>
      <c r="R12" s="107"/>
      <c r="S12" s="107"/>
      <c r="T12" s="107"/>
      <c r="U12" s="107"/>
      <c r="V12" s="107"/>
      <c r="W12" s="99"/>
      <c r="X12" s="100"/>
      <c r="Y12" s="77">
        <f t="shared" si="0"/>
        <v>0</v>
      </c>
    </row>
    <row r="13" spans="1:25" ht="15.75" customHeight="1" x14ac:dyDescent="0.25">
      <c r="A13" s="94">
        <v>7</v>
      </c>
      <c r="B13" s="148"/>
      <c r="C13" s="96" ph="1"/>
      <c r="D13" s="97"/>
      <c r="E13" s="98"/>
      <c r="F13" s="107"/>
      <c r="G13" s="107"/>
      <c r="H13" s="107"/>
      <c r="I13" s="107"/>
      <c r="J13" s="107"/>
      <c r="K13" s="107"/>
      <c r="L13" s="107"/>
      <c r="M13" s="107"/>
      <c r="N13" s="107"/>
      <c r="O13" s="107"/>
      <c r="P13" s="107"/>
      <c r="Q13" s="107"/>
      <c r="R13" s="107"/>
      <c r="S13" s="107"/>
      <c r="T13" s="107"/>
      <c r="U13" s="107"/>
      <c r="V13" s="107"/>
      <c r="W13" s="99"/>
      <c r="X13" s="100"/>
      <c r="Y13" s="77">
        <f t="shared" si="0"/>
        <v>0</v>
      </c>
    </row>
    <row r="14" spans="1:25" ht="15.75" customHeight="1" x14ac:dyDescent="0.25">
      <c r="A14" s="94">
        <v>8</v>
      </c>
      <c r="B14" s="148"/>
      <c r="C14" s="96" ph="1"/>
      <c r="D14" s="97"/>
      <c r="E14" s="98"/>
      <c r="F14" s="107"/>
      <c r="G14" s="107"/>
      <c r="H14" s="107"/>
      <c r="I14" s="107"/>
      <c r="J14" s="107"/>
      <c r="K14" s="107"/>
      <c r="L14" s="107"/>
      <c r="M14" s="107"/>
      <c r="N14" s="107"/>
      <c r="O14" s="107"/>
      <c r="P14" s="107"/>
      <c r="Q14" s="107"/>
      <c r="R14" s="107"/>
      <c r="S14" s="107"/>
      <c r="T14" s="107"/>
      <c r="U14" s="107"/>
      <c r="V14" s="107"/>
      <c r="W14" s="99"/>
      <c r="X14" s="100"/>
      <c r="Y14" s="77">
        <f t="shared" si="0"/>
        <v>0</v>
      </c>
    </row>
    <row r="15" spans="1:25" ht="15.75" customHeight="1" x14ac:dyDescent="0.25">
      <c r="A15" s="86">
        <v>9</v>
      </c>
      <c r="B15" s="87"/>
      <c r="C15" s="88" ph="1"/>
      <c r="D15" s="89"/>
      <c r="E15" s="90"/>
      <c r="F15" s="149"/>
      <c r="G15" s="149"/>
      <c r="H15" s="149"/>
      <c r="I15" s="149"/>
      <c r="J15" s="149"/>
      <c r="K15" s="149"/>
      <c r="L15" s="149"/>
      <c r="M15" s="149"/>
      <c r="N15" s="149"/>
      <c r="O15" s="149"/>
      <c r="P15" s="149"/>
      <c r="Q15" s="149"/>
      <c r="R15" s="149"/>
      <c r="S15" s="149"/>
      <c r="T15" s="149"/>
      <c r="U15" s="149"/>
      <c r="V15" s="149"/>
      <c r="W15" s="102"/>
      <c r="X15" s="103"/>
      <c r="Y15" s="93">
        <f>D15-SUM(E15:X15)</f>
        <v>0</v>
      </c>
    </row>
    <row r="16" spans="1:25" ht="15.75" customHeight="1" x14ac:dyDescent="0.25">
      <c r="A16" s="94">
        <v>10</v>
      </c>
      <c r="B16" s="148"/>
      <c r="C16" s="96" ph="1"/>
      <c r="D16" s="97"/>
      <c r="E16" s="98"/>
      <c r="F16" s="107"/>
      <c r="G16" s="107"/>
      <c r="H16" s="107"/>
      <c r="I16" s="107"/>
      <c r="J16" s="107"/>
      <c r="K16" s="107"/>
      <c r="L16" s="107"/>
      <c r="M16" s="107"/>
      <c r="N16" s="107"/>
      <c r="O16" s="107"/>
      <c r="P16" s="107"/>
      <c r="Q16" s="107"/>
      <c r="R16" s="107"/>
      <c r="S16" s="107"/>
      <c r="T16" s="107"/>
      <c r="U16" s="107"/>
      <c r="V16" s="107"/>
      <c r="W16" s="99"/>
      <c r="X16" s="100"/>
      <c r="Y16" s="77">
        <f t="shared" si="0"/>
        <v>0</v>
      </c>
    </row>
    <row r="17" spans="1:25" ht="15.75" customHeight="1" x14ac:dyDescent="0.25">
      <c r="A17" s="94">
        <v>11</v>
      </c>
      <c r="B17" s="148"/>
      <c r="C17" s="96" ph="1"/>
      <c r="D17" s="97"/>
      <c r="E17" s="98"/>
      <c r="F17" s="107"/>
      <c r="G17" s="107"/>
      <c r="H17" s="107"/>
      <c r="I17" s="107"/>
      <c r="J17" s="107"/>
      <c r="K17" s="107"/>
      <c r="L17" s="107"/>
      <c r="M17" s="107"/>
      <c r="N17" s="107"/>
      <c r="O17" s="107"/>
      <c r="P17" s="107"/>
      <c r="Q17" s="107"/>
      <c r="R17" s="107"/>
      <c r="S17" s="107"/>
      <c r="T17" s="107"/>
      <c r="U17" s="107"/>
      <c r="V17" s="107"/>
      <c r="W17" s="99"/>
      <c r="X17" s="100"/>
      <c r="Y17" s="77">
        <f t="shared" si="0"/>
        <v>0</v>
      </c>
    </row>
    <row r="18" spans="1:25" ht="15.75" customHeight="1" x14ac:dyDescent="0.25">
      <c r="A18" s="94">
        <v>12</v>
      </c>
      <c r="B18" s="148"/>
      <c r="C18" s="96" ph="1"/>
      <c r="D18" s="97"/>
      <c r="E18" s="98"/>
      <c r="F18" s="107"/>
      <c r="G18" s="107"/>
      <c r="H18" s="107"/>
      <c r="I18" s="107"/>
      <c r="J18" s="107"/>
      <c r="K18" s="107"/>
      <c r="L18" s="107"/>
      <c r="M18" s="107"/>
      <c r="N18" s="107"/>
      <c r="O18" s="107"/>
      <c r="P18" s="107"/>
      <c r="Q18" s="107"/>
      <c r="R18" s="107"/>
      <c r="S18" s="107"/>
      <c r="T18" s="107"/>
      <c r="U18" s="107"/>
      <c r="V18" s="107"/>
      <c r="W18" s="99"/>
      <c r="X18" s="100"/>
      <c r="Y18" s="77">
        <f t="shared" si="0"/>
        <v>0</v>
      </c>
    </row>
    <row r="19" spans="1:25" ht="15.75" customHeight="1" x14ac:dyDescent="0.25">
      <c r="A19" s="94">
        <v>13</v>
      </c>
      <c r="B19" s="148"/>
      <c r="C19" s="96" ph="1"/>
      <c r="D19" s="97"/>
      <c r="E19" s="98"/>
      <c r="F19" s="107"/>
      <c r="G19" s="107"/>
      <c r="H19" s="107"/>
      <c r="I19" s="107"/>
      <c r="J19" s="107"/>
      <c r="K19" s="107"/>
      <c r="L19" s="107"/>
      <c r="M19" s="107"/>
      <c r="N19" s="107"/>
      <c r="O19" s="107"/>
      <c r="P19" s="107"/>
      <c r="Q19" s="107"/>
      <c r="R19" s="107"/>
      <c r="S19" s="107"/>
      <c r="T19" s="107"/>
      <c r="U19" s="107"/>
      <c r="V19" s="107"/>
      <c r="W19" s="99"/>
      <c r="X19" s="100"/>
      <c r="Y19" s="77">
        <f t="shared" si="0"/>
        <v>0</v>
      </c>
    </row>
    <row r="20" spans="1:25" ht="15.75" customHeight="1" x14ac:dyDescent="0.25">
      <c r="A20" s="86">
        <v>14</v>
      </c>
      <c r="B20" s="87"/>
      <c r="C20" s="88" ph="1"/>
      <c r="D20" s="89"/>
      <c r="E20" s="90"/>
      <c r="F20" s="149"/>
      <c r="G20" s="149"/>
      <c r="H20" s="149"/>
      <c r="I20" s="149"/>
      <c r="J20" s="149"/>
      <c r="K20" s="149"/>
      <c r="L20" s="149"/>
      <c r="M20" s="149"/>
      <c r="N20" s="149"/>
      <c r="O20" s="149"/>
      <c r="P20" s="149"/>
      <c r="Q20" s="149"/>
      <c r="R20" s="149"/>
      <c r="S20" s="149"/>
      <c r="T20" s="149"/>
      <c r="U20" s="149"/>
      <c r="V20" s="149"/>
      <c r="W20" s="102"/>
      <c r="X20" s="103"/>
      <c r="Y20" s="93">
        <f t="shared" si="0"/>
        <v>0</v>
      </c>
    </row>
    <row r="21" spans="1:25" ht="15.75" customHeight="1" x14ac:dyDescent="0.25">
      <c r="A21" s="94">
        <v>15</v>
      </c>
      <c r="B21" s="148"/>
      <c r="C21" s="96" ph="1"/>
      <c r="D21" s="97"/>
      <c r="E21" s="98"/>
      <c r="F21" s="107"/>
      <c r="G21" s="107"/>
      <c r="H21" s="107"/>
      <c r="I21" s="107"/>
      <c r="J21" s="107"/>
      <c r="K21" s="107"/>
      <c r="L21" s="107"/>
      <c r="M21" s="107"/>
      <c r="N21" s="107"/>
      <c r="O21" s="107"/>
      <c r="P21" s="107"/>
      <c r="Q21" s="107"/>
      <c r="R21" s="107"/>
      <c r="S21" s="107"/>
      <c r="T21" s="107"/>
      <c r="U21" s="107"/>
      <c r="V21" s="107"/>
      <c r="W21" s="99"/>
      <c r="X21" s="100"/>
      <c r="Y21" s="77">
        <f t="shared" si="0"/>
        <v>0</v>
      </c>
    </row>
    <row r="22" spans="1:25" ht="15.75" customHeight="1" x14ac:dyDescent="0.25">
      <c r="A22" s="94">
        <v>16</v>
      </c>
      <c r="B22" s="148"/>
      <c r="C22" s="96" ph="1"/>
      <c r="D22" s="97"/>
      <c r="E22" s="98"/>
      <c r="F22" s="107"/>
      <c r="G22" s="107"/>
      <c r="H22" s="107"/>
      <c r="I22" s="107"/>
      <c r="J22" s="107"/>
      <c r="K22" s="107"/>
      <c r="L22" s="107"/>
      <c r="M22" s="107"/>
      <c r="N22" s="107"/>
      <c r="O22" s="107"/>
      <c r="P22" s="107"/>
      <c r="Q22" s="107"/>
      <c r="R22" s="107"/>
      <c r="S22" s="107"/>
      <c r="T22" s="107"/>
      <c r="U22" s="107"/>
      <c r="V22" s="107"/>
      <c r="W22" s="99"/>
      <c r="X22" s="100"/>
      <c r="Y22" s="77">
        <f t="shared" si="0"/>
        <v>0</v>
      </c>
    </row>
    <row r="23" spans="1:25" ht="15.75" customHeight="1" x14ac:dyDescent="0.25">
      <c r="A23" s="94">
        <v>17</v>
      </c>
      <c r="B23" s="148"/>
      <c r="C23" s="96" ph="1"/>
      <c r="D23" s="97"/>
      <c r="E23" s="98"/>
      <c r="F23" s="107"/>
      <c r="G23" s="107"/>
      <c r="H23" s="107"/>
      <c r="I23" s="107"/>
      <c r="J23" s="107"/>
      <c r="K23" s="107"/>
      <c r="L23" s="107"/>
      <c r="M23" s="107"/>
      <c r="N23" s="107"/>
      <c r="O23" s="107"/>
      <c r="P23" s="107"/>
      <c r="Q23" s="107"/>
      <c r="R23" s="107"/>
      <c r="S23" s="107"/>
      <c r="T23" s="107"/>
      <c r="U23" s="107"/>
      <c r="V23" s="107"/>
      <c r="W23" s="99"/>
      <c r="X23" s="100"/>
      <c r="Y23" s="77">
        <f t="shared" si="0"/>
        <v>0</v>
      </c>
    </row>
    <row r="24" spans="1:25" ht="15.75" customHeight="1" x14ac:dyDescent="0.25">
      <c r="A24" s="94">
        <v>18</v>
      </c>
      <c r="B24" s="148"/>
      <c r="C24" s="96" ph="1"/>
      <c r="D24" s="97"/>
      <c r="E24" s="98"/>
      <c r="F24" s="107"/>
      <c r="G24" s="107"/>
      <c r="H24" s="107"/>
      <c r="I24" s="107"/>
      <c r="J24" s="107"/>
      <c r="K24" s="107"/>
      <c r="L24" s="107"/>
      <c r="M24" s="107"/>
      <c r="N24" s="107"/>
      <c r="O24" s="107"/>
      <c r="P24" s="107"/>
      <c r="Q24" s="107"/>
      <c r="R24" s="107"/>
      <c r="S24" s="107"/>
      <c r="T24" s="107"/>
      <c r="U24" s="107"/>
      <c r="V24" s="107"/>
      <c r="W24" s="99"/>
      <c r="X24" s="100"/>
      <c r="Y24" s="77">
        <f t="shared" si="0"/>
        <v>0</v>
      </c>
    </row>
    <row r="25" spans="1:25" ht="15.75" customHeight="1" x14ac:dyDescent="0.25">
      <c r="A25" s="86">
        <v>19</v>
      </c>
      <c r="B25" s="87"/>
      <c r="C25" s="88" ph="1"/>
      <c r="D25" s="89"/>
      <c r="E25" s="90"/>
      <c r="F25" s="149"/>
      <c r="G25" s="149"/>
      <c r="H25" s="149"/>
      <c r="I25" s="149"/>
      <c r="J25" s="149"/>
      <c r="K25" s="149"/>
      <c r="L25" s="149"/>
      <c r="M25" s="149"/>
      <c r="N25" s="149"/>
      <c r="O25" s="149"/>
      <c r="P25" s="149"/>
      <c r="Q25" s="149"/>
      <c r="R25" s="149"/>
      <c r="S25" s="149"/>
      <c r="T25" s="149"/>
      <c r="U25" s="149"/>
      <c r="V25" s="149"/>
      <c r="W25" s="102"/>
      <c r="X25" s="103"/>
      <c r="Y25" s="93">
        <f t="shared" si="0"/>
        <v>0</v>
      </c>
    </row>
    <row r="26" spans="1:25" ht="15.75" customHeight="1" x14ac:dyDescent="0.25">
      <c r="A26" s="94">
        <v>20</v>
      </c>
      <c r="B26" s="148"/>
      <c r="C26" s="96" ph="1"/>
      <c r="D26" s="97"/>
      <c r="E26" s="98"/>
      <c r="F26" s="107"/>
      <c r="G26" s="107"/>
      <c r="H26" s="107"/>
      <c r="I26" s="107"/>
      <c r="J26" s="107"/>
      <c r="K26" s="107"/>
      <c r="L26" s="107"/>
      <c r="M26" s="107"/>
      <c r="N26" s="107"/>
      <c r="O26" s="107"/>
      <c r="P26" s="107"/>
      <c r="Q26" s="107"/>
      <c r="R26" s="107"/>
      <c r="S26" s="107"/>
      <c r="T26" s="107"/>
      <c r="U26" s="107"/>
      <c r="V26" s="107"/>
      <c r="W26" s="99"/>
      <c r="X26" s="100"/>
      <c r="Y26" s="77">
        <f t="shared" si="0"/>
        <v>0</v>
      </c>
    </row>
    <row r="27" spans="1:25" ht="15.75" customHeight="1" x14ac:dyDescent="0.25">
      <c r="A27" s="94">
        <v>21</v>
      </c>
      <c r="B27" s="148"/>
      <c r="C27" s="96" ph="1"/>
      <c r="D27" s="97"/>
      <c r="E27" s="98"/>
      <c r="F27" s="107"/>
      <c r="G27" s="107"/>
      <c r="H27" s="107"/>
      <c r="I27" s="107"/>
      <c r="J27" s="107"/>
      <c r="K27" s="107"/>
      <c r="L27" s="107"/>
      <c r="M27" s="107"/>
      <c r="N27" s="107"/>
      <c r="O27" s="107"/>
      <c r="P27" s="107"/>
      <c r="Q27" s="107"/>
      <c r="R27" s="107"/>
      <c r="S27" s="107"/>
      <c r="T27" s="107"/>
      <c r="U27" s="107"/>
      <c r="V27" s="107"/>
      <c r="W27" s="99"/>
      <c r="X27" s="100"/>
      <c r="Y27" s="77">
        <f t="shared" si="0"/>
        <v>0</v>
      </c>
    </row>
    <row r="28" spans="1:25" ht="15.75" customHeight="1" x14ac:dyDescent="0.25">
      <c r="A28" s="94">
        <v>22</v>
      </c>
      <c r="B28" s="148"/>
      <c r="C28" s="96" ph="1"/>
      <c r="D28" s="97"/>
      <c r="E28" s="98"/>
      <c r="F28" s="107"/>
      <c r="G28" s="107"/>
      <c r="H28" s="107"/>
      <c r="I28" s="107"/>
      <c r="J28" s="107"/>
      <c r="K28" s="107"/>
      <c r="L28" s="107"/>
      <c r="M28" s="107"/>
      <c r="N28" s="107"/>
      <c r="O28" s="107"/>
      <c r="P28" s="107"/>
      <c r="Q28" s="107"/>
      <c r="R28" s="107"/>
      <c r="S28" s="107"/>
      <c r="T28" s="107"/>
      <c r="U28" s="107"/>
      <c r="V28" s="107"/>
      <c r="W28" s="99"/>
      <c r="X28" s="100"/>
      <c r="Y28" s="77">
        <f t="shared" si="0"/>
        <v>0</v>
      </c>
    </row>
    <row r="29" spans="1:25" ht="15.75" customHeight="1" x14ac:dyDescent="0.25">
      <c r="A29" s="94">
        <v>23</v>
      </c>
      <c r="B29" s="148"/>
      <c r="C29" s="96" ph="1"/>
      <c r="D29" s="97"/>
      <c r="E29" s="98"/>
      <c r="F29" s="107"/>
      <c r="G29" s="107"/>
      <c r="H29" s="107"/>
      <c r="I29" s="107"/>
      <c r="J29" s="107"/>
      <c r="K29" s="107"/>
      <c r="L29" s="107"/>
      <c r="M29" s="107"/>
      <c r="N29" s="107"/>
      <c r="O29" s="107"/>
      <c r="P29" s="107"/>
      <c r="Q29" s="107"/>
      <c r="R29" s="107"/>
      <c r="S29" s="107"/>
      <c r="T29" s="107"/>
      <c r="U29" s="107"/>
      <c r="V29" s="107"/>
      <c r="W29" s="99"/>
      <c r="X29" s="100"/>
      <c r="Y29" s="77">
        <f t="shared" si="0"/>
        <v>0</v>
      </c>
    </row>
    <row r="30" spans="1:25" ht="15.75" customHeight="1" x14ac:dyDescent="0.25">
      <c r="A30" s="94">
        <v>24</v>
      </c>
      <c r="B30" s="148"/>
      <c r="C30" s="96" ph="1"/>
      <c r="D30" s="97"/>
      <c r="E30" s="98"/>
      <c r="F30" s="107"/>
      <c r="G30" s="107"/>
      <c r="H30" s="107"/>
      <c r="I30" s="107"/>
      <c r="J30" s="107"/>
      <c r="K30" s="107"/>
      <c r="L30" s="107"/>
      <c r="M30" s="107"/>
      <c r="N30" s="107"/>
      <c r="O30" s="107"/>
      <c r="P30" s="107"/>
      <c r="Q30" s="107"/>
      <c r="R30" s="107"/>
      <c r="S30" s="107"/>
      <c r="T30" s="107"/>
      <c r="U30" s="107"/>
      <c r="V30" s="107"/>
      <c r="W30" s="99"/>
      <c r="X30" s="100"/>
      <c r="Y30" s="77">
        <f t="shared" si="0"/>
        <v>0</v>
      </c>
    </row>
    <row r="31" spans="1:25" ht="15.75" customHeight="1" x14ac:dyDescent="0.25">
      <c r="A31" s="94">
        <v>25</v>
      </c>
      <c r="B31" s="148"/>
      <c r="C31" s="96" ph="1"/>
      <c r="D31" s="97"/>
      <c r="E31" s="98"/>
      <c r="F31" s="107"/>
      <c r="G31" s="107"/>
      <c r="H31" s="107"/>
      <c r="I31" s="107"/>
      <c r="J31" s="107"/>
      <c r="K31" s="107"/>
      <c r="L31" s="107"/>
      <c r="M31" s="107"/>
      <c r="N31" s="107"/>
      <c r="O31" s="107"/>
      <c r="P31" s="107"/>
      <c r="Q31" s="107"/>
      <c r="R31" s="107"/>
      <c r="S31" s="107"/>
      <c r="T31" s="107"/>
      <c r="U31" s="107"/>
      <c r="V31" s="107"/>
      <c r="W31" s="99"/>
      <c r="X31" s="100"/>
      <c r="Y31" s="77">
        <f t="shared" si="0"/>
        <v>0</v>
      </c>
    </row>
    <row r="32" spans="1:25" ht="15.75" customHeight="1" x14ac:dyDescent="0.25">
      <c r="A32" s="94">
        <v>26</v>
      </c>
      <c r="B32" s="148"/>
      <c r="C32" s="96" ph="1"/>
      <c r="D32" s="97"/>
      <c r="E32" s="98"/>
      <c r="F32" s="107"/>
      <c r="G32" s="107"/>
      <c r="H32" s="107"/>
      <c r="I32" s="107"/>
      <c r="J32" s="107"/>
      <c r="K32" s="107"/>
      <c r="L32" s="107"/>
      <c r="M32" s="107"/>
      <c r="N32" s="107"/>
      <c r="O32" s="107"/>
      <c r="P32" s="107"/>
      <c r="Q32" s="107"/>
      <c r="R32" s="107"/>
      <c r="S32" s="107"/>
      <c r="T32" s="107"/>
      <c r="U32" s="107"/>
      <c r="V32" s="107"/>
      <c r="W32" s="99"/>
      <c r="X32" s="100"/>
      <c r="Y32" s="77">
        <f t="shared" si="0"/>
        <v>0</v>
      </c>
    </row>
    <row r="33" spans="1:25" ht="15.75" customHeight="1" x14ac:dyDescent="0.25">
      <c r="A33" s="86">
        <v>27</v>
      </c>
      <c r="B33" s="87"/>
      <c r="C33" s="88" ph="1"/>
      <c r="D33" s="89"/>
      <c r="E33" s="90"/>
      <c r="F33" s="149"/>
      <c r="G33" s="149"/>
      <c r="H33" s="149"/>
      <c r="I33" s="149"/>
      <c r="J33" s="149"/>
      <c r="K33" s="149"/>
      <c r="L33" s="149"/>
      <c r="M33" s="149"/>
      <c r="N33" s="149"/>
      <c r="O33" s="149"/>
      <c r="P33" s="149"/>
      <c r="Q33" s="149"/>
      <c r="R33" s="149"/>
      <c r="S33" s="149"/>
      <c r="T33" s="149"/>
      <c r="U33" s="149"/>
      <c r="V33" s="149"/>
      <c r="W33" s="102"/>
      <c r="X33" s="103"/>
      <c r="Y33" s="93">
        <f t="shared" si="0"/>
        <v>0</v>
      </c>
    </row>
    <row r="34" spans="1:25" ht="15.75" customHeight="1" x14ac:dyDescent="0.25">
      <c r="A34" s="94">
        <v>28</v>
      </c>
      <c r="B34" s="148"/>
      <c r="C34" s="96" ph="1"/>
      <c r="D34" s="97"/>
      <c r="E34" s="98"/>
      <c r="F34" s="107"/>
      <c r="G34" s="107"/>
      <c r="H34" s="107"/>
      <c r="I34" s="107"/>
      <c r="J34" s="107"/>
      <c r="K34" s="107"/>
      <c r="L34" s="107"/>
      <c r="M34" s="107"/>
      <c r="N34" s="107"/>
      <c r="O34" s="107"/>
      <c r="P34" s="107"/>
      <c r="Q34" s="107"/>
      <c r="R34" s="107"/>
      <c r="S34" s="107"/>
      <c r="T34" s="107"/>
      <c r="U34" s="107"/>
      <c r="V34" s="107"/>
      <c r="W34" s="99"/>
      <c r="X34" s="100"/>
      <c r="Y34" s="77">
        <f t="shared" si="0"/>
        <v>0</v>
      </c>
    </row>
    <row r="35" spans="1:25" ht="15.75" customHeight="1" x14ac:dyDescent="0.25">
      <c r="A35" s="94">
        <v>29</v>
      </c>
      <c r="B35" s="148"/>
      <c r="C35" s="96" ph="1"/>
      <c r="D35" s="97"/>
      <c r="E35" s="98"/>
      <c r="F35" s="107"/>
      <c r="G35" s="107"/>
      <c r="H35" s="107"/>
      <c r="I35" s="107"/>
      <c r="J35" s="107"/>
      <c r="K35" s="107"/>
      <c r="L35" s="107"/>
      <c r="M35" s="107"/>
      <c r="N35" s="107"/>
      <c r="O35" s="107"/>
      <c r="P35" s="107"/>
      <c r="Q35" s="107"/>
      <c r="R35" s="107"/>
      <c r="S35" s="107"/>
      <c r="T35" s="107"/>
      <c r="U35" s="107"/>
      <c r="V35" s="107"/>
      <c r="W35" s="99"/>
      <c r="X35" s="100"/>
      <c r="Y35" s="77">
        <f t="shared" si="0"/>
        <v>0</v>
      </c>
    </row>
    <row r="36" spans="1:25" ht="15.75" customHeight="1" x14ac:dyDescent="0.25">
      <c r="A36" s="94">
        <v>30</v>
      </c>
      <c r="B36" s="148"/>
      <c r="C36" s="150" ph="1"/>
      <c r="D36" s="97"/>
      <c r="E36" s="98"/>
      <c r="F36" s="107"/>
      <c r="G36" s="107"/>
      <c r="H36" s="107"/>
      <c r="I36" s="107"/>
      <c r="J36" s="107"/>
      <c r="K36" s="107"/>
      <c r="L36" s="107"/>
      <c r="M36" s="107"/>
      <c r="N36" s="107"/>
      <c r="O36" s="107"/>
      <c r="P36" s="107"/>
      <c r="Q36" s="107"/>
      <c r="R36" s="107"/>
      <c r="S36" s="107"/>
      <c r="T36" s="107"/>
      <c r="U36" s="107"/>
      <c r="V36" s="107"/>
      <c r="W36" s="104"/>
      <c r="X36" s="105"/>
      <c r="Y36" s="77">
        <f t="shared" si="0"/>
        <v>0</v>
      </c>
    </row>
    <row r="37" spans="1:25" ht="15.75" customHeight="1" x14ac:dyDescent="0.25">
      <c r="A37" s="94">
        <v>31</v>
      </c>
      <c r="B37" s="148"/>
      <c r="C37" s="150" ph="1"/>
      <c r="D37" s="97"/>
      <c r="E37" s="98"/>
      <c r="F37" s="107"/>
      <c r="G37" s="107"/>
      <c r="H37" s="107"/>
      <c r="I37" s="107"/>
      <c r="J37" s="107"/>
      <c r="K37" s="107"/>
      <c r="L37" s="107"/>
      <c r="M37" s="107"/>
      <c r="N37" s="107"/>
      <c r="O37" s="107"/>
      <c r="P37" s="107"/>
      <c r="Q37" s="107"/>
      <c r="R37" s="107"/>
      <c r="S37" s="107"/>
      <c r="T37" s="107"/>
      <c r="U37" s="107"/>
      <c r="V37" s="107"/>
      <c r="W37" s="99"/>
      <c r="X37" s="100"/>
      <c r="Y37" s="77">
        <f>D37-SUM(E37:X37)</f>
        <v>0</v>
      </c>
    </row>
    <row r="38" spans="1:25" ht="15.75" customHeight="1" x14ac:dyDescent="0.25">
      <c r="A38" s="94">
        <v>32</v>
      </c>
      <c r="B38" s="95"/>
      <c r="C38" s="96" ph="1"/>
      <c r="D38" s="97"/>
      <c r="E38" s="98"/>
      <c r="F38" s="107"/>
      <c r="G38" s="107"/>
      <c r="H38" s="107"/>
      <c r="I38" s="107"/>
      <c r="J38" s="107"/>
      <c r="K38" s="107"/>
      <c r="L38" s="107"/>
      <c r="M38" s="107"/>
      <c r="N38" s="107"/>
      <c r="O38" s="107"/>
      <c r="P38" s="107"/>
      <c r="Q38" s="107"/>
      <c r="R38" s="107"/>
      <c r="S38" s="107"/>
      <c r="T38" s="107"/>
      <c r="U38" s="107"/>
      <c r="V38" s="107"/>
      <c r="W38" s="104"/>
      <c r="X38" s="106"/>
      <c r="Y38" s="77">
        <f t="shared" si="0"/>
        <v>0</v>
      </c>
    </row>
    <row r="39" spans="1:25" ht="15.75" customHeight="1" x14ac:dyDescent="0.25">
      <c r="A39" s="94">
        <v>33</v>
      </c>
      <c r="B39" s="95"/>
      <c r="C39" s="96" ph="1"/>
      <c r="D39" s="97"/>
      <c r="E39" s="98"/>
      <c r="F39" s="107"/>
      <c r="G39" s="107"/>
      <c r="H39" s="107"/>
      <c r="I39" s="107"/>
      <c r="J39" s="107"/>
      <c r="K39" s="107"/>
      <c r="L39" s="107"/>
      <c r="M39" s="107"/>
      <c r="N39" s="107"/>
      <c r="O39" s="107"/>
      <c r="P39" s="107"/>
      <c r="Q39" s="107"/>
      <c r="R39" s="107"/>
      <c r="S39" s="107"/>
      <c r="T39" s="107"/>
      <c r="U39" s="107"/>
      <c r="V39" s="107"/>
      <c r="W39" s="104"/>
      <c r="X39" s="106"/>
      <c r="Y39" s="77">
        <f t="shared" ref="Y39:Y46" si="1">D39-SUM(E39:X39)</f>
        <v>0</v>
      </c>
    </row>
    <row r="40" spans="1:25" ht="15.75" customHeight="1" x14ac:dyDescent="0.25">
      <c r="A40" s="94">
        <v>34</v>
      </c>
      <c r="B40" s="95"/>
      <c r="C40" s="96" ph="1"/>
      <c r="D40" s="97"/>
      <c r="E40" s="98"/>
      <c r="F40" s="107"/>
      <c r="G40" s="107"/>
      <c r="H40" s="107"/>
      <c r="I40" s="107"/>
      <c r="J40" s="107"/>
      <c r="K40" s="107"/>
      <c r="L40" s="107"/>
      <c r="M40" s="107"/>
      <c r="N40" s="107"/>
      <c r="O40" s="107"/>
      <c r="P40" s="107"/>
      <c r="Q40" s="107"/>
      <c r="R40" s="107"/>
      <c r="S40" s="107"/>
      <c r="T40" s="107"/>
      <c r="U40" s="107"/>
      <c r="V40" s="107"/>
      <c r="W40" s="104"/>
      <c r="X40" s="106"/>
      <c r="Y40" s="77">
        <f t="shared" si="1"/>
        <v>0</v>
      </c>
    </row>
    <row r="41" spans="1:25" ht="15.75" customHeight="1" x14ac:dyDescent="0.25">
      <c r="A41" s="94">
        <v>35</v>
      </c>
      <c r="B41" s="95"/>
      <c r="C41" s="96" ph="1"/>
      <c r="D41" s="97"/>
      <c r="E41" s="98"/>
      <c r="F41" s="107"/>
      <c r="G41" s="107"/>
      <c r="H41" s="107"/>
      <c r="I41" s="107"/>
      <c r="J41" s="107"/>
      <c r="K41" s="107"/>
      <c r="L41" s="107"/>
      <c r="M41" s="107"/>
      <c r="N41" s="107"/>
      <c r="O41" s="107"/>
      <c r="P41" s="107"/>
      <c r="Q41" s="107"/>
      <c r="R41" s="107"/>
      <c r="S41" s="107"/>
      <c r="T41" s="107"/>
      <c r="U41" s="107"/>
      <c r="V41" s="107"/>
      <c r="W41" s="104"/>
      <c r="X41" s="106"/>
      <c r="Y41" s="77">
        <f t="shared" si="1"/>
        <v>0</v>
      </c>
    </row>
    <row r="42" spans="1:25" ht="15.75" customHeight="1" x14ac:dyDescent="0.25">
      <c r="A42" s="94">
        <v>36</v>
      </c>
      <c r="B42" s="95"/>
      <c r="C42" s="96" ph="1"/>
      <c r="D42" s="97"/>
      <c r="E42" s="107"/>
      <c r="F42" s="107"/>
      <c r="G42" s="107"/>
      <c r="H42" s="107"/>
      <c r="I42" s="107"/>
      <c r="J42" s="107"/>
      <c r="K42" s="107"/>
      <c r="L42" s="107"/>
      <c r="M42" s="107"/>
      <c r="N42" s="107"/>
      <c r="O42" s="107"/>
      <c r="P42" s="107"/>
      <c r="Q42" s="107"/>
      <c r="R42" s="107"/>
      <c r="S42" s="107"/>
      <c r="T42" s="107"/>
      <c r="U42" s="107"/>
      <c r="V42" s="107"/>
      <c r="W42" s="104"/>
      <c r="X42" s="110"/>
      <c r="Y42" s="77">
        <f t="shared" si="1"/>
        <v>0</v>
      </c>
    </row>
    <row r="43" spans="1:25" ht="15.75" customHeight="1" x14ac:dyDescent="0.25">
      <c r="A43" s="94">
        <v>37</v>
      </c>
      <c r="B43" s="95"/>
      <c r="C43" s="96" ph="1"/>
      <c r="D43" s="97"/>
      <c r="E43" s="107"/>
      <c r="F43" s="107"/>
      <c r="G43" s="107"/>
      <c r="H43" s="107"/>
      <c r="I43" s="107"/>
      <c r="J43" s="107"/>
      <c r="K43" s="107"/>
      <c r="L43" s="107"/>
      <c r="M43" s="107"/>
      <c r="N43" s="107"/>
      <c r="O43" s="107"/>
      <c r="P43" s="107"/>
      <c r="Q43" s="107"/>
      <c r="R43" s="107"/>
      <c r="S43" s="107"/>
      <c r="T43" s="107"/>
      <c r="U43" s="107"/>
      <c r="V43" s="107"/>
      <c r="W43" s="104"/>
      <c r="X43" s="110"/>
      <c r="Y43" s="77">
        <f t="shared" si="1"/>
        <v>0</v>
      </c>
    </row>
    <row r="44" spans="1:25" ht="15.75" customHeight="1" x14ac:dyDescent="0.25">
      <c r="A44" s="94">
        <v>38</v>
      </c>
      <c r="B44" s="95"/>
      <c r="C44" s="96" ph="1"/>
      <c r="D44" s="97"/>
      <c r="E44" s="107"/>
      <c r="F44" s="107"/>
      <c r="G44" s="107"/>
      <c r="H44" s="107"/>
      <c r="I44" s="107"/>
      <c r="J44" s="107"/>
      <c r="K44" s="107"/>
      <c r="L44" s="107"/>
      <c r="M44" s="107"/>
      <c r="N44" s="107"/>
      <c r="O44" s="107"/>
      <c r="P44" s="107"/>
      <c r="Q44" s="107"/>
      <c r="R44" s="107"/>
      <c r="S44" s="107"/>
      <c r="T44" s="107"/>
      <c r="U44" s="107"/>
      <c r="V44" s="107"/>
      <c r="W44" s="104"/>
      <c r="X44" s="110"/>
      <c r="Y44" s="77">
        <f t="shared" si="1"/>
        <v>0</v>
      </c>
    </row>
    <row r="45" spans="1:25" ht="15.75" customHeight="1" x14ac:dyDescent="0.25">
      <c r="A45" s="94">
        <v>39</v>
      </c>
      <c r="B45" s="95"/>
      <c r="C45" s="96" ph="1"/>
      <c r="D45" s="97"/>
      <c r="E45" s="107"/>
      <c r="F45" s="107"/>
      <c r="G45" s="107"/>
      <c r="H45" s="107"/>
      <c r="I45" s="107"/>
      <c r="J45" s="107"/>
      <c r="K45" s="107"/>
      <c r="L45" s="107"/>
      <c r="M45" s="107"/>
      <c r="N45" s="107"/>
      <c r="O45" s="107"/>
      <c r="P45" s="107"/>
      <c r="Q45" s="107"/>
      <c r="R45" s="107"/>
      <c r="S45" s="107"/>
      <c r="T45" s="107"/>
      <c r="U45" s="107"/>
      <c r="V45" s="107"/>
      <c r="W45" s="104"/>
      <c r="X45" s="110"/>
      <c r="Y45" s="77">
        <f t="shared" si="1"/>
        <v>0</v>
      </c>
    </row>
    <row r="46" spans="1:25" ht="15.75" customHeight="1" x14ac:dyDescent="0.25">
      <c r="A46" s="94">
        <v>40</v>
      </c>
      <c r="B46" s="95"/>
      <c r="C46" s="96" ph="1"/>
      <c r="D46" s="97"/>
      <c r="E46" s="107"/>
      <c r="F46" s="107"/>
      <c r="G46" s="107"/>
      <c r="H46" s="107"/>
      <c r="I46" s="107"/>
      <c r="J46" s="107"/>
      <c r="K46" s="107"/>
      <c r="L46" s="107"/>
      <c r="M46" s="107"/>
      <c r="N46" s="107"/>
      <c r="O46" s="107"/>
      <c r="P46" s="107"/>
      <c r="Q46" s="107"/>
      <c r="R46" s="107"/>
      <c r="S46" s="107"/>
      <c r="T46" s="107"/>
      <c r="U46" s="107"/>
      <c r="V46" s="107"/>
      <c r="W46" s="104"/>
      <c r="X46" s="110"/>
      <c r="Y46" s="77">
        <f t="shared" si="1"/>
        <v>0</v>
      </c>
    </row>
    <row r="47" spans="1:25" ht="15.75" customHeight="1" x14ac:dyDescent="0.25">
      <c r="A47" s="94">
        <v>41</v>
      </c>
      <c r="B47" s="95"/>
      <c r="C47" s="96" ph="1"/>
      <c r="D47" s="97"/>
      <c r="E47" s="107"/>
      <c r="F47" s="107"/>
      <c r="G47" s="107"/>
      <c r="H47" s="107"/>
      <c r="I47" s="107"/>
      <c r="J47" s="107"/>
      <c r="K47" s="107"/>
      <c r="L47" s="107"/>
      <c r="M47" s="107"/>
      <c r="N47" s="107"/>
      <c r="O47" s="107"/>
      <c r="P47" s="107"/>
      <c r="Q47" s="107"/>
      <c r="R47" s="107"/>
      <c r="S47" s="107"/>
      <c r="T47" s="107"/>
      <c r="U47" s="107"/>
      <c r="V47" s="107"/>
      <c r="W47" s="104"/>
      <c r="X47" s="110"/>
      <c r="Y47" s="77">
        <f t="shared" ref="Y47:Y66" si="2">D47-SUM(E47:X47)</f>
        <v>0</v>
      </c>
    </row>
    <row r="48" spans="1:25" ht="15.75" customHeight="1" x14ac:dyDescent="0.25">
      <c r="A48" s="94">
        <v>42</v>
      </c>
      <c r="B48" s="95"/>
      <c r="C48" s="96" ph="1"/>
      <c r="D48" s="97"/>
      <c r="E48" s="107"/>
      <c r="F48" s="107"/>
      <c r="G48" s="107"/>
      <c r="H48" s="107"/>
      <c r="I48" s="107"/>
      <c r="J48" s="107"/>
      <c r="K48" s="107"/>
      <c r="L48" s="107"/>
      <c r="M48" s="107"/>
      <c r="N48" s="107"/>
      <c r="O48" s="107"/>
      <c r="P48" s="107"/>
      <c r="Q48" s="107"/>
      <c r="R48" s="107"/>
      <c r="S48" s="107"/>
      <c r="T48" s="107"/>
      <c r="U48" s="107"/>
      <c r="V48" s="107"/>
      <c r="W48" s="104"/>
      <c r="X48" s="110"/>
      <c r="Y48" s="77">
        <f t="shared" si="2"/>
        <v>0</v>
      </c>
    </row>
    <row r="49" spans="1:25" ht="15.75" customHeight="1" x14ac:dyDescent="0.25">
      <c r="A49" s="94">
        <v>43</v>
      </c>
      <c r="B49" s="95"/>
      <c r="C49" s="96" ph="1"/>
      <c r="D49" s="97"/>
      <c r="E49" s="107"/>
      <c r="F49" s="107"/>
      <c r="G49" s="107"/>
      <c r="H49" s="107"/>
      <c r="I49" s="107"/>
      <c r="J49" s="107"/>
      <c r="K49" s="107"/>
      <c r="L49" s="107"/>
      <c r="M49" s="107"/>
      <c r="N49" s="107"/>
      <c r="O49" s="107"/>
      <c r="P49" s="107"/>
      <c r="Q49" s="107"/>
      <c r="R49" s="107"/>
      <c r="S49" s="107"/>
      <c r="T49" s="107"/>
      <c r="U49" s="107"/>
      <c r="V49" s="107"/>
      <c r="W49" s="104"/>
      <c r="X49" s="110"/>
      <c r="Y49" s="77">
        <f t="shared" si="2"/>
        <v>0</v>
      </c>
    </row>
    <row r="50" spans="1:25" ht="15.75" customHeight="1" x14ac:dyDescent="0.25">
      <c r="A50" s="94">
        <v>44</v>
      </c>
      <c r="B50" s="95"/>
      <c r="C50" s="96" ph="1"/>
      <c r="D50" s="97"/>
      <c r="E50" s="107"/>
      <c r="F50" s="107"/>
      <c r="G50" s="107"/>
      <c r="H50" s="107"/>
      <c r="I50" s="107"/>
      <c r="J50" s="107"/>
      <c r="K50" s="107"/>
      <c r="L50" s="107"/>
      <c r="M50" s="107"/>
      <c r="N50" s="107"/>
      <c r="O50" s="107"/>
      <c r="P50" s="107"/>
      <c r="Q50" s="107"/>
      <c r="R50" s="107"/>
      <c r="S50" s="107"/>
      <c r="T50" s="107"/>
      <c r="U50" s="107"/>
      <c r="V50" s="107"/>
      <c r="W50" s="104"/>
      <c r="X50" s="110"/>
      <c r="Y50" s="77">
        <f t="shared" si="2"/>
        <v>0</v>
      </c>
    </row>
    <row r="51" spans="1:25" ht="15.75" customHeight="1" x14ac:dyDescent="0.25">
      <c r="A51" s="94">
        <v>45</v>
      </c>
      <c r="B51" s="95"/>
      <c r="C51" s="96" ph="1"/>
      <c r="D51" s="97"/>
      <c r="E51" s="107"/>
      <c r="F51" s="107"/>
      <c r="G51" s="107"/>
      <c r="H51" s="107"/>
      <c r="I51" s="107"/>
      <c r="J51" s="107"/>
      <c r="K51" s="107"/>
      <c r="L51" s="107"/>
      <c r="M51" s="107"/>
      <c r="N51" s="107"/>
      <c r="O51" s="107"/>
      <c r="P51" s="107"/>
      <c r="Q51" s="107"/>
      <c r="R51" s="107"/>
      <c r="S51" s="107"/>
      <c r="T51" s="107"/>
      <c r="U51" s="107"/>
      <c r="V51" s="107"/>
      <c r="W51" s="104"/>
      <c r="X51" s="110"/>
      <c r="Y51" s="77">
        <f t="shared" si="2"/>
        <v>0</v>
      </c>
    </row>
    <row r="52" spans="1:25" ht="15.75" customHeight="1" x14ac:dyDescent="0.25">
      <c r="A52" s="94">
        <v>46</v>
      </c>
      <c r="B52" s="95"/>
      <c r="C52" s="96" ph="1"/>
      <c r="D52" s="97"/>
      <c r="E52" s="107"/>
      <c r="F52" s="107"/>
      <c r="G52" s="107"/>
      <c r="H52" s="107"/>
      <c r="I52" s="107"/>
      <c r="J52" s="107"/>
      <c r="K52" s="107"/>
      <c r="L52" s="107"/>
      <c r="M52" s="107"/>
      <c r="N52" s="107"/>
      <c r="O52" s="107"/>
      <c r="P52" s="107"/>
      <c r="Q52" s="107"/>
      <c r="R52" s="107"/>
      <c r="S52" s="107"/>
      <c r="T52" s="107"/>
      <c r="U52" s="107"/>
      <c r="V52" s="107"/>
      <c r="W52" s="104"/>
      <c r="X52" s="110"/>
      <c r="Y52" s="77">
        <f t="shared" si="2"/>
        <v>0</v>
      </c>
    </row>
    <row r="53" spans="1:25" ht="15.75" customHeight="1" x14ac:dyDescent="0.25">
      <c r="A53" s="94">
        <v>47</v>
      </c>
      <c r="B53" s="95"/>
      <c r="C53" s="96" ph="1"/>
      <c r="D53" s="97"/>
      <c r="E53" s="107"/>
      <c r="F53" s="107"/>
      <c r="G53" s="107"/>
      <c r="H53" s="107"/>
      <c r="I53" s="107"/>
      <c r="J53" s="107"/>
      <c r="K53" s="107"/>
      <c r="L53" s="107"/>
      <c r="M53" s="107"/>
      <c r="N53" s="107"/>
      <c r="O53" s="107"/>
      <c r="P53" s="107"/>
      <c r="Q53" s="107"/>
      <c r="R53" s="107"/>
      <c r="S53" s="107"/>
      <c r="T53" s="107"/>
      <c r="U53" s="107"/>
      <c r="V53" s="107"/>
      <c r="W53" s="104"/>
      <c r="X53" s="110"/>
      <c r="Y53" s="77">
        <f t="shared" si="2"/>
        <v>0</v>
      </c>
    </row>
    <row r="54" spans="1:25" ht="15.75" customHeight="1" x14ac:dyDescent="0.25">
      <c r="A54" s="94">
        <v>48</v>
      </c>
      <c r="B54" s="95"/>
      <c r="C54" s="96" ph="1"/>
      <c r="D54" s="97"/>
      <c r="E54" s="107"/>
      <c r="F54" s="107"/>
      <c r="G54" s="107"/>
      <c r="H54" s="107"/>
      <c r="I54" s="107"/>
      <c r="J54" s="107"/>
      <c r="K54" s="107"/>
      <c r="L54" s="107"/>
      <c r="M54" s="107"/>
      <c r="N54" s="107"/>
      <c r="O54" s="107"/>
      <c r="P54" s="107"/>
      <c r="Q54" s="107"/>
      <c r="R54" s="107"/>
      <c r="S54" s="107"/>
      <c r="T54" s="107"/>
      <c r="U54" s="107"/>
      <c r="V54" s="107"/>
      <c r="W54" s="104"/>
      <c r="X54" s="110"/>
      <c r="Y54" s="77">
        <f t="shared" si="2"/>
        <v>0</v>
      </c>
    </row>
    <row r="55" spans="1:25" ht="15.75" customHeight="1" x14ac:dyDescent="0.25">
      <c r="A55" s="94">
        <v>49</v>
      </c>
      <c r="B55" s="95"/>
      <c r="C55" s="96" ph="1"/>
      <c r="D55" s="97"/>
      <c r="E55" s="107"/>
      <c r="F55" s="107"/>
      <c r="G55" s="107"/>
      <c r="H55" s="107"/>
      <c r="I55" s="107"/>
      <c r="J55" s="107"/>
      <c r="K55" s="107"/>
      <c r="L55" s="107"/>
      <c r="M55" s="107"/>
      <c r="N55" s="107"/>
      <c r="O55" s="107"/>
      <c r="P55" s="107"/>
      <c r="Q55" s="107"/>
      <c r="R55" s="107"/>
      <c r="S55" s="107"/>
      <c r="T55" s="107"/>
      <c r="U55" s="107"/>
      <c r="V55" s="107"/>
      <c r="W55" s="104"/>
      <c r="X55" s="110"/>
      <c r="Y55" s="77">
        <f t="shared" si="2"/>
        <v>0</v>
      </c>
    </row>
    <row r="56" spans="1:25" ht="15.75" customHeight="1" x14ac:dyDescent="0.25">
      <c r="A56" s="94">
        <v>50</v>
      </c>
      <c r="B56" s="95"/>
      <c r="C56" s="96" ph="1"/>
      <c r="D56" s="97"/>
      <c r="E56" s="107"/>
      <c r="F56" s="107"/>
      <c r="G56" s="107"/>
      <c r="H56" s="107"/>
      <c r="I56" s="107"/>
      <c r="J56" s="107"/>
      <c r="K56" s="107"/>
      <c r="L56" s="107"/>
      <c r="M56" s="107"/>
      <c r="N56" s="107"/>
      <c r="O56" s="107"/>
      <c r="P56" s="107"/>
      <c r="Q56" s="107"/>
      <c r="R56" s="107"/>
      <c r="S56" s="107"/>
      <c r="T56" s="107"/>
      <c r="U56" s="107"/>
      <c r="V56" s="107"/>
      <c r="W56" s="104"/>
      <c r="X56" s="110"/>
      <c r="Y56" s="77">
        <f t="shared" si="2"/>
        <v>0</v>
      </c>
    </row>
    <row r="57" spans="1:25" ht="15.75" customHeight="1" x14ac:dyDescent="0.25">
      <c r="A57" s="94">
        <v>51</v>
      </c>
      <c r="B57" s="95"/>
      <c r="C57" s="96" ph="1"/>
      <c r="D57" s="97"/>
      <c r="E57" s="107"/>
      <c r="F57" s="107"/>
      <c r="G57" s="107"/>
      <c r="H57" s="107"/>
      <c r="I57" s="107"/>
      <c r="J57" s="107"/>
      <c r="K57" s="107"/>
      <c r="L57" s="107"/>
      <c r="M57" s="107"/>
      <c r="N57" s="107"/>
      <c r="O57" s="107"/>
      <c r="P57" s="107"/>
      <c r="Q57" s="107"/>
      <c r="R57" s="107"/>
      <c r="S57" s="107"/>
      <c r="T57" s="107"/>
      <c r="U57" s="107"/>
      <c r="V57" s="107"/>
      <c r="W57" s="104"/>
      <c r="X57" s="110"/>
      <c r="Y57" s="77">
        <f t="shared" si="2"/>
        <v>0</v>
      </c>
    </row>
    <row r="58" spans="1:25" ht="15.75" customHeight="1" x14ac:dyDescent="0.25">
      <c r="A58" s="94">
        <v>52</v>
      </c>
      <c r="B58" s="95"/>
      <c r="C58" s="96" ph="1"/>
      <c r="D58" s="97"/>
      <c r="E58" s="107"/>
      <c r="F58" s="107"/>
      <c r="G58" s="107"/>
      <c r="H58" s="107"/>
      <c r="I58" s="107"/>
      <c r="J58" s="107"/>
      <c r="K58" s="107"/>
      <c r="L58" s="107"/>
      <c r="M58" s="107"/>
      <c r="N58" s="107"/>
      <c r="O58" s="107"/>
      <c r="P58" s="107"/>
      <c r="Q58" s="107"/>
      <c r="R58" s="107"/>
      <c r="S58" s="107"/>
      <c r="T58" s="107"/>
      <c r="U58" s="107"/>
      <c r="V58" s="107"/>
      <c r="W58" s="104"/>
      <c r="X58" s="110"/>
      <c r="Y58" s="77">
        <f t="shared" si="2"/>
        <v>0</v>
      </c>
    </row>
    <row r="59" spans="1:25" ht="15.75" customHeight="1" x14ac:dyDescent="0.25">
      <c r="A59" s="94">
        <v>53</v>
      </c>
      <c r="B59" s="95"/>
      <c r="C59" s="96" ph="1"/>
      <c r="D59" s="97"/>
      <c r="E59" s="107"/>
      <c r="F59" s="107"/>
      <c r="G59" s="107"/>
      <c r="H59" s="107"/>
      <c r="I59" s="107"/>
      <c r="J59" s="107"/>
      <c r="K59" s="107"/>
      <c r="L59" s="107"/>
      <c r="M59" s="107"/>
      <c r="N59" s="107"/>
      <c r="O59" s="107"/>
      <c r="P59" s="107"/>
      <c r="Q59" s="107"/>
      <c r="R59" s="107"/>
      <c r="S59" s="107"/>
      <c r="T59" s="107"/>
      <c r="U59" s="107"/>
      <c r="V59" s="107"/>
      <c r="W59" s="104"/>
      <c r="X59" s="110"/>
      <c r="Y59" s="77">
        <f t="shared" si="2"/>
        <v>0</v>
      </c>
    </row>
    <row r="60" spans="1:25" ht="15.75" customHeight="1" x14ac:dyDescent="0.25">
      <c r="A60" s="94">
        <v>54</v>
      </c>
      <c r="B60" s="95"/>
      <c r="C60" s="96" ph="1"/>
      <c r="D60" s="97"/>
      <c r="E60" s="107"/>
      <c r="F60" s="107"/>
      <c r="G60" s="107"/>
      <c r="H60" s="107"/>
      <c r="I60" s="107"/>
      <c r="J60" s="107"/>
      <c r="K60" s="107"/>
      <c r="L60" s="107"/>
      <c r="M60" s="107"/>
      <c r="N60" s="107"/>
      <c r="O60" s="107"/>
      <c r="P60" s="107"/>
      <c r="Q60" s="107"/>
      <c r="R60" s="107"/>
      <c r="S60" s="107"/>
      <c r="T60" s="107"/>
      <c r="U60" s="107"/>
      <c r="V60" s="107"/>
      <c r="W60" s="104"/>
      <c r="X60" s="110"/>
      <c r="Y60" s="77">
        <f t="shared" si="2"/>
        <v>0</v>
      </c>
    </row>
    <row r="61" spans="1:25" ht="15.75" customHeight="1" x14ac:dyDescent="0.25">
      <c r="A61" s="94">
        <v>55</v>
      </c>
      <c r="B61" s="95"/>
      <c r="C61" s="96" ph="1"/>
      <c r="D61" s="97"/>
      <c r="E61" s="107"/>
      <c r="F61" s="107"/>
      <c r="G61" s="107"/>
      <c r="H61" s="107"/>
      <c r="I61" s="107"/>
      <c r="J61" s="107"/>
      <c r="K61" s="107"/>
      <c r="L61" s="107"/>
      <c r="M61" s="107"/>
      <c r="N61" s="107"/>
      <c r="O61" s="107"/>
      <c r="P61" s="107"/>
      <c r="Q61" s="107"/>
      <c r="R61" s="107"/>
      <c r="S61" s="107"/>
      <c r="T61" s="107"/>
      <c r="U61" s="107"/>
      <c r="V61" s="107"/>
      <c r="W61" s="104"/>
      <c r="X61" s="110"/>
      <c r="Y61" s="77">
        <f t="shared" si="2"/>
        <v>0</v>
      </c>
    </row>
    <row r="62" spans="1:25" ht="15.75" customHeight="1" x14ac:dyDescent="0.25">
      <c r="A62" s="94">
        <v>56</v>
      </c>
      <c r="B62" s="95"/>
      <c r="C62" s="96" ph="1"/>
      <c r="D62" s="97"/>
      <c r="E62" s="107"/>
      <c r="F62" s="107"/>
      <c r="G62" s="107"/>
      <c r="H62" s="107"/>
      <c r="I62" s="107"/>
      <c r="J62" s="107"/>
      <c r="K62" s="107"/>
      <c r="L62" s="107"/>
      <c r="M62" s="107"/>
      <c r="N62" s="107"/>
      <c r="O62" s="107"/>
      <c r="P62" s="107"/>
      <c r="Q62" s="107"/>
      <c r="R62" s="107"/>
      <c r="S62" s="107"/>
      <c r="T62" s="107"/>
      <c r="U62" s="107"/>
      <c r="V62" s="107"/>
      <c r="W62" s="104"/>
      <c r="X62" s="110"/>
      <c r="Y62" s="77">
        <f t="shared" si="2"/>
        <v>0</v>
      </c>
    </row>
    <row r="63" spans="1:25" ht="15.75" customHeight="1" x14ac:dyDescent="0.25">
      <c r="A63" s="94">
        <v>57</v>
      </c>
      <c r="B63" s="95"/>
      <c r="C63" s="96" ph="1"/>
      <c r="D63" s="97"/>
      <c r="E63" s="107"/>
      <c r="F63" s="107"/>
      <c r="G63" s="107"/>
      <c r="H63" s="107"/>
      <c r="I63" s="107"/>
      <c r="J63" s="107"/>
      <c r="K63" s="107"/>
      <c r="L63" s="107"/>
      <c r="M63" s="107"/>
      <c r="N63" s="107"/>
      <c r="O63" s="107"/>
      <c r="P63" s="107"/>
      <c r="Q63" s="107"/>
      <c r="R63" s="107"/>
      <c r="S63" s="107"/>
      <c r="T63" s="107"/>
      <c r="U63" s="107"/>
      <c r="V63" s="107"/>
      <c r="W63" s="104"/>
      <c r="X63" s="110"/>
      <c r="Y63" s="77">
        <f t="shared" si="2"/>
        <v>0</v>
      </c>
    </row>
    <row r="64" spans="1:25" ht="15.75" customHeight="1" x14ac:dyDescent="0.25">
      <c r="A64" s="94">
        <v>58</v>
      </c>
      <c r="B64" s="95"/>
      <c r="C64" s="96" ph="1"/>
      <c r="D64" s="97"/>
      <c r="E64" s="107"/>
      <c r="F64" s="107"/>
      <c r="G64" s="107"/>
      <c r="H64" s="107"/>
      <c r="I64" s="107"/>
      <c r="J64" s="107"/>
      <c r="K64" s="107"/>
      <c r="L64" s="107"/>
      <c r="M64" s="107"/>
      <c r="N64" s="107"/>
      <c r="O64" s="107"/>
      <c r="P64" s="107"/>
      <c r="Q64" s="107"/>
      <c r="R64" s="107"/>
      <c r="S64" s="107"/>
      <c r="T64" s="107"/>
      <c r="U64" s="107"/>
      <c r="V64" s="107"/>
      <c r="W64" s="104"/>
      <c r="X64" s="110"/>
      <c r="Y64" s="77">
        <f t="shared" si="2"/>
        <v>0</v>
      </c>
    </row>
    <row r="65" spans="1:25" ht="15.75" customHeight="1" x14ac:dyDescent="0.25">
      <c r="A65" s="94">
        <v>59</v>
      </c>
      <c r="B65" s="95"/>
      <c r="C65" s="96" ph="1"/>
      <c r="D65" s="97"/>
      <c r="E65" s="107"/>
      <c r="F65" s="107"/>
      <c r="G65" s="107"/>
      <c r="H65" s="107"/>
      <c r="I65" s="107"/>
      <c r="J65" s="107"/>
      <c r="K65" s="107"/>
      <c r="L65" s="107"/>
      <c r="M65" s="107"/>
      <c r="N65" s="107"/>
      <c r="O65" s="107"/>
      <c r="P65" s="107"/>
      <c r="Q65" s="107"/>
      <c r="R65" s="107"/>
      <c r="S65" s="107"/>
      <c r="T65" s="107"/>
      <c r="U65" s="107"/>
      <c r="V65" s="107"/>
      <c r="W65" s="104"/>
      <c r="X65" s="110"/>
      <c r="Y65" s="77">
        <f t="shared" si="2"/>
        <v>0</v>
      </c>
    </row>
    <row r="66" spans="1:25" ht="15.75" customHeight="1" x14ac:dyDescent="0.25">
      <c r="A66" s="94">
        <v>60</v>
      </c>
      <c r="B66" s="95"/>
      <c r="C66" s="96" ph="1"/>
      <c r="D66" s="97"/>
      <c r="E66" s="107"/>
      <c r="F66" s="107"/>
      <c r="G66" s="107"/>
      <c r="H66" s="107"/>
      <c r="I66" s="107"/>
      <c r="J66" s="107"/>
      <c r="K66" s="107"/>
      <c r="L66" s="107"/>
      <c r="M66" s="107"/>
      <c r="N66" s="107"/>
      <c r="O66" s="107"/>
      <c r="P66" s="107"/>
      <c r="Q66" s="107"/>
      <c r="R66" s="107"/>
      <c r="S66" s="107"/>
      <c r="T66" s="107"/>
      <c r="U66" s="107"/>
      <c r="V66" s="107"/>
      <c r="W66" s="104"/>
      <c r="X66" s="110"/>
      <c r="Y66" s="77">
        <f t="shared" si="2"/>
        <v>0</v>
      </c>
    </row>
    <row r="67" spans="1:25" ht="14.25" x14ac:dyDescent="0.25">
      <c r="A67" s="654" t="s">
        <v>90</v>
      </c>
      <c r="B67" s="654"/>
      <c r="C67" s="654"/>
      <c r="D67" s="655"/>
      <c r="E67" s="107">
        <f t="shared" ref="E67:X67" si="3">SUM(E7:E66)</f>
        <v>0</v>
      </c>
      <c r="F67" s="107">
        <f t="shared" si="3"/>
        <v>0</v>
      </c>
      <c r="G67" s="107">
        <f t="shared" si="3"/>
        <v>0</v>
      </c>
      <c r="H67" s="107">
        <f t="shared" si="3"/>
        <v>0</v>
      </c>
      <c r="I67" s="107">
        <f t="shared" si="3"/>
        <v>0</v>
      </c>
      <c r="J67" s="107">
        <f t="shared" si="3"/>
        <v>0</v>
      </c>
      <c r="K67" s="107">
        <f t="shared" si="3"/>
        <v>0</v>
      </c>
      <c r="L67" s="107">
        <f t="shared" si="3"/>
        <v>0</v>
      </c>
      <c r="M67" s="107">
        <f t="shared" si="3"/>
        <v>0</v>
      </c>
      <c r="N67" s="107">
        <f t="shared" si="3"/>
        <v>0</v>
      </c>
      <c r="O67" s="107">
        <f t="shared" si="3"/>
        <v>0</v>
      </c>
      <c r="P67" s="107">
        <f t="shared" si="3"/>
        <v>0</v>
      </c>
      <c r="Q67" s="107">
        <f t="shared" ref="Q67:W67" si="4">SUM(Q7:Q66)</f>
        <v>0</v>
      </c>
      <c r="R67" s="107">
        <f t="shared" si="4"/>
        <v>0</v>
      </c>
      <c r="S67" s="107">
        <f t="shared" si="4"/>
        <v>0</v>
      </c>
      <c r="T67" s="107">
        <f t="shared" si="4"/>
        <v>0</v>
      </c>
      <c r="U67" s="107">
        <f t="shared" si="4"/>
        <v>0</v>
      </c>
      <c r="V67" s="107">
        <f t="shared" si="4"/>
        <v>0</v>
      </c>
      <c r="W67" s="108">
        <f t="shared" si="4"/>
        <v>0</v>
      </c>
      <c r="X67" s="108">
        <f t="shared" si="3"/>
        <v>0</v>
      </c>
      <c r="Y67" s="109">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25"/>
  <cols>
    <col min="1" max="1" width="4.6640625" style="76" customWidth="1"/>
    <col min="2" max="2" width="9.6640625" style="56" customWidth="1"/>
    <col min="3" max="3" width="17.46484375" style="75" bestFit="1" customWidth="1"/>
    <col min="4" max="21" width="12.6640625" style="56" customWidth="1"/>
    <col min="22" max="22" width="9.6640625" style="56" customWidth="1"/>
    <col min="23" max="16384" width="8" style="56"/>
  </cols>
  <sheetData>
    <row r="1" spans="1:23" ht="21" x14ac:dyDescent="0.25">
      <c r="A1" s="341"/>
      <c r="B1" s="78"/>
      <c r="C1" s="79"/>
      <c r="D1" s="80"/>
      <c r="E1" s="81"/>
      <c r="F1" s="81"/>
      <c r="G1" s="81"/>
      <c r="H1" s="81"/>
      <c r="I1" s="81"/>
      <c r="J1" s="81"/>
      <c r="K1" s="81"/>
      <c r="L1" s="81"/>
      <c r="M1" s="81"/>
      <c r="N1" s="81"/>
      <c r="O1" s="81"/>
      <c r="P1" s="81"/>
      <c r="Q1" s="81"/>
      <c r="R1" s="81"/>
      <c r="S1" s="81"/>
      <c r="T1" s="81"/>
      <c r="U1" s="81"/>
      <c r="V1" s="298"/>
      <c r="W1" s="298" t="s">
        <v>398</v>
      </c>
    </row>
    <row r="2" spans="1:23" ht="18.75" x14ac:dyDescent="0.25">
      <c r="A2" s="675" t="s">
        <v>442</v>
      </c>
      <c r="B2" s="675"/>
      <c r="C2" s="675"/>
      <c r="D2" s="675"/>
      <c r="E2" s="675"/>
      <c r="F2" s="675"/>
      <c r="G2" s="675"/>
      <c r="H2" s="675"/>
      <c r="I2" s="675"/>
      <c r="J2" s="675"/>
      <c r="K2" s="675"/>
      <c r="L2" s="675"/>
      <c r="M2" s="675"/>
      <c r="N2" s="675"/>
      <c r="O2" s="675"/>
      <c r="P2" s="675"/>
      <c r="Q2" s="675"/>
      <c r="R2" s="675"/>
      <c r="S2" s="675"/>
      <c r="T2" s="675"/>
      <c r="U2" s="675"/>
      <c r="V2" s="675"/>
      <c r="W2" s="675"/>
    </row>
    <row r="3" spans="1:23" ht="12.75" x14ac:dyDescent="0.25">
      <c r="A3" s="137" t="s">
        <v>258</v>
      </c>
      <c r="B3" s="137"/>
      <c r="C3" s="137"/>
      <c r="D3" s="137"/>
      <c r="E3" s="137"/>
      <c r="F3" s="137"/>
      <c r="G3" s="137"/>
      <c r="H3" s="137"/>
      <c r="I3" s="137"/>
      <c r="J3" s="137"/>
      <c r="K3" s="137"/>
      <c r="L3" s="137"/>
      <c r="M3" s="137"/>
      <c r="N3" s="137"/>
      <c r="O3" s="137"/>
      <c r="P3" s="137"/>
      <c r="Q3" s="137"/>
      <c r="R3" s="137"/>
      <c r="S3" s="137"/>
      <c r="T3" s="137"/>
      <c r="U3" s="137"/>
      <c r="V3" s="674" t="s">
        <v>273</v>
      </c>
      <c r="W3" s="674"/>
    </row>
    <row r="4" spans="1:23" ht="36" x14ac:dyDescent="0.25">
      <c r="A4" s="299" t="s">
        <v>274</v>
      </c>
      <c r="B4" s="299" t="s">
        <v>87</v>
      </c>
      <c r="C4" s="302" t="s">
        <v>149</v>
      </c>
      <c r="D4" s="305" t="s">
        <v>91</v>
      </c>
      <c r="E4" s="311" t="s">
        <v>88</v>
      </c>
      <c r="F4" s="312"/>
      <c r="G4" s="312"/>
      <c r="H4" s="312"/>
      <c r="I4" s="312"/>
      <c r="J4" s="312"/>
      <c r="K4" s="312"/>
      <c r="L4" s="312"/>
      <c r="M4" s="312"/>
      <c r="N4" s="312"/>
      <c r="O4" s="312"/>
      <c r="P4" s="312"/>
      <c r="Q4" s="312"/>
      <c r="R4" s="312"/>
      <c r="S4" s="312"/>
      <c r="T4" s="312"/>
      <c r="U4" s="312"/>
      <c r="V4" s="312"/>
      <c r="W4" s="308" t="s">
        <v>89</v>
      </c>
    </row>
    <row r="5" spans="1:23" ht="14.25" customHeight="1" x14ac:dyDescent="0.25">
      <c r="A5" s="300"/>
      <c r="B5" s="300"/>
      <c r="C5" s="303"/>
      <c r="D5" s="306"/>
      <c r="E5" s="84" t="s">
        <v>259</v>
      </c>
      <c r="F5" s="142" t="s">
        <v>275</v>
      </c>
      <c r="G5" s="142" t="s">
        <v>275</v>
      </c>
      <c r="H5" s="142" t="s">
        <v>275</v>
      </c>
      <c r="I5" s="142" t="s">
        <v>275</v>
      </c>
      <c r="J5" s="142" t="s">
        <v>275</v>
      </c>
      <c r="K5" s="142" t="s">
        <v>276</v>
      </c>
      <c r="L5" s="142" t="s">
        <v>276</v>
      </c>
      <c r="M5" s="142" t="s">
        <v>277</v>
      </c>
      <c r="N5" s="142" t="s">
        <v>278</v>
      </c>
      <c r="O5" s="142" t="s">
        <v>278</v>
      </c>
      <c r="P5" s="142" t="s">
        <v>278</v>
      </c>
      <c r="Q5" s="142" t="s">
        <v>279</v>
      </c>
      <c r="R5" s="142" t="s">
        <v>280</v>
      </c>
      <c r="S5" s="142" t="s">
        <v>281</v>
      </c>
      <c r="T5" s="142" t="s">
        <v>282</v>
      </c>
      <c r="U5" s="142" t="s">
        <v>253</v>
      </c>
      <c r="V5" s="85" t="s">
        <v>253</v>
      </c>
      <c r="W5" s="309"/>
    </row>
    <row r="6" spans="1:23" ht="15.75" customHeight="1" thickBot="1" x14ac:dyDescent="0.3">
      <c r="A6" s="301"/>
      <c r="B6" s="301"/>
      <c r="C6" s="304"/>
      <c r="D6" s="307"/>
      <c r="E6" s="143" t="s">
        <v>283</v>
      </c>
      <c r="F6" s="144" t="s">
        <v>260</v>
      </c>
      <c r="G6" s="144" t="s">
        <v>261</v>
      </c>
      <c r="H6" s="151" t="s">
        <v>284</v>
      </c>
      <c r="I6" s="151" t="s">
        <v>285</v>
      </c>
      <c r="J6" s="144" t="s">
        <v>264</v>
      </c>
      <c r="K6" s="151" t="s">
        <v>286</v>
      </c>
      <c r="L6" s="144" t="s">
        <v>262</v>
      </c>
      <c r="M6" s="151" t="s">
        <v>263</v>
      </c>
      <c r="N6" s="144" t="s">
        <v>287</v>
      </c>
      <c r="O6" s="151" t="s">
        <v>285</v>
      </c>
      <c r="P6" s="144" t="s">
        <v>264</v>
      </c>
      <c r="Q6" s="144" t="s">
        <v>288</v>
      </c>
      <c r="R6" s="144" t="s">
        <v>265</v>
      </c>
      <c r="S6" s="144" t="s">
        <v>289</v>
      </c>
      <c r="T6" s="144" t="s">
        <v>265</v>
      </c>
      <c r="U6" s="144"/>
      <c r="V6" s="146"/>
      <c r="W6" s="310"/>
    </row>
    <row r="7" spans="1:23" ht="15.75" customHeight="1" thickTop="1" x14ac:dyDescent="0.25">
      <c r="A7" s="86">
        <v>1</v>
      </c>
      <c r="B7" s="313">
        <v>40928</v>
      </c>
      <c r="C7" s="319" t="s">
        <v>447</v>
      </c>
      <c r="D7" s="152">
        <v>20000</v>
      </c>
      <c r="E7" s="153">
        <v>2592</v>
      </c>
      <c r="F7" s="154">
        <v>875</v>
      </c>
      <c r="G7" s="154">
        <v>24</v>
      </c>
      <c r="H7" s="154">
        <v>488</v>
      </c>
      <c r="I7" s="154"/>
      <c r="J7" s="154">
        <v>6292</v>
      </c>
      <c r="K7" s="154">
        <v>2450</v>
      </c>
      <c r="L7" s="154">
        <v>84</v>
      </c>
      <c r="M7" s="154"/>
      <c r="N7" s="154">
        <v>7300</v>
      </c>
      <c r="O7" s="154"/>
      <c r="P7" s="154">
        <v>-6292</v>
      </c>
      <c r="Q7" s="154">
        <v>1567</v>
      </c>
      <c r="R7" s="154"/>
      <c r="S7" s="154">
        <v>-1050</v>
      </c>
      <c r="T7" s="154"/>
      <c r="U7" s="154"/>
      <c r="V7" s="155"/>
      <c r="W7" s="93">
        <f t="shared" ref="W7:W38" si="0">D7-SUM(E7:V7)</f>
        <v>5670</v>
      </c>
    </row>
    <row r="8" spans="1:23" ht="15.75" customHeight="1" x14ac:dyDescent="0.25">
      <c r="A8" s="94">
        <v>2</v>
      </c>
      <c r="B8" s="314">
        <v>40928</v>
      </c>
      <c r="C8" s="315" t="s">
        <v>448</v>
      </c>
      <c r="D8" s="156">
        <v>20000</v>
      </c>
      <c r="E8" s="157">
        <v>2589</v>
      </c>
      <c r="F8" s="158">
        <v>875</v>
      </c>
      <c r="G8" s="158">
        <v>19</v>
      </c>
      <c r="H8" s="158">
        <v>465</v>
      </c>
      <c r="I8" s="158"/>
      <c r="J8" s="158">
        <v>6289</v>
      </c>
      <c r="K8" s="158">
        <v>1600</v>
      </c>
      <c r="L8" s="158">
        <v>78</v>
      </c>
      <c r="M8" s="158"/>
      <c r="N8" s="158">
        <v>7300</v>
      </c>
      <c r="O8" s="158"/>
      <c r="P8" s="158">
        <v>-6289</v>
      </c>
      <c r="Q8" s="158">
        <v>1564</v>
      </c>
      <c r="R8" s="158"/>
      <c r="S8" s="158">
        <v>-1050</v>
      </c>
      <c r="T8" s="158"/>
      <c r="U8" s="158"/>
      <c r="V8" s="160"/>
      <c r="W8" s="77">
        <f t="shared" si="0"/>
        <v>6560</v>
      </c>
    </row>
    <row r="9" spans="1:23" ht="15.75" customHeight="1" x14ac:dyDescent="0.25">
      <c r="A9" s="94">
        <v>3</v>
      </c>
      <c r="B9" s="314">
        <v>40928</v>
      </c>
      <c r="C9" s="315" t="s">
        <v>449</v>
      </c>
      <c r="D9" s="156">
        <v>20000</v>
      </c>
      <c r="E9" s="157">
        <v>2589</v>
      </c>
      <c r="F9" s="158">
        <v>875</v>
      </c>
      <c r="G9" s="158">
        <v>19</v>
      </c>
      <c r="H9" s="158">
        <v>465</v>
      </c>
      <c r="I9" s="158"/>
      <c r="J9" s="158">
        <v>6289</v>
      </c>
      <c r="K9" s="158">
        <v>1600</v>
      </c>
      <c r="L9" s="158">
        <v>78</v>
      </c>
      <c r="M9" s="158"/>
      <c r="N9" s="158">
        <v>7300</v>
      </c>
      <c r="O9" s="158"/>
      <c r="P9" s="158">
        <v>-6289</v>
      </c>
      <c r="Q9" s="158">
        <v>1564</v>
      </c>
      <c r="R9" s="158"/>
      <c r="S9" s="158">
        <v>-1050</v>
      </c>
      <c r="T9" s="158"/>
      <c r="U9" s="158"/>
      <c r="V9" s="160"/>
      <c r="W9" s="77">
        <f t="shared" si="0"/>
        <v>6560</v>
      </c>
    </row>
    <row r="10" spans="1:23" ht="15.75" customHeight="1" x14ac:dyDescent="0.25">
      <c r="A10" s="94">
        <v>4</v>
      </c>
      <c r="B10" s="314">
        <v>40928</v>
      </c>
      <c r="C10" s="315" t="s">
        <v>450</v>
      </c>
      <c r="D10" s="156">
        <v>20000</v>
      </c>
      <c r="E10" s="157">
        <v>2589</v>
      </c>
      <c r="F10" s="158">
        <v>875</v>
      </c>
      <c r="G10" s="158">
        <v>19</v>
      </c>
      <c r="H10" s="158">
        <v>465</v>
      </c>
      <c r="I10" s="158"/>
      <c r="J10" s="158">
        <v>6289</v>
      </c>
      <c r="K10" s="158">
        <v>1600</v>
      </c>
      <c r="L10" s="158">
        <v>78</v>
      </c>
      <c r="M10" s="158"/>
      <c r="N10" s="158">
        <v>7300</v>
      </c>
      <c r="O10" s="158"/>
      <c r="P10" s="158">
        <v>-6289</v>
      </c>
      <c r="Q10" s="158">
        <v>1564</v>
      </c>
      <c r="R10" s="158"/>
      <c r="S10" s="158">
        <v>-1050</v>
      </c>
      <c r="T10" s="158"/>
      <c r="U10" s="158"/>
      <c r="V10" s="160"/>
      <c r="W10" s="77">
        <f t="shared" si="0"/>
        <v>6560</v>
      </c>
    </row>
    <row r="11" spans="1:23" ht="15.75" customHeight="1" x14ac:dyDescent="0.25">
      <c r="A11" s="94">
        <v>5</v>
      </c>
      <c r="B11" s="314">
        <v>40928</v>
      </c>
      <c r="C11" s="315" t="s">
        <v>451</v>
      </c>
      <c r="D11" s="156">
        <v>20000</v>
      </c>
      <c r="E11" s="157">
        <v>2589</v>
      </c>
      <c r="F11" s="158">
        <v>875</v>
      </c>
      <c r="G11" s="158">
        <v>19</v>
      </c>
      <c r="H11" s="158">
        <v>465</v>
      </c>
      <c r="I11" s="158"/>
      <c r="J11" s="158">
        <v>6289</v>
      </c>
      <c r="K11" s="158">
        <v>1600</v>
      </c>
      <c r="L11" s="158">
        <v>78</v>
      </c>
      <c r="M11" s="158"/>
      <c r="N11" s="158">
        <v>7300</v>
      </c>
      <c r="O11" s="158"/>
      <c r="P11" s="158">
        <v>-6289</v>
      </c>
      <c r="Q11" s="158">
        <v>1564</v>
      </c>
      <c r="R11" s="158"/>
      <c r="S11" s="158">
        <v>-1050</v>
      </c>
      <c r="T11" s="158"/>
      <c r="U11" s="158"/>
      <c r="V11" s="160"/>
      <c r="W11" s="77">
        <f t="shared" si="0"/>
        <v>6560</v>
      </c>
    </row>
    <row r="12" spans="1:23" ht="15.75" customHeight="1" x14ac:dyDescent="0.25">
      <c r="A12" s="94">
        <v>6</v>
      </c>
      <c r="B12" s="314">
        <v>40928</v>
      </c>
      <c r="C12" s="315" t="s">
        <v>452</v>
      </c>
      <c r="D12" s="156">
        <v>20000</v>
      </c>
      <c r="E12" s="157">
        <v>2589</v>
      </c>
      <c r="F12" s="158">
        <v>875</v>
      </c>
      <c r="G12" s="158">
        <v>19</v>
      </c>
      <c r="H12" s="158">
        <v>465</v>
      </c>
      <c r="I12" s="158">
        <v>3070</v>
      </c>
      <c r="J12" s="158">
        <v>6289</v>
      </c>
      <c r="K12" s="158">
        <v>1600</v>
      </c>
      <c r="L12" s="158">
        <v>78</v>
      </c>
      <c r="M12" s="158"/>
      <c r="N12" s="158">
        <v>7300</v>
      </c>
      <c r="O12" s="158">
        <v>-3070</v>
      </c>
      <c r="P12" s="158">
        <v>-6289</v>
      </c>
      <c r="Q12" s="158">
        <v>1564</v>
      </c>
      <c r="R12" s="158"/>
      <c r="S12" s="158">
        <v>-1050</v>
      </c>
      <c r="T12" s="158"/>
      <c r="U12" s="158"/>
      <c r="V12" s="160"/>
      <c r="W12" s="77">
        <f t="shared" si="0"/>
        <v>6560</v>
      </c>
    </row>
    <row r="13" spans="1:23" ht="15.75" customHeight="1" x14ac:dyDescent="0.25">
      <c r="A13" s="94">
        <v>7</v>
      </c>
      <c r="B13" s="314">
        <v>40928</v>
      </c>
      <c r="C13" s="315" t="s">
        <v>453</v>
      </c>
      <c r="D13" s="156">
        <v>20000</v>
      </c>
      <c r="E13" s="157">
        <v>2589</v>
      </c>
      <c r="F13" s="158">
        <v>875</v>
      </c>
      <c r="G13" s="158">
        <v>19</v>
      </c>
      <c r="H13" s="158">
        <v>465</v>
      </c>
      <c r="I13" s="158">
        <v>3070</v>
      </c>
      <c r="J13" s="158">
        <v>6289</v>
      </c>
      <c r="K13" s="158">
        <v>1600</v>
      </c>
      <c r="L13" s="158">
        <v>78</v>
      </c>
      <c r="M13" s="158"/>
      <c r="N13" s="158">
        <v>7300</v>
      </c>
      <c r="O13" s="158"/>
      <c r="P13" s="158">
        <v>-6289</v>
      </c>
      <c r="Q13" s="158">
        <v>1564</v>
      </c>
      <c r="R13" s="158"/>
      <c r="S13" s="158">
        <v>-1050</v>
      </c>
      <c r="T13" s="158"/>
      <c r="U13" s="158"/>
      <c r="V13" s="160"/>
      <c r="W13" s="77">
        <f t="shared" si="0"/>
        <v>3490</v>
      </c>
    </row>
    <row r="14" spans="1:23" ht="15.75" customHeight="1" x14ac:dyDescent="0.25">
      <c r="A14" s="94">
        <v>8</v>
      </c>
      <c r="B14" s="314">
        <v>40928</v>
      </c>
      <c r="C14" s="315" t="s">
        <v>454</v>
      </c>
      <c r="D14" s="156">
        <v>20000</v>
      </c>
      <c r="E14" s="157">
        <v>2589</v>
      </c>
      <c r="F14" s="158">
        <v>875</v>
      </c>
      <c r="G14" s="158">
        <v>19</v>
      </c>
      <c r="H14" s="158">
        <v>465</v>
      </c>
      <c r="I14" s="158">
        <v>3070</v>
      </c>
      <c r="J14" s="158">
        <v>6289</v>
      </c>
      <c r="K14" s="158">
        <v>1600</v>
      </c>
      <c r="L14" s="158">
        <v>78</v>
      </c>
      <c r="M14" s="158">
        <v>-3070</v>
      </c>
      <c r="N14" s="158">
        <v>7300</v>
      </c>
      <c r="O14" s="158"/>
      <c r="P14" s="158">
        <v>-6289</v>
      </c>
      <c r="Q14" s="158">
        <v>1564</v>
      </c>
      <c r="R14" s="158"/>
      <c r="S14" s="158">
        <v>-1050</v>
      </c>
      <c r="T14" s="158"/>
      <c r="U14" s="158"/>
      <c r="V14" s="160"/>
      <c r="W14" s="77">
        <f t="shared" si="0"/>
        <v>6560</v>
      </c>
    </row>
    <row r="15" spans="1:23" ht="15.75" customHeight="1" x14ac:dyDescent="0.25">
      <c r="A15" s="86">
        <v>9</v>
      </c>
      <c r="B15" s="313">
        <v>40928</v>
      </c>
      <c r="C15" s="315" t="s">
        <v>455</v>
      </c>
      <c r="D15" s="152">
        <v>20000</v>
      </c>
      <c r="E15" s="153">
        <v>2589</v>
      </c>
      <c r="F15" s="161"/>
      <c r="G15" s="161">
        <v>16</v>
      </c>
      <c r="H15" s="161">
        <v>465</v>
      </c>
      <c r="I15" s="161"/>
      <c r="J15" s="161"/>
      <c r="K15" s="161"/>
      <c r="L15" s="161"/>
      <c r="M15" s="161"/>
      <c r="N15" s="161"/>
      <c r="O15" s="161"/>
      <c r="P15" s="161"/>
      <c r="Q15" s="161">
        <v>1050</v>
      </c>
      <c r="R15" s="161">
        <v>7300</v>
      </c>
      <c r="S15" s="161">
        <v>-1050</v>
      </c>
      <c r="T15" s="161"/>
      <c r="U15" s="161"/>
      <c r="V15" s="162"/>
      <c r="W15" s="93">
        <f t="shared" si="0"/>
        <v>9630</v>
      </c>
    </row>
    <row r="16" spans="1:23" ht="15.75" customHeight="1" x14ac:dyDescent="0.25">
      <c r="A16" s="94">
        <v>10</v>
      </c>
      <c r="B16" s="314">
        <v>40928</v>
      </c>
      <c r="C16" s="315" t="s">
        <v>456</v>
      </c>
      <c r="D16" s="156">
        <v>20000</v>
      </c>
      <c r="E16" s="157">
        <v>2589</v>
      </c>
      <c r="F16" s="158"/>
      <c r="G16" s="158">
        <v>16</v>
      </c>
      <c r="H16" s="158">
        <v>465</v>
      </c>
      <c r="I16" s="158"/>
      <c r="J16" s="158"/>
      <c r="K16" s="158"/>
      <c r="L16" s="158"/>
      <c r="M16" s="158"/>
      <c r="N16" s="158">
        <v>7300</v>
      </c>
      <c r="O16" s="158"/>
      <c r="P16" s="158"/>
      <c r="Q16" s="158">
        <v>1050</v>
      </c>
      <c r="R16" s="158"/>
      <c r="S16" s="158">
        <v>-1050</v>
      </c>
      <c r="T16" s="158"/>
      <c r="U16" s="158"/>
      <c r="V16" s="160"/>
      <c r="W16" s="77">
        <f t="shared" si="0"/>
        <v>9630</v>
      </c>
    </row>
    <row r="17" spans="1:23" ht="15.75" customHeight="1" x14ac:dyDescent="0.25">
      <c r="A17" s="94">
        <v>11</v>
      </c>
      <c r="B17" s="314">
        <v>40928</v>
      </c>
      <c r="C17" s="316" t="s">
        <v>457</v>
      </c>
      <c r="D17" s="156">
        <v>20000</v>
      </c>
      <c r="E17" s="157">
        <v>2589</v>
      </c>
      <c r="F17" s="158"/>
      <c r="G17" s="158">
        <v>16</v>
      </c>
      <c r="H17" s="158">
        <v>465</v>
      </c>
      <c r="I17" s="158"/>
      <c r="J17" s="158"/>
      <c r="K17" s="158"/>
      <c r="L17" s="158"/>
      <c r="M17" s="158"/>
      <c r="N17" s="158">
        <v>7300</v>
      </c>
      <c r="O17" s="158"/>
      <c r="P17" s="158"/>
      <c r="Q17" s="158">
        <v>1050</v>
      </c>
      <c r="R17" s="158"/>
      <c r="S17" s="158">
        <v>-1050</v>
      </c>
      <c r="T17" s="158"/>
      <c r="U17" s="158"/>
      <c r="V17" s="160"/>
      <c r="W17" s="77">
        <f t="shared" si="0"/>
        <v>9630</v>
      </c>
    </row>
    <row r="18" spans="1:23" ht="15.75" customHeight="1" x14ac:dyDescent="0.25">
      <c r="A18" s="94">
        <v>12</v>
      </c>
      <c r="B18" s="314">
        <v>40928</v>
      </c>
      <c r="C18" s="316" t="s">
        <v>458</v>
      </c>
      <c r="D18" s="156">
        <v>20000</v>
      </c>
      <c r="E18" s="157">
        <v>2589</v>
      </c>
      <c r="F18" s="158"/>
      <c r="G18" s="158">
        <v>16</v>
      </c>
      <c r="H18" s="158">
        <v>465</v>
      </c>
      <c r="I18" s="158"/>
      <c r="J18" s="158"/>
      <c r="K18" s="158"/>
      <c r="L18" s="158"/>
      <c r="M18" s="158"/>
      <c r="N18" s="158">
        <v>7300</v>
      </c>
      <c r="O18" s="158"/>
      <c r="P18" s="158"/>
      <c r="Q18" s="158">
        <v>1050</v>
      </c>
      <c r="R18" s="158"/>
      <c r="S18" s="158">
        <v>-1050</v>
      </c>
      <c r="T18" s="158"/>
      <c r="U18" s="158"/>
      <c r="V18" s="160"/>
      <c r="W18" s="77">
        <f t="shared" si="0"/>
        <v>9630</v>
      </c>
    </row>
    <row r="19" spans="1:23" ht="15.75" customHeight="1" x14ac:dyDescent="0.25">
      <c r="A19" s="94">
        <v>13</v>
      </c>
      <c r="B19" s="314">
        <v>40928</v>
      </c>
      <c r="C19" s="315" t="s">
        <v>459</v>
      </c>
      <c r="D19" s="156">
        <v>20000</v>
      </c>
      <c r="E19" s="157">
        <v>2589</v>
      </c>
      <c r="F19" s="158"/>
      <c r="G19" s="158">
        <v>16</v>
      </c>
      <c r="H19" s="158">
        <v>465</v>
      </c>
      <c r="I19" s="158"/>
      <c r="J19" s="158"/>
      <c r="K19" s="158"/>
      <c r="L19" s="158"/>
      <c r="M19" s="158"/>
      <c r="N19" s="158"/>
      <c r="O19" s="158"/>
      <c r="P19" s="158"/>
      <c r="Q19" s="158">
        <v>1050</v>
      </c>
      <c r="R19" s="158"/>
      <c r="S19" s="158">
        <v>-1050</v>
      </c>
      <c r="T19" s="158"/>
      <c r="U19" s="158"/>
      <c r="V19" s="160"/>
      <c r="W19" s="77">
        <f t="shared" si="0"/>
        <v>16930</v>
      </c>
    </row>
    <row r="20" spans="1:23" ht="15.75" customHeight="1" x14ac:dyDescent="0.25">
      <c r="A20" s="86">
        <v>14</v>
      </c>
      <c r="B20" s="313">
        <v>40928</v>
      </c>
      <c r="C20" s="317" t="s">
        <v>460</v>
      </c>
      <c r="D20" s="152">
        <v>20000</v>
      </c>
      <c r="E20" s="153">
        <v>2589</v>
      </c>
      <c r="F20" s="161"/>
      <c r="G20" s="161">
        <v>16</v>
      </c>
      <c r="H20" s="161">
        <v>465</v>
      </c>
      <c r="I20" s="161"/>
      <c r="J20" s="161"/>
      <c r="K20" s="161"/>
      <c r="L20" s="161"/>
      <c r="M20" s="161"/>
      <c r="N20" s="161">
        <v>7300</v>
      </c>
      <c r="O20" s="161"/>
      <c r="P20" s="161"/>
      <c r="Q20" s="161">
        <v>1050</v>
      </c>
      <c r="R20" s="161"/>
      <c r="S20" s="161">
        <v>-1050</v>
      </c>
      <c r="T20" s="161"/>
      <c r="U20" s="161"/>
      <c r="V20" s="162"/>
      <c r="W20" s="93">
        <f t="shared" si="0"/>
        <v>9630</v>
      </c>
    </row>
    <row r="21" spans="1:23" ht="15.75" customHeight="1" x14ac:dyDescent="0.25">
      <c r="A21" s="94">
        <v>15</v>
      </c>
      <c r="B21" s="314">
        <v>40928</v>
      </c>
      <c r="C21" s="316" t="s">
        <v>461</v>
      </c>
      <c r="D21" s="156">
        <v>20000</v>
      </c>
      <c r="E21" s="157">
        <v>2589</v>
      </c>
      <c r="F21" s="158"/>
      <c r="G21" s="158">
        <v>16</v>
      </c>
      <c r="H21" s="158">
        <v>465</v>
      </c>
      <c r="I21" s="158"/>
      <c r="J21" s="158"/>
      <c r="K21" s="158"/>
      <c r="L21" s="158"/>
      <c r="M21" s="158"/>
      <c r="N21" s="158"/>
      <c r="O21" s="158"/>
      <c r="P21" s="158"/>
      <c r="Q21" s="158">
        <v>1050</v>
      </c>
      <c r="R21" s="158"/>
      <c r="S21" s="158">
        <v>-1050</v>
      </c>
      <c r="T21" s="158">
        <v>7300</v>
      </c>
      <c r="U21" s="158"/>
      <c r="V21" s="160"/>
      <c r="W21" s="77">
        <f t="shared" si="0"/>
        <v>9630</v>
      </c>
    </row>
    <row r="22" spans="1:23" ht="15.75" customHeight="1" x14ac:dyDescent="0.25">
      <c r="A22" s="94">
        <v>16</v>
      </c>
      <c r="B22" s="314">
        <v>40928</v>
      </c>
      <c r="C22" s="315" t="s">
        <v>462</v>
      </c>
      <c r="D22" s="156">
        <v>20000</v>
      </c>
      <c r="E22" s="157">
        <v>2589</v>
      </c>
      <c r="F22" s="158"/>
      <c r="G22" s="158">
        <v>16</v>
      </c>
      <c r="H22" s="158">
        <v>465</v>
      </c>
      <c r="I22" s="158"/>
      <c r="J22" s="158"/>
      <c r="K22" s="158"/>
      <c r="L22" s="158"/>
      <c r="M22" s="158"/>
      <c r="N22" s="158">
        <v>7300</v>
      </c>
      <c r="O22" s="158"/>
      <c r="P22" s="158"/>
      <c r="Q22" s="158">
        <v>1050</v>
      </c>
      <c r="R22" s="158"/>
      <c r="S22" s="158">
        <v>-1050</v>
      </c>
      <c r="T22" s="158"/>
      <c r="U22" s="158"/>
      <c r="V22" s="160"/>
      <c r="W22" s="77">
        <f t="shared" si="0"/>
        <v>9630</v>
      </c>
    </row>
    <row r="23" spans="1:23" ht="15.75" customHeight="1" x14ac:dyDescent="0.25">
      <c r="A23" s="94">
        <v>17</v>
      </c>
      <c r="B23" s="314">
        <v>40928</v>
      </c>
      <c r="C23" s="315" t="s">
        <v>463</v>
      </c>
      <c r="D23" s="156">
        <v>20000</v>
      </c>
      <c r="E23" s="157">
        <v>2589</v>
      </c>
      <c r="F23" s="158"/>
      <c r="G23" s="158">
        <v>16</v>
      </c>
      <c r="H23" s="158">
        <v>465</v>
      </c>
      <c r="I23" s="158"/>
      <c r="J23" s="158"/>
      <c r="K23" s="158"/>
      <c r="L23" s="158"/>
      <c r="M23" s="158"/>
      <c r="N23" s="158"/>
      <c r="O23" s="158"/>
      <c r="P23" s="158"/>
      <c r="Q23" s="158">
        <v>1050</v>
      </c>
      <c r="R23" s="158"/>
      <c r="S23" s="158">
        <v>-1050</v>
      </c>
      <c r="T23" s="158"/>
      <c r="U23" s="158"/>
      <c r="V23" s="160"/>
      <c r="W23" s="77">
        <f t="shared" si="0"/>
        <v>16930</v>
      </c>
    </row>
    <row r="24" spans="1:23" ht="15.75" customHeight="1" x14ac:dyDescent="0.25">
      <c r="A24" s="94">
        <v>18</v>
      </c>
      <c r="B24" s="314">
        <v>40928</v>
      </c>
      <c r="C24" s="315" t="s">
        <v>464</v>
      </c>
      <c r="D24" s="156">
        <v>20000</v>
      </c>
      <c r="E24" s="157">
        <v>2589</v>
      </c>
      <c r="F24" s="158"/>
      <c r="G24" s="158">
        <v>16</v>
      </c>
      <c r="H24" s="158">
        <v>465</v>
      </c>
      <c r="I24" s="158"/>
      <c r="J24" s="158"/>
      <c r="K24" s="158"/>
      <c r="L24" s="158"/>
      <c r="M24" s="158"/>
      <c r="N24" s="158">
        <v>7300</v>
      </c>
      <c r="O24" s="158"/>
      <c r="P24" s="158"/>
      <c r="Q24" s="158">
        <v>1050</v>
      </c>
      <c r="R24" s="158"/>
      <c r="S24" s="158">
        <v>-1050</v>
      </c>
      <c r="T24" s="158"/>
      <c r="U24" s="158"/>
      <c r="V24" s="160"/>
      <c r="W24" s="77">
        <f t="shared" si="0"/>
        <v>9630</v>
      </c>
    </row>
    <row r="25" spans="1:23" ht="15.75" customHeight="1" x14ac:dyDescent="0.25">
      <c r="A25" s="86">
        <v>19</v>
      </c>
      <c r="B25" s="313">
        <v>40928</v>
      </c>
      <c r="C25" s="315" t="s">
        <v>465</v>
      </c>
      <c r="D25" s="152">
        <v>20000</v>
      </c>
      <c r="E25" s="153">
        <v>2589</v>
      </c>
      <c r="F25" s="161"/>
      <c r="G25" s="161">
        <v>16</v>
      </c>
      <c r="H25" s="161">
        <v>465</v>
      </c>
      <c r="I25" s="161"/>
      <c r="J25" s="161"/>
      <c r="K25" s="161"/>
      <c r="L25" s="161"/>
      <c r="M25" s="161"/>
      <c r="N25" s="161">
        <v>7300</v>
      </c>
      <c r="O25" s="161"/>
      <c r="P25" s="161"/>
      <c r="Q25" s="161">
        <v>1050</v>
      </c>
      <c r="R25" s="161"/>
      <c r="S25" s="161">
        <v>-1050</v>
      </c>
      <c r="T25" s="161"/>
      <c r="U25" s="161"/>
      <c r="V25" s="162"/>
      <c r="W25" s="93">
        <f t="shared" si="0"/>
        <v>9630</v>
      </c>
    </row>
    <row r="26" spans="1:23" ht="15.75" customHeight="1" x14ac:dyDescent="0.25">
      <c r="A26" s="94">
        <v>20</v>
      </c>
      <c r="B26" s="314">
        <v>40928</v>
      </c>
      <c r="C26" s="315" t="s">
        <v>466</v>
      </c>
      <c r="D26" s="156">
        <v>20000</v>
      </c>
      <c r="E26" s="157"/>
      <c r="F26" s="158"/>
      <c r="G26" s="158"/>
      <c r="H26" s="158"/>
      <c r="I26" s="158"/>
      <c r="J26" s="158"/>
      <c r="K26" s="158"/>
      <c r="L26" s="158"/>
      <c r="M26" s="158"/>
      <c r="N26" s="158"/>
      <c r="O26" s="158"/>
      <c r="P26" s="158"/>
      <c r="Q26" s="158">
        <v>1050</v>
      </c>
      <c r="R26" s="158"/>
      <c r="S26" s="158">
        <v>-1050</v>
      </c>
      <c r="T26" s="158"/>
      <c r="U26" s="158"/>
      <c r="V26" s="160"/>
      <c r="W26" s="77">
        <f t="shared" si="0"/>
        <v>20000</v>
      </c>
    </row>
    <row r="27" spans="1:23" ht="15.75" customHeight="1" x14ac:dyDescent="0.25">
      <c r="A27" s="94">
        <v>21</v>
      </c>
      <c r="B27" s="314">
        <v>40928</v>
      </c>
      <c r="C27" s="315" t="s">
        <v>467</v>
      </c>
      <c r="D27" s="156">
        <v>20000</v>
      </c>
      <c r="E27" s="157">
        <v>2589</v>
      </c>
      <c r="F27" s="158"/>
      <c r="G27" s="158">
        <v>16</v>
      </c>
      <c r="H27" s="158">
        <v>465</v>
      </c>
      <c r="I27" s="158"/>
      <c r="J27" s="158"/>
      <c r="K27" s="158"/>
      <c r="L27" s="158"/>
      <c r="M27" s="158"/>
      <c r="N27" s="158"/>
      <c r="O27" s="158"/>
      <c r="P27" s="158"/>
      <c r="Q27" s="158">
        <v>1050</v>
      </c>
      <c r="R27" s="158">
        <v>7300</v>
      </c>
      <c r="S27" s="158">
        <v>-1050</v>
      </c>
      <c r="T27" s="158"/>
      <c r="U27" s="158"/>
      <c r="V27" s="160"/>
      <c r="W27" s="77">
        <f t="shared" si="0"/>
        <v>9630</v>
      </c>
    </row>
    <row r="28" spans="1:23" ht="15.75" customHeight="1" x14ac:dyDescent="0.25">
      <c r="A28" s="94">
        <v>22</v>
      </c>
      <c r="B28" s="314">
        <v>40928</v>
      </c>
      <c r="C28" s="315" t="s">
        <v>468</v>
      </c>
      <c r="D28" s="156">
        <v>20000</v>
      </c>
      <c r="E28" s="157">
        <v>2589</v>
      </c>
      <c r="F28" s="158"/>
      <c r="G28" s="158">
        <v>16</v>
      </c>
      <c r="H28" s="158">
        <v>465</v>
      </c>
      <c r="I28" s="158"/>
      <c r="J28" s="158"/>
      <c r="K28" s="158"/>
      <c r="L28" s="158"/>
      <c r="M28" s="158"/>
      <c r="N28" s="158"/>
      <c r="O28" s="158"/>
      <c r="P28" s="158"/>
      <c r="Q28" s="158">
        <v>1050</v>
      </c>
      <c r="R28" s="158"/>
      <c r="S28" s="158">
        <v>-1050</v>
      </c>
      <c r="T28" s="158"/>
      <c r="U28" s="158"/>
      <c r="V28" s="160"/>
      <c r="W28" s="77">
        <f t="shared" si="0"/>
        <v>16930</v>
      </c>
    </row>
    <row r="29" spans="1:23" ht="15.75" customHeight="1" x14ac:dyDescent="0.25">
      <c r="A29" s="94">
        <v>23</v>
      </c>
      <c r="B29" s="314">
        <v>40928</v>
      </c>
      <c r="C29" s="315" t="s">
        <v>469</v>
      </c>
      <c r="D29" s="156">
        <v>20000</v>
      </c>
      <c r="E29" s="157">
        <v>2589</v>
      </c>
      <c r="F29" s="158"/>
      <c r="G29" s="158">
        <v>16</v>
      </c>
      <c r="H29" s="158">
        <v>465</v>
      </c>
      <c r="I29" s="158"/>
      <c r="J29" s="158"/>
      <c r="K29" s="158"/>
      <c r="L29" s="158"/>
      <c r="M29" s="158"/>
      <c r="N29" s="158"/>
      <c r="O29" s="158"/>
      <c r="P29" s="158"/>
      <c r="Q29" s="158">
        <v>1050</v>
      </c>
      <c r="R29" s="158"/>
      <c r="S29" s="158">
        <v>-1050</v>
      </c>
      <c r="T29" s="158"/>
      <c r="U29" s="158"/>
      <c r="V29" s="160"/>
      <c r="W29" s="77">
        <f t="shared" si="0"/>
        <v>16930</v>
      </c>
    </row>
    <row r="30" spans="1:23" ht="15.75" customHeight="1" x14ac:dyDescent="0.25">
      <c r="A30" s="94">
        <v>24</v>
      </c>
      <c r="B30" s="314">
        <v>40928</v>
      </c>
      <c r="C30" s="315" t="s">
        <v>499</v>
      </c>
      <c r="D30" s="156">
        <v>20000</v>
      </c>
      <c r="E30" s="157">
        <v>2589</v>
      </c>
      <c r="F30" s="158"/>
      <c r="G30" s="158">
        <v>16</v>
      </c>
      <c r="H30" s="158">
        <v>465</v>
      </c>
      <c r="I30" s="158"/>
      <c r="J30" s="158"/>
      <c r="K30" s="158"/>
      <c r="L30" s="158"/>
      <c r="M30" s="158"/>
      <c r="N30" s="158">
        <v>7300</v>
      </c>
      <c r="O30" s="158"/>
      <c r="P30" s="158"/>
      <c r="Q30" s="158">
        <v>1050</v>
      </c>
      <c r="R30" s="158"/>
      <c r="S30" s="158">
        <v>-1050</v>
      </c>
      <c r="T30" s="158"/>
      <c r="U30" s="158"/>
      <c r="V30" s="160"/>
      <c r="W30" s="77">
        <f t="shared" si="0"/>
        <v>9630</v>
      </c>
    </row>
    <row r="31" spans="1:23" ht="15.75" customHeight="1" x14ac:dyDescent="0.25">
      <c r="A31" s="94">
        <v>25</v>
      </c>
      <c r="B31" s="314">
        <v>40928</v>
      </c>
      <c r="C31" s="315" t="s">
        <v>500</v>
      </c>
      <c r="D31" s="156">
        <v>20000</v>
      </c>
      <c r="E31" s="157">
        <v>2589</v>
      </c>
      <c r="F31" s="158"/>
      <c r="G31" s="158">
        <v>16</v>
      </c>
      <c r="H31" s="158">
        <v>465</v>
      </c>
      <c r="I31" s="158"/>
      <c r="J31" s="158"/>
      <c r="K31" s="158"/>
      <c r="L31" s="158"/>
      <c r="M31" s="158"/>
      <c r="N31" s="158"/>
      <c r="O31" s="158"/>
      <c r="P31" s="158"/>
      <c r="Q31" s="158">
        <v>1050</v>
      </c>
      <c r="R31" s="158"/>
      <c r="S31" s="158">
        <v>-1050</v>
      </c>
      <c r="T31" s="158"/>
      <c r="U31" s="158"/>
      <c r="V31" s="160"/>
      <c r="W31" s="77">
        <f t="shared" si="0"/>
        <v>16930</v>
      </c>
    </row>
    <row r="32" spans="1:23" ht="15.75" customHeight="1" x14ac:dyDescent="0.25">
      <c r="A32" s="94">
        <v>26</v>
      </c>
      <c r="B32" s="314">
        <v>40928</v>
      </c>
      <c r="C32" s="315" t="s">
        <v>470</v>
      </c>
      <c r="D32" s="156">
        <v>20000</v>
      </c>
      <c r="E32" s="157">
        <v>2589</v>
      </c>
      <c r="F32" s="158"/>
      <c r="G32" s="158">
        <v>16</v>
      </c>
      <c r="H32" s="158">
        <v>465</v>
      </c>
      <c r="I32" s="158"/>
      <c r="J32" s="158"/>
      <c r="K32" s="158"/>
      <c r="L32" s="158"/>
      <c r="M32" s="158"/>
      <c r="N32" s="158">
        <v>7300</v>
      </c>
      <c r="O32" s="158"/>
      <c r="P32" s="158"/>
      <c r="Q32" s="158">
        <v>1050</v>
      </c>
      <c r="R32" s="158"/>
      <c r="S32" s="158">
        <v>-1050</v>
      </c>
      <c r="T32" s="158"/>
      <c r="U32" s="158"/>
      <c r="V32" s="160"/>
      <c r="W32" s="77">
        <f t="shared" si="0"/>
        <v>9630</v>
      </c>
    </row>
    <row r="33" spans="1:23" ht="15.75" customHeight="1" x14ac:dyDescent="0.25">
      <c r="A33" s="86">
        <v>27</v>
      </c>
      <c r="B33" s="313">
        <v>40928</v>
      </c>
      <c r="C33" s="315" t="s">
        <v>471</v>
      </c>
      <c r="D33" s="152">
        <v>20000</v>
      </c>
      <c r="E33" s="153">
        <v>2589</v>
      </c>
      <c r="F33" s="161"/>
      <c r="G33" s="161">
        <v>16</v>
      </c>
      <c r="H33" s="161">
        <v>465</v>
      </c>
      <c r="I33" s="161"/>
      <c r="J33" s="161"/>
      <c r="K33" s="161"/>
      <c r="L33" s="161"/>
      <c r="M33" s="161"/>
      <c r="N33" s="161"/>
      <c r="O33" s="161"/>
      <c r="P33" s="161"/>
      <c r="Q33" s="161">
        <v>1050</v>
      </c>
      <c r="R33" s="161"/>
      <c r="S33" s="161">
        <v>-1050</v>
      </c>
      <c r="T33" s="161"/>
      <c r="U33" s="161"/>
      <c r="V33" s="162"/>
      <c r="W33" s="93">
        <f t="shared" si="0"/>
        <v>16930</v>
      </c>
    </row>
    <row r="34" spans="1:23" ht="15.75" customHeight="1" x14ac:dyDescent="0.25">
      <c r="A34" s="94">
        <v>28</v>
      </c>
      <c r="B34" s="314">
        <v>40928</v>
      </c>
      <c r="C34" s="315" t="s">
        <v>472</v>
      </c>
      <c r="D34" s="156">
        <v>20000</v>
      </c>
      <c r="E34" s="157">
        <v>2589</v>
      </c>
      <c r="F34" s="158"/>
      <c r="G34" s="158">
        <v>16</v>
      </c>
      <c r="H34" s="158">
        <v>465</v>
      </c>
      <c r="I34" s="158"/>
      <c r="J34" s="158"/>
      <c r="K34" s="158"/>
      <c r="L34" s="158"/>
      <c r="M34" s="158"/>
      <c r="N34" s="158">
        <v>7300</v>
      </c>
      <c r="O34" s="158"/>
      <c r="P34" s="158"/>
      <c r="Q34" s="158">
        <v>1050</v>
      </c>
      <c r="R34" s="158"/>
      <c r="S34" s="158">
        <v>-1050</v>
      </c>
      <c r="T34" s="158"/>
      <c r="U34" s="158"/>
      <c r="V34" s="160"/>
      <c r="W34" s="77">
        <f t="shared" si="0"/>
        <v>9630</v>
      </c>
    </row>
    <row r="35" spans="1:23" ht="15.75" customHeight="1" x14ac:dyDescent="0.25">
      <c r="A35" s="94">
        <v>29</v>
      </c>
      <c r="B35" s="314">
        <v>40928</v>
      </c>
      <c r="C35" s="315" t="s">
        <v>473</v>
      </c>
      <c r="D35" s="156">
        <v>20000</v>
      </c>
      <c r="E35" s="157">
        <v>2589</v>
      </c>
      <c r="F35" s="158"/>
      <c r="G35" s="158">
        <v>16</v>
      </c>
      <c r="H35" s="158">
        <v>465</v>
      </c>
      <c r="I35" s="158"/>
      <c r="J35" s="158"/>
      <c r="K35" s="158"/>
      <c r="L35" s="158"/>
      <c r="M35" s="158"/>
      <c r="N35" s="158">
        <v>7300</v>
      </c>
      <c r="O35" s="158"/>
      <c r="P35" s="158"/>
      <c r="Q35" s="158">
        <v>1050</v>
      </c>
      <c r="R35" s="158"/>
      <c r="S35" s="158">
        <v>-1050</v>
      </c>
      <c r="T35" s="158"/>
      <c r="U35" s="158"/>
      <c r="V35" s="160"/>
      <c r="W35" s="77">
        <f t="shared" si="0"/>
        <v>9630</v>
      </c>
    </row>
    <row r="36" spans="1:23" ht="15.75" customHeight="1" x14ac:dyDescent="0.25">
      <c r="A36" s="94">
        <v>30</v>
      </c>
      <c r="B36" s="314">
        <v>40928</v>
      </c>
      <c r="C36" s="315" t="s">
        <v>507</v>
      </c>
      <c r="D36" s="156">
        <v>3070</v>
      </c>
      <c r="E36" s="157">
        <v>2589</v>
      </c>
      <c r="F36" s="158"/>
      <c r="G36" s="158">
        <v>16</v>
      </c>
      <c r="H36" s="158">
        <v>465</v>
      </c>
      <c r="I36" s="158"/>
      <c r="J36" s="158"/>
      <c r="K36" s="158"/>
      <c r="L36" s="158"/>
      <c r="M36" s="158"/>
      <c r="N36" s="158"/>
      <c r="O36" s="158"/>
      <c r="P36" s="158"/>
      <c r="Q36" s="158"/>
      <c r="R36" s="158"/>
      <c r="S36" s="158"/>
      <c r="T36" s="158"/>
      <c r="U36" s="158"/>
      <c r="V36" s="164"/>
      <c r="W36" s="77">
        <f t="shared" si="0"/>
        <v>0</v>
      </c>
    </row>
    <row r="37" spans="1:23" ht="12.75" x14ac:dyDescent="0.25">
      <c r="A37" s="94">
        <v>31</v>
      </c>
      <c r="B37" s="314">
        <v>40928</v>
      </c>
      <c r="C37" s="315" t="s">
        <v>508</v>
      </c>
      <c r="D37" s="156">
        <v>3070</v>
      </c>
      <c r="E37" s="157">
        <v>2589</v>
      </c>
      <c r="F37" s="158"/>
      <c r="G37" s="158">
        <v>16</v>
      </c>
      <c r="H37" s="158">
        <v>465</v>
      </c>
      <c r="I37" s="158"/>
      <c r="J37" s="158"/>
      <c r="K37" s="158"/>
      <c r="L37" s="158"/>
      <c r="M37" s="158"/>
      <c r="N37" s="158"/>
      <c r="O37" s="158"/>
      <c r="P37" s="158"/>
      <c r="Q37" s="158"/>
      <c r="R37" s="158"/>
      <c r="S37" s="158"/>
      <c r="T37" s="158"/>
      <c r="U37" s="158"/>
      <c r="V37" s="160"/>
      <c r="W37" s="77">
        <f t="shared" si="0"/>
        <v>0</v>
      </c>
    </row>
    <row r="38" spans="1:23" ht="15.75" customHeight="1" x14ac:dyDescent="0.25">
      <c r="A38" s="94">
        <v>32</v>
      </c>
      <c r="B38" s="314">
        <v>40928</v>
      </c>
      <c r="C38" s="315" t="s">
        <v>509</v>
      </c>
      <c r="D38" s="156">
        <v>3070</v>
      </c>
      <c r="E38" s="157">
        <v>2589</v>
      </c>
      <c r="F38" s="158"/>
      <c r="G38" s="158">
        <v>16</v>
      </c>
      <c r="H38" s="158">
        <v>465</v>
      </c>
      <c r="I38" s="158"/>
      <c r="J38" s="158"/>
      <c r="K38" s="158"/>
      <c r="L38" s="158"/>
      <c r="M38" s="158"/>
      <c r="N38" s="158"/>
      <c r="O38" s="158"/>
      <c r="P38" s="158"/>
      <c r="Q38" s="158"/>
      <c r="R38" s="158"/>
      <c r="S38" s="158"/>
      <c r="T38" s="158"/>
      <c r="U38" s="158"/>
      <c r="V38" s="165"/>
      <c r="W38" s="77">
        <f t="shared" si="0"/>
        <v>0</v>
      </c>
    </row>
    <row r="39" spans="1:23" ht="15.75" customHeight="1" x14ac:dyDescent="0.25">
      <c r="A39" s="94">
        <v>33</v>
      </c>
      <c r="B39" s="314">
        <v>40959</v>
      </c>
      <c r="C39" s="96" t="s" ph="1">
        <v>245</v>
      </c>
      <c r="D39" s="156">
        <v>3</v>
      </c>
      <c r="E39" s="157"/>
      <c r="F39" s="158"/>
      <c r="G39" s="158"/>
      <c r="H39" s="158"/>
      <c r="I39" s="158"/>
      <c r="J39" s="158"/>
      <c r="K39" s="158"/>
      <c r="L39" s="158"/>
      <c r="M39" s="158"/>
      <c r="N39" s="158"/>
      <c r="O39" s="158"/>
      <c r="P39" s="158"/>
      <c r="Q39" s="158"/>
      <c r="R39" s="158"/>
      <c r="S39" s="158"/>
      <c r="T39" s="158"/>
      <c r="U39" s="158"/>
      <c r="V39" s="165"/>
      <c r="W39" s="77">
        <f t="shared" ref="W39:W63" si="1">D39-SUM(E39:V39)</f>
        <v>3</v>
      </c>
    </row>
    <row r="40" spans="1:23" ht="15.75" customHeight="1" x14ac:dyDescent="0.25">
      <c r="A40" s="94">
        <v>34</v>
      </c>
      <c r="B40" s="314">
        <v>40971</v>
      </c>
      <c r="C40" s="315" t="s">
        <v>501</v>
      </c>
      <c r="D40" s="156">
        <v>20000</v>
      </c>
      <c r="E40" s="157"/>
      <c r="F40" s="158"/>
      <c r="G40" s="158"/>
      <c r="H40" s="158"/>
      <c r="I40" s="158"/>
      <c r="J40" s="158"/>
      <c r="K40" s="158"/>
      <c r="L40" s="158"/>
      <c r="M40" s="158">
        <v>3070</v>
      </c>
      <c r="N40" s="158"/>
      <c r="O40" s="158"/>
      <c r="P40" s="158"/>
      <c r="Q40" s="158">
        <v>1050</v>
      </c>
      <c r="R40" s="158"/>
      <c r="S40" s="158">
        <v>-1050</v>
      </c>
      <c r="T40" s="158"/>
      <c r="U40" s="158"/>
      <c r="V40" s="165"/>
      <c r="W40" s="77">
        <f t="shared" si="1"/>
        <v>16930</v>
      </c>
    </row>
    <row r="41" spans="1:23" ht="15.75" customHeight="1" x14ac:dyDescent="0.25">
      <c r="A41" s="94">
        <v>35</v>
      </c>
      <c r="B41" s="314">
        <v>40971</v>
      </c>
      <c r="C41" s="315" t="s">
        <v>474</v>
      </c>
      <c r="D41" s="156">
        <v>20000</v>
      </c>
      <c r="E41" s="157"/>
      <c r="F41" s="158"/>
      <c r="G41" s="158"/>
      <c r="H41" s="158"/>
      <c r="I41" s="158"/>
      <c r="J41" s="158"/>
      <c r="K41" s="158"/>
      <c r="L41" s="158"/>
      <c r="M41" s="158"/>
      <c r="N41" s="158">
        <v>7300</v>
      </c>
      <c r="O41" s="158"/>
      <c r="P41" s="158"/>
      <c r="Q41" s="158">
        <v>1050</v>
      </c>
      <c r="R41" s="158"/>
      <c r="S41" s="158">
        <v>-1050</v>
      </c>
      <c r="T41" s="158"/>
      <c r="U41" s="158"/>
      <c r="V41" s="165"/>
      <c r="W41" s="77">
        <f t="shared" si="1"/>
        <v>12700</v>
      </c>
    </row>
    <row r="42" spans="1:23" ht="15.75" customHeight="1" x14ac:dyDescent="0.25">
      <c r="A42" s="94">
        <v>36</v>
      </c>
      <c r="B42" s="314">
        <v>40971</v>
      </c>
      <c r="C42" s="315" t="s">
        <v>475</v>
      </c>
      <c r="D42" s="156">
        <v>20000</v>
      </c>
      <c r="E42" s="158"/>
      <c r="F42" s="158"/>
      <c r="G42" s="158"/>
      <c r="H42" s="158"/>
      <c r="I42" s="158"/>
      <c r="J42" s="158"/>
      <c r="K42" s="158"/>
      <c r="L42" s="158"/>
      <c r="M42" s="158"/>
      <c r="N42" s="158"/>
      <c r="O42" s="158"/>
      <c r="P42" s="158"/>
      <c r="Q42" s="158">
        <v>1050</v>
      </c>
      <c r="R42" s="158"/>
      <c r="S42" s="158">
        <v>-1050</v>
      </c>
      <c r="T42" s="158">
        <v>7300</v>
      </c>
      <c r="U42" s="158"/>
      <c r="V42" s="166"/>
      <c r="W42" s="77">
        <f t="shared" si="1"/>
        <v>12700</v>
      </c>
    </row>
    <row r="43" spans="1:23" ht="15.75" customHeight="1" x14ac:dyDescent="0.25">
      <c r="A43" s="94">
        <v>37</v>
      </c>
      <c r="B43" s="314">
        <v>41013</v>
      </c>
      <c r="C43" s="315" t="s">
        <v>476</v>
      </c>
      <c r="D43" s="156">
        <v>20000</v>
      </c>
      <c r="E43" s="158"/>
      <c r="F43" s="158"/>
      <c r="G43" s="158"/>
      <c r="H43" s="158"/>
      <c r="I43" s="158"/>
      <c r="J43" s="158"/>
      <c r="K43" s="158"/>
      <c r="L43" s="158"/>
      <c r="M43" s="158"/>
      <c r="N43" s="158">
        <v>7300</v>
      </c>
      <c r="O43" s="158"/>
      <c r="P43" s="158"/>
      <c r="Q43" s="158">
        <v>1050</v>
      </c>
      <c r="R43" s="158"/>
      <c r="S43" s="158">
        <v>-1050</v>
      </c>
      <c r="T43" s="158"/>
      <c r="U43" s="158"/>
      <c r="V43" s="166"/>
      <c r="W43" s="77">
        <f t="shared" si="1"/>
        <v>12700</v>
      </c>
    </row>
    <row r="44" spans="1:23" ht="15.75" customHeight="1" x14ac:dyDescent="0.25">
      <c r="A44" s="94">
        <v>38</v>
      </c>
      <c r="B44" s="314">
        <v>41014</v>
      </c>
      <c r="C44" s="315" t="s">
        <v>477</v>
      </c>
      <c r="D44" s="156">
        <v>20000</v>
      </c>
      <c r="E44" s="158"/>
      <c r="F44" s="158"/>
      <c r="G44" s="158"/>
      <c r="H44" s="158"/>
      <c r="I44" s="158"/>
      <c r="J44" s="158"/>
      <c r="K44" s="158"/>
      <c r="L44" s="158"/>
      <c r="M44" s="158"/>
      <c r="N44" s="158"/>
      <c r="O44" s="158"/>
      <c r="P44" s="158"/>
      <c r="Q44" s="158">
        <v>1050</v>
      </c>
      <c r="R44" s="158"/>
      <c r="S44" s="158">
        <v>-1050</v>
      </c>
      <c r="T44" s="158"/>
      <c r="U44" s="158"/>
      <c r="V44" s="166"/>
      <c r="W44" s="77">
        <f t="shared" si="1"/>
        <v>20000</v>
      </c>
    </row>
    <row r="45" spans="1:23" ht="15.75" customHeight="1" x14ac:dyDescent="0.25">
      <c r="A45" s="94">
        <v>39</v>
      </c>
      <c r="B45" s="314">
        <v>41048</v>
      </c>
      <c r="C45" s="96" t="s" ph="1">
        <v>290</v>
      </c>
      <c r="D45" s="156">
        <v>-46200</v>
      </c>
      <c r="E45" s="158"/>
      <c r="F45" s="158"/>
      <c r="G45" s="158"/>
      <c r="H45" s="158"/>
      <c r="I45" s="158"/>
      <c r="J45" s="158"/>
      <c r="K45" s="158"/>
      <c r="L45" s="158"/>
      <c r="M45" s="158"/>
      <c r="N45" s="158"/>
      <c r="O45" s="158"/>
      <c r="P45" s="158"/>
      <c r="Q45" s="158">
        <v>-46200</v>
      </c>
      <c r="R45" s="158"/>
      <c r="S45" s="158"/>
      <c r="T45" s="158"/>
      <c r="U45" s="158"/>
      <c r="V45" s="166"/>
      <c r="W45" s="77">
        <f t="shared" si="1"/>
        <v>0</v>
      </c>
    </row>
    <row r="46" spans="1:23" ht="15.75" customHeight="1" x14ac:dyDescent="0.25">
      <c r="A46" s="94">
        <v>40</v>
      </c>
      <c r="B46" s="314">
        <v>41077</v>
      </c>
      <c r="C46" s="315" t="s">
        <v>478</v>
      </c>
      <c r="D46" s="156">
        <v>3070</v>
      </c>
      <c r="E46" s="158"/>
      <c r="F46" s="158"/>
      <c r="G46" s="158"/>
      <c r="H46" s="158"/>
      <c r="I46" s="158"/>
      <c r="J46" s="158"/>
      <c r="K46" s="158"/>
      <c r="L46" s="158"/>
      <c r="M46" s="158"/>
      <c r="N46" s="158"/>
      <c r="O46" s="158">
        <v>3070</v>
      </c>
      <c r="P46" s="158"/>
      <c r="Q46" s="158"/>
      <c r="R46" s="158"/>
      <c r="S46" s="158"/>
      <c r="T46" s="158"/>
      <c r="U46" s="158"/>
      <c r="V46" s="166"/>
      <c r="W46" s="77">
        <f t="shared" si="1"/>
        <v>0</v>
      </c>
    </row>
    <row r="47" spans="1:23" ht="15.75" customHeight="1" x14ac:dyDescent="0.25">
      <c r="A47" s="94">
        <v>41</v>
      </c>
      <c r="B47" s="314">
        <v>41077</v>
      </c>
      <c r="C47" s="315" t="s">
        <v>479</v>
      </c>
      <c r="D47" s="156">
        <v>-3070</v>
      </c>
      <c r="E47" s="158"/>
      <c r="F47" s="158"/>
      <c r="G47" s="158"/>
      <c r="H47" s="158"/>
      <c r="I47" s="158"/>
      <c r="J47" s="158"/>
      <c r="K47" s="158"/>
      <c r="L47" s="158"/>
      <c r="M47" s="158"/>
      <c r="N47" s="158"/>
      <c r="O47" s="158">
        <v>-3070</v>
      </c>
      <c r="P47" s="158"/>
      <c r="Q47" s="158"/>
      <c r="R47" s="158"/>
      <c r="S47" s="158"/>
      <c r="T47" s="158"/>
      <c r="U47" s="158"/>
      <c r="V47" s="166"/>
      <c r="W47" s="77">
        <f t="shared" si="1"/>
        <v>0</v>
      </c>
    </row>
    <row r="48" spans="1:23" ht="15.75" customHeight="1" x14ac:dyDescent="0.25">
      <c r="A48" s="94">
        <v>42</v>
      </c>
      <c r="B48" s="314">
        <v>41077</v>
      </c>
      <c r="C48" s="315" t="s">
        <v>480</v>
      </c>
      <c r="D48" s="156">
        <v>20000</v>
      </c>
      <c r="E48" s="158"/>
      <c r="F48" s="158"/>
      <c r="G48" s="158"/>
      <c r="H48" s="158"/>
      <c r="I48" s="158"/>
      <c r="J48" s="158"/>
      <c r="K48" s="158"/>
      <c r="L48" s="158"/>
      <c r="M48" s="158"/>
      <c r="N48" s="158"/>
      <c r="O48" s="158"/>
      <c r="P48" s="158"/>
      <c r="Q48" s="158">
        <v>1050</v>
      </c>
      <c r="R48" s="158"/>
      <c r="S48" s="158">
        <v>-1050</v>
      </c>
      <c r="T48" s="158"/>
      <c r="U48" s="158"/>
      <c r="V48" s="166"/>
      <c r="W48" s="77">
        <f t="shared" si="1"/>
        <v>20000</v>
      </c>
    </row>
    <row r="49" spans="1:23" ht="15.75" customHeight="1" x14ac:dyDescent="0.25">
      <c r="A49" s="94">
        <v>43</v>
      </c>
      <c r="B49" s="314">
        <v>41077</v>
      </c>
      <c r="C49" s="315" t="s">
        <v>481</v>
      </c>
      <c r="D49" s="156">
        <v>20000</v>
      </c>
      <c r="E49" s="158"/>
      <c r="F49" s="158"/>
      <c r="G49" s="158"/>
      <c r="H49" s="158"/>
      <c r="I49" s="158"/>
      <c r="J49" s="158"/>
      <c r="K49" s="158"/>
      <c r="L49" s="158"/>
      <c r="M49" s="158"/>
      <c r="N49" s="158"/>
      <c r="O49" s="158"/>
      <c r="P49" s="158"/>
      <c r="Q49" s="158">
        <v>1050</v>
      </c>
      <c r="R49" s="158"/>
      <c r="S49" s="158">
        <v>-1050</v>
      </c>
      <c r="T49" s="158"/>
      <c r="U49" s="158"/>
      <c r="V49" s="166"/>
      <c r="W49" s="77">
        <f t="shared" si="1"/>
        <v>20000</v>
      </c>
    </row>
    <row r="50" spans="1:23" ht="15.75" customHeight="1" x14ac:dyDescent="0.25">
      <c r="A50" s="94">
        <v>44</v>
      </c>
      <c r="B50" s="314">
        <v>41077</v>
      </c>
      <c r="C50" s="315" t="s">
        <v>482</v>
      </c>
      <c r="D50" s="156">
        <v>20000</v>
      </c>
      <c r="E50" s="158"/>
      <c r="F50" s="158"/>
      <c r="G50" s="158"/>
      <c r="H50" s="158"/>
      <c r="I50" s="158"/>
      <c r="J50" s="158"/>
      <c r="K50" s="158"/>
      <c r="L50" s="158"/>
      <c r="M50" s="158"/>
      <c r="N50" s="158"/>
      <c r="O50" s="158"/>
      <c r="P50" s="158"/>
      <c r="Q50" s="158">
        <v>1050</v>
      </c>
      <c r="R50" s="158"/>
      <c r="S50" s="158">
        <v>-1050</v>
      </c>
      <c r="T50" s="158"/>
      <c r="U50" s="158"/>
      <c r="V50" s="166"/>
      <c r="W50" s="77">
        <f t="shared" si="1"/>
        <v>20000</v>
      </c>
    </row>
    <row r="51" spans="1:23" ht="15.75" customHeight="1" x14ac:dyDescent="0.25">
      <c r="A51" s="94">
        <v>45</v>
      </c>
      <c r="B51" s="314">
        <v>41077</v>
      </c>
      <c r="C51" s="315" t="s">
        <v>483</v>
      </c>
      <c r="D51" s="156">
        <v>20000</v>
      </c>
      <c r="E51" s="158"/>
      <c r="F51" s="158"/>
      <c r="G51" s="158"/>
      <c r="H51" s="158"/>
      <c r="I51" s="158"/>
      <c r="J51" s="158"/>
      <c r="K51" s="158"/>
      <c r="L51" s="158"/>
      <c r="M51" s="158"/>
      <c r="N51" s="158"/>
      <c r="O51" s="158"/>
      <c r="P51" s="158"/>
      <c r="Q51" s="158">
        <v>1050</v>
      </c>
      <c r="R51" s="158"/>
      <c r="S51" s="158">
        <v>-1050</v>
      </c>
      <c r="T51" s="158"/>
      <c r="U51" s="158"/>
      <c r="V51" s="166"/>
      <c r="W51" s="77">
        <f t="shared" si="1"/>
        <v>20000</v>
      </c>
    </row>
    <row r="52" spans="1:23" ht="15.75" customHeight="1" x14ac:dyDescent="0.25">
      <c r="A52" s="94">
        <v>46</v>
      </c>
      <c r="B52" s="314">
        <v>41077</v>
      </c>
      <c r="C52" s="315" t="s">
        <v>502</v>
      </c>
      <c r="D52" s="156">
        <v>20000</v>
      </c>
      <c r="E52" s="158"/>
      <c r="F52" s="158"/>
      <c r="G52" s="158"/>
      <c r="H52" s="158"/>
      <c r="I52" s="158"/>
      <c r="J52" s="158"/>
      <c r="K52" s="158"/>
      <c r="L52" s="158"/>
      <c r="M52" s="158"/>
      <c r="N52" s="158"/>
      <c r="O52" s="158"/>
      <c r="P52" s="158"/>
      <c r="Q52" s="158">
        <v>1050</v>
      </c>
      <c r="R52" s="158"/>
      <c r="S52" s="158">
        <v>-1050</v>
      </c>
      <c r="T52" s="158"/>
      <c r="U52" s="158"/>
      <c r="V52" s="166"/>
      <c r="W52" s="77">
        <f t="shared" si="1"/>
        <v>20000</v>
      </c>
    </row>
    <row r="53" spans="1:23" ht="15.75" customHeight="1" x14ac:dyDescent="0.25">
      <c r="A53" s="94">
        <v>47</v>
      </c>
      <c r="B53" s="314">
        <v>41077</v>
      </c>
      <c r="C53" s="315" t="s">
        <v>484</v>
      </c>
      <c r="D53" s="156">
        <v>20000</v>
      </c>
      <c r="E53" s="158"/>
      <c r="F53" s="158"/>
      <c r="G53" s="158"/>
      <c r="H53" s="158"/>
      <c r="I53" s="158"/>
      <c r="J53" s="158"/>
      <c r="K53" s="158"/>
      <c r="L53" s="158"/>
      <c r="M53" s="158"/>
      <c r="N53" s="158"/>
      <c r="O53" s="158"/>
      <c r="P53" s="158"/>
      <c r="Q53" s="158">
        <v>1050</v>
      </c>
      <c r="R53" s="158"/>
      <c r="S53" s="158">
        <v>-1050</v>
      </c>
      <c r="T53" s="158"/>
      <c r="U53" s="158"/>
      <c r="V53" s="166"/>
      <c r="W53" s="77">
        <f t="shared" si="1"/>
        <v>20000</v>
      </c>
    </row>
    <row r="54" spans="1:23" ht="15.75" customHeight="1" x14ac:dyDescent="0.25">
      <c r="A54" s="94">
        <v>48</v>
      </c>
      <c r="B54" s="314">
        <v>41077</v>
      </c>
      <c r="C54" s="315" t="s">
        <v>485</v>
      </c>
      <c r="D54" s="156">
        <v>20000</v>
      </c>
      <c r="E54" s="158"/>
      <c r="F54" s="158"/>
      <c r="G54" s="158"/>
      <c r="H54" s="158"/>
      <c r="I54" s="158"/>
      <c r="J54" s="158"/>
      <c r="K54" s="158"/>
      <c r="L54" s="158"/>
      <c r="M54" s="158"/>
      <c r="N54" s="158"/>
      <c r="O54" s="158"/>
      <c r="P54" s="158"/>
      <c r="Q54" s="158">
        <v>1050</v>
      </c>
      <c r="R54" s="158"/>
      <c r="S54" s="158">
        <v>-1050</v>
      </c>
      <c r="T54" s="158"/>
      <c r="U54" s="158"/>
      <c r="V54" s="166"/>
      <c r="W54" s="77">
        <f t="shared" si="1"/>
        <v>20000</v>
      </c>
    </row>
    <row r="55" spans="1:23" ht="15.75" customHeight="1" x14ac:dyDescent="0.25">
      <c r="A55" s="94">
        <v>49</v>
      </c>
      <c r="B55" s="314">
        <v>41077</v>
      </c>
      <c r="C55" s="315" t="s">
        <v>486</v>
      </c>
      <c r="D55" s="156">
        <v>20000</v>
      </c>
      <c r="E55" s="158"/>
      <c r="F55" s="158"/>
      <c r="G55" s="158"/>
      <c r="H55" s="158"/>
      <c r="I55" s="158"/>
      <c r="J55" s="158"/>
      <c r="K55" s="158"/>
      <c r="L55" s="158"/>
      <c r="M55" s="158"/>
      <c r="N55" s="158"/>
      <c r="O55" s="158"/>
      <c r="P55" s="158"/>
      <c r="Q55" s="158">
        <v>1050</v>
      </c>
      <c r="R55" s="158"/>
      <c r="S55" s="158">
        <v>-1050</v>
      </c>
      <c r="T55" s="158"/>
      <c r="U55" s="158"/>
      <c r="V55" s="166"/>
      <c r="W55" s="77">
        <f t="shared" si="1"/>
        <v>20000</v>
      </c>
    </row>
    <row r="56" spans="1:23" ht="15.75" customHeight="1" x14ac:dyDescent="0.25">
      <c r="A56" s="94">
        <v>50</v>
      </c>
      <c r="B56" s="314">
        <v>41077</v>
      </c>
      <c r="C56" s="315" t="s">
        <v>487</v>
      </c>
      <c r="D56" s="156">
        <v>20000</v>
      </c>
      <c r="E56" s="158"/>
      <c r="F56" s="158"/>
      <c r="G56" s="158"/>
      <c r="H56" s="158"/>
      <c r="I56" s="158"/>
      <c r="J56" s="158"/>
      <c r="K56" s="158"/>
      <c r="L56" s="158"/>
      <c r="M56" s="158"/>
      <c r="N56" s="158"/>
      <c r="O56" s="158"/>
      <c r="P56" s="158"/>
      <c r="Q56" s="158">
        <v>1050</v>
      </c>
      <c r="R56" s="158"/>
      <c r="S56" s="158">
        <v>-1050</v>
      </c>
      <c r="T56" s="158"/>
      <c r="U56" s="158"/>
      <c r="V56" s="166"/>
      <c r="W56" s="77">
        <f t="shared" si="1"/>
        <v>20000</v>
      </c>
    </row>
    <row r="57" spans="1:23" ht="15.75" customHeight="1" x14ac:dyDescent="0.25">
      <c r="A57" s="94">
        <v>51</v>
      </c>
      <c r="B57" s="314">
        <v>41077</v>
      </c>
      <c r="C57" s="315" t="s">
        <v>503</v>
      </c>
      <c r="D57" s="156">
        <v>20000</v>
      </c>
      <c r="E57" s="158"/>
      <c r="F57" s="158"/>
      <c r="G57" s="158"/>
      <c r="H57" s="158"/>
      <c r="I57" s="158"/>
      <c r="J57" s="158"/>
      <c r="K57" s="158"/>
      <c r="L57" s="158"/>
      <c r="M57" s="158"/>
      <c r="N57" s="158"/>
      <c r="O57" s="158"/>
      <c r="P57" s="158"/>
      <c r="Q57" s="158">
        <v>1050</v>
      </c>
      <c r="R57" s="158"/>
      <c r="S57" s="158">
        <v>-1050</v>
      </c>
      <c r="T57" s="158"/>
      <c r="U57" s="158"/>
      <c r="V57" s="166"/>
      <c r="W57" s="77">
        <f t="shared" si="1"/>
        <v>20000</v>
      </c>
    </row>
    <row r="58" spans="1:23" ht="15.75" customHeight="1" x14ac:dyDescent="0.25">
      <c r="A58" s="94">
        <v>52</v>
      </c>
      <c r="B58" s="314">
        <v>41129</v>
      </c>
      <c r="C58" s="316" t="s">
        <v>488</v>
      </c>
      <c r="D58" s="156">
        <v>46200</v>
      </c>
      <c r="E58" s="158"/>
      <c r="F58" s="158"/>
      <c r="G58" s="158"/>
      <c r="H58" s="158"/>
      <c r="I58" s="158"/>
      <c r="J58" s="158"/>
      <c r="K58" s="158"/>
      <c r="L58" s="158"/>
      <c r="M58" s="158"/>
      <c r="N58" s="158"/>
      <c r="O58" s="158"/>
      <c r="P58" s="158"/>
      <c r="Q58" s="158"/>
      <c r="R58" s="158"/>
      <c r="S58" s="158">
        <v>46200</v>
      </c>
      <c r="T58" s="158"/>
      <c r="U58" s="158"/>
      <c r="V58" s="166"/>
      <c r="W58" s="77">
        <f t="shared" si="1"/>
        <v>0</v>
      </c>
    </row>
    <row r="59" spans="1:23" ht="15.75" customHeight="1" x14ac:dyDescent="0.25">
      <c r="A59" s="94">
        <v>53</v>
      </c>
      <c r="B59" s="314">
        <v>41141</v>
      </c>
      <c r="C59" s="315" t="s">
        <v>504</v>
      </c>
      <c r="D59" s="156">
        <v>20000</v>
      </c>
      <c r="E59" s="158"/>
      <c r="F59" s="158"/>
      <c r="G59" s="158"/>
      <c r="H59" s="158"/>
      <c r="I59" s="158"/>
      <c r="J59" s="158"/>
      <c r="K59" s="158"/>
      <c r="L59" s="158"/>
      <c r="M59" s="158"/>
      <c r="N59" s="158"/>
      <c r="O59" s="158"/>
      <c r="P59" s="158"/>
      <c r="Q59" s="158"/>
      <c r="R59" s="158"/>
      <c r="S59" s="158"/>
      <c r="T59" s="158"/>
      <c r="U59" s="158"/>
      <c r="V59" s="166"/>
      <c r="W59" s="77">
        <f t="shared" si="1"/>
        <v>20000</v>
      </c>
    </row>
    <row r="60" spans="1:23" ht="15.75" customHeight="1" x14ac:dyDescent="0.25">
      <c r="A60" s="94">
        <v>54</v>
      </c>
      <c r="B60" s="314">
        <v>41142</v>
      </c>
      <c r="C60" s="315" t="s">
        <v>505</v>
      </c>
      <c r="D60" s="156">
        <v>20000</v>
      </c>
      <c r="E60" s="158"/>
      <c r="F60" s="158"/>
      <c r="G60" s="158"/>
      <c r="H60" s="158"/>
      <c r="I60" s="158"/>
      <c r="J60" s="158"/>
      <c r="K60" s="158"/>
      <c r="L60" s="158"/>
      <c r="M60" s="158"/>
      <c r="N60" s="158"/>
      <c r="O60" s="158"/>
      <c r="P60" s="158"/>
      <c r="Q60" s="158"/>
      <c r="R60" s="158"/>
      <c r="S60" s="158"/>
      <c r="T60" s="158"/>
      <c r="U60" s="158"/>
      <c r="V60" s="166"/>
      <c r="W60" s="77">
        <f t="shared" si="1"/>
        <v>20000</v>
      </c>
    </row>
    <row r="61" spans="1:23" ht="15.75" customHeight="1" x14ac:dyDescent="0.25">
      <c r="A61" s="94">
        <v>55</v>
      </c>
      <c r="B61" s="314">
        <v>41143</v>
      </c>
      <c r="C61" s="318" t="s">
        <v>489</v>
      </c>
      <c r="D61" s="156">
        <v>20000</v>
      </c>
      <c r="E61" s="158"/>
      <c r="F61" s="158"/>
      <c r="G61" s="158"/>
      <c r="H61" s="158"/>
      <c r="I61" s="158"/>
      <c r="J61" s="158"/>
      <c r="K61" s="158"/>
      <c r="L61" s="158"/>
      <c r="M61" s="158"/>
      <c r="N61" s="158"/>
      <c r="O61" s="158"/>
      <c r="P61" s="158"/>
      <c r="Q61" s="158"/>
      <c r="R61" s="158"/>
      <c r="S61" s="158"/>
      <c r="T61" s="158"/>
      <c r="U61" s="158"/>
      <c r="V61" s="166"/>
      <c r="W61" s="77">
        <f t="shared" si="1"/>
        <v>20000</v>
      </c>
    </row>
    <row r="62" spans="1:23" ht="15.75" customHeight="1" x14ac:dyDescent="0.25">
      <c r="A62" s="94">
        <v>56</v>
      </c>
      <c r="B62" s="314">
        <v>41144</v>
      </c>
      <c r="C62" s="315" t="s">
        <v>490</v>
      </c>
      <c r="D62" s="156">
        <v>20000</v>
      </c>
      <c r="E62" s="158"/>
      <c r="F62" s="158"/>
      <c r="G62" s="158"/>
      <c r="H62" s="158"/>
      <c r="I62" s="158"/>
      <c r="J62" s="158"/>
      <c r="K62" s="158"/>
      <c r="L62" s="158"/>
      <c r="M62" s="158"/>
      <c r="N62" s="158"/>
      <c r="O62" s="158"/>
      <c r="P62" s="158"/>
      <c r="Q62" s="158"/>
      <c r="R62" s="158"/>
      <c r="S62" s="158"/>
      <c r="T62" s="158"/>
      <c r="U62" s="158"/>
      <c r="V62" s="166"/>
      <c r="W62" s="77">
        <f t="shared" si="1"/>
        <v>20000</v>
      </c>
    </row>
    <row r="63" spans="1:23" ht="15.75" customHeight="1" x14ac:dyDescent="0.25">
      <c r="A63" s="94">
        <v>57</v>
      </c>
      <c r="B63" s="314">
        <v>41145</v>
      </c>
      <c r="C63" s="315" t="s">
        <v>491</v>
      </c>
      <c r="D63" s="156">
        <v>20000</v>
      </c>
      <c r="E63" s="158"/>
      <c r="F63" s="158"/>
      <c r="G63" s="158"/>
      <c r="H63" s="158"/>
      <c r="I63" s="158"/>
      <c r="J63" s="158"/>
      <c r="K63" s="158"/>
      <c r="L63" s="158"/>
      <c r="M63" s="158"/>
      <c r="N63" s="158"/>
      <c r="O63" s="158"/>
      <c r="P63" s="158"/>
      <c r="Q63" s="158"/>
      <c r="R63" s="158"/>
      <c r="S63" s="158"/>
      <c r="T63" s="158"/>
      <c r="U63" s="158"/>
      <c r="V63" s="166"/>
      <c r="W63" s="77">
        <f t="shared" si="1"/>
        <v>20000</v>
      </c>
    </row>
    <row r="64" spans="1:23" ht="15.75" customHeight="1" x14ac:dyDescent="0.25">
      <c r="A64" s="94">
        <v>58</v>
      </c>
      <c r="B64" s="314">
        <v>41146</v>
      </c>
      <c r="C64" s="315" t="s">
        <v>492</v>
      </c>
      <c r="D64" s="156">
        <v>20000</v>
      </c>
      <c r="E64" s="158"/>
      <c r="F64" s="158"/>
      <c r="G64" s="158"/>
      <c r="H64" s="158"/>
      <c r="I64" s="158"/>
      <c r="J64" s="158"/>
      <c r="K64" s="158"/>
      <c r="L64" s="158"/>
      <c r="M64" s="158"/>
      <c r="N64" s="158"/>
      <c r="O64" s="158"/>
      <c r="P64" s="158"/>
      <c r="Q64" s="158"/>
      <c r="R64" s="158"/>
      <c r="S64" s="158"/>
      <c r="T64" s="158"/>
      <c r="U64" s="158"/>
      <c r="V64" s="163"/>
      <c r="W64" s="159"/>
    </row>
    <row r="65" spans="1:23" ht="15.75" customHeight="1" x14ac:dyDescent="0.25">
      <c r="A65" s="94">
        <v>59</v>
      </c>
      <c r="B65" s="314">
        <v>41147</v>
      </c>
      <c r="C65" s="315" t="s">
        <v>493</v>
      </c>
      <c r="D65" s="156">
        <v>20000</v>
      </c>
      <c r="E65" s="158"/>
      <c r="F65" s="158"/>
      <c r="G65" s="158"/>
      <c r="H65" s="158"/>
      <c r="I65" s="158"/>
      <c r="J65" s="158"/>
      <c r="K65" s="158"/>
      <c r="L65" s="158"/>
      <c r="M65" s="158"/>
      <c r="N65" s="158"/>
      <c r="O65" s="158"/>
      <c r="P65" s="158"/>
      <c r="Q65" s="158"/>
      <c r="R65" s="158"/>
      <c r="S65" s="158"/>
      <c r="T65" s="158"/>
      <c r="U65" s="158"/>
      <c r="V65" s="163"/>
      <c r="W65" s="159"/>
    </row>
    <row r="66" spans="1:23" ht="15.75" customHeight="1" x14ac:dyDescent="0.25">
      <c r="A66" s="94">
        <v>60</v>
      </c>
      <c r="B66" s="314">
        <v>41148</v>
      </c>
      <c r="C66" s="315" t="s">
        <v>494</v>
      </c>
      <c r="D66" s="156">
        <v>20000</v>
      </c>
      <c r="E66" s="158"/>
      <c r="F66" s="158"/>
      <c r="G66" s="158"/>
      <c r="H66" s="158"/>
      <c r="I66" s="158"/>
      <c r="J66" s="158"/>
      <c r="K66" s="158"/>
      <c r="L66" s="158"/>
      <c r="M66" s="158"/>
      <c r="N66" s="158"/>
      <c r="O66" s="158"/>
      <c r="P66" s="158"/>
      <c r="Q66" s="158"/>
      <c r="R66" s="158"/>
      <c r="S66" s="158"/>
      <c r="T66" s="158"/>
      <c r="U66" s="158"/>
      <c r="V66" s="163"/>
      <c r="W66" s="159"/>
    </row>
    <row r="67" spans="1:23" ht="12.75" x14ac:dyDescent="0.25">
      <c r="A67" s="94">
        <v>61</v>
      </c>
      <c r="B67" s="314">
        <v>41149</v>
      </c>
      <c r="C67" s="315" t="s">
        <v>506</v>
      </c>
      <c r="D67" s="156">
        <v>20000</v>
      </c>
      <c r="E67" s="158"/>
      <c r="F67" s="158"/>
      <c r="G67" s="158"/>
      <c r="H67" s="158"/>
      <c r="I67" s="158"/>
      <c r="J67" s="158"/>
      <c r="K67" s="158"/>
      <c r="L67" s="158"/>
      <c r="M67" s="158"/>
      <c r="N67" s="158"/>
      <c r="O67" s="158"/>
      <c r="P67" s="158"/>
      <c r="Q67" s="158"/>
      <c r="R67" s="158"/>
      <c r="S67" s="158"/>
      <c r="T67" s="158"/>
      <c r="U67" s="158"/>
      <c r="V67" s="163"/>
      <c r="W67" s="159"/>
    </row>
    <row r="68" spans="1:23" ht="12.75" x14ac:dyDescent="0.25">
      <c r="A68" s="94">
        <v>62</v>
      </c>
      <c r="B68" s="314">
        <v>41150</v>
      </c>
      <c r="C68" s="315" t="s">
        <v>495</v>
      </c>
      <c r="D68" s="156">
        <v>20000</v>
      </c>
      <c r="E68" s="158"/>
      <c r="F68" s="158"/>
      <c r="G68" s="158"/>
      <c r="H68" s="158"/>
      <c r="I68" s="158"/>
      <c r="J68" s="158"/>
      <c r="K68" s="158"/>
      <c r="L68" s="158"/>
      <c r="M68" s="158"/>
      <c r="N68" s="158"/>
      <c r="O68" s="158"/>
      <c r="P68" s="158"/>
      <c r="Q68" s="158"/>
      <c r="R68" s="158"/>
      <c r="S68" s="158"/>
      <c r="T68" s="158"/>
      <c r="U68" s="158"/>
      <c r="V68" s="163"/>
      <c r="W68" s="159"/>
    </row>
    <row r="69" spans="1:23" ht="12.75" x14ac:dyDescent="0.25">
      <c r="A69" s="94">
        <v>63</v>
      </c>
      <c r="B69" s="314">
        <v>41151</v>
      </c>
      <c r="C69" s="315" t="s">
        <v>496</v>
      </c>
      <c r="D69" s="156">
        <v>20000</v>
      </c>
      <c r="E69" s="158"/>
      <c r="F69" s="158"/>
      <c r="G69" s="158"/>
      <c r="H69" s="158"/>
      <c r="I69" s="158"/>
      <c r="J69" s="158"/>
      <c r="K69" s="158"/>
      <c r="L69" s="158"/>
      <c r="M69" s="158"/>
      <c r="N69" s="158"/>
      <c r="O69" s="158"/>
      <c r="P69" s="158"/>
      <c r="Q69" s="158"/>
      <c r="R69" s="158"/>
      <c r="S69" s="158"/>
      <c r="T69" s="158"/>
      <c r="U69" s="158"/>
      <c r="V69" s="163"/>
      <c r="W69" s="159"/>
    </row>
    <row r="70" spans="1:23" ht="12.75" x14ac:dyDescent="0.25">
      <c r="A70" s="94">
        <v>64</v>
      </c>
      <c r="B70" s="314">
        <v>41152</v>
      </c>
      <c r="C70" s="315" t="s">
        <v>497</v>
      </c>
      <c r="D70" s="156">
        <v>20000</v>
      </c>
      <c r="E70" s="158"/>
      <c r="F70" s="158"/>
      <c r="G70" s="158"/>
      <c r="H70" s="158"/>
      <c r="I70" s="158"/>
      <c r="J70" s="158"/>
      <c r="K70" s="158"/>
      <c r="L70" s="158"/>
      <c r="M70" s="158"/>
      <c r="N70" s="158"/>
      <c r="O70" s="158"/>
      <c r="P70" s="158"/>
      <c r="Q70" s="158"/>
      <c r="R70" s="158"/>
      <c r="S70" s="158"/>
      <c r="T70" s="158"/>
      <c r="U70" s="158"/>
      <c r="V70" s="163"/>
      <c r="W70" s="159"/>
    </row>
    <row r="71" spans="1:23" ht="12.75" x14ac:dyDescent="0.25">
      <c r="A71" s="94">
        <v>65</v>
      </c>
      <c r="B71" s="314">
        <v>41153</v>
      </c>
      <c r="C71" s="315" t="s">
        <v>498</v>
      </c>
      <c r="D71" s="156">
        <v>20000</v>
      </c>
      <c r="E71" s="158"/>
      <c r="F71" s="158"/>
      <c r="G71" s="158"/>
      <c r="H71" s="158"/>
      <c r="I71" s="158"/>
      <c r="J71" s="158"/>
      <c r="K71" s="158"/>
      <c r="L71" s="158"/>
      <c r="M71" s="158"/>
      <c r="N71" s="158"/>
      <c r="O71" s="158"/>
      <c r="P71" s="158"/>
      <c r="Q71" s="158"/>
      <c r="R71" s="158"/>
      <c r="S71" s="158"/>
      <c r="T71" s="158"/>
      <c r="U71" s="158"/>
      <c r="V71" s="163"/>
      <c r="W71" s="159"/>
    </row>
    <row r="72" spans="1:23" ht="14.25" x14ac:dyDescent="0.25">
      <c r="A72" s="671" t="s">
        <v>90</v>
      </c>
      <c r="B72" s="672"/>
      <c r="C72" s="672"/>
      <c r="D72" s="673"/>
      <c r="E72" s="158">
        <f>SUM(E7:E71)</f>
        <v>80262</v>
      </c>
      <c r="F72" s="158">
        <f>SUM(F7:F71)</f>
        <v>7000</v>
      </c>
      <c r="G72" s="158">
        <f t="shared" ref="G72:W72" si="2">SUM(G7:G71)</f>
        <v>525</v>
      </c>
      <c r="H72" s="158">
        <f t="shared" si="2"/>
        <v>14438</v>
      </c>
      <c r="I72" s="158">
        <f t="shared" si="2"/>
        <v>9210</v>
      </c>
      <c r="J72" s="158">
        <f t="shared" si="2"/>
        <v>50315</v>
      </c>
      <c r="K72" s="158">
        <f t="shared" si="2"/>
        <v>13650</v>
      </c>
      <c r="L72" s="158">
        <f t="shared" si="2"/>
        <v>630</v>
      </c>
      <c r="M72" s="158">
        <f t="shared" si="2"/>
        <v>0</v>
      </c>
      <c r="N72" s="158">
        <f t="shared" si="2"/>
        <v>153300</v>
      </c>
      <c r="O72" s="158">
        <f t="shared" si="2"/>
        <v>-3070</v>
      </c>
      <c r="P72" s="158">
        <f t="shared" si="2"/>
        <v>-50315</v>
      </c>
      <c r="Q72" s="158">
        <f t="shared" si="2"/>
        <v>4115</v>
      </c>
      <c r="R72" s="158">
        <f t="shared" si="2"/>
        <v>14600</v>
      </c>
      <c r="S72" s="158">
        <f t="shared" si="2"/>
        <v>0</v>
      </c>
      <c r="T72" s="158">
        <f t="shared" si="2"/>
        <v>14600</v>
      </c>
      <c r="U72" s="158">
        <f t="shared" si="2"/>
        <v>0</v>
      </c>
      <c r="V72" s="158">
        <f t="shared" si="2"/>
        <v>0</v>
      </c>
      <c r="W72" s="158">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2.75" x14ac:dyDescent="0.25"/>
  <cols>
    <col min="1" max="6" width="14.1328125" style="7" customWidth="1"/>
    <col min="7" max="16384" width="13" style="7"/>
  </cols>
  <sheetData>
    <row r="1" spans="1:6" ht="21" x14ac:dyDescent="0.25">
      <c r="A1" s="339"/>
      <c r="B1" s="8"/>
      <c r="C1" s="8"/>
      <c r="D1" s="8"/>
      <c r="E1" s="8"/>
      <c r="F1" s="9" t="s">
        <v>399</v>
      </c>
    </row>
    <row r="2" spans="1:6" ht="21" customHeight="1" x14ac:dyDescent="0.25">
      <c r="A2" s="8"/>
      <c r="B2" s="650" t="s">
        <v>760</v>
      </c>
      <c r="C2" s="650"/>
      <c r="D2" s="650"/>
      <c r="E2" s="650"/>
      <c r="F2" s="8"/>
    </row>
    <row r="3" spans="1:6" ht="21" customHeight="1" x14ac:dyDescent="0.25">
      <c r="A3" s="8"/>
      <c r="B3" s="8"/>
      <c r="C3" s="61"/>
      <c r="D3" s="61"/>
      <c r="E3" s="8" t="s">
        <v>79</v>
      </c>
      <c r="F3" s="8"/>
    </row>
    <row r="4" spans="1:6" ht="21" customHeight="1" x14ac:dyDescent="0.25">
      <c r="A4" s="8"/>
      <c r="B4" s="8"/>
      <c r="C4" s="8"/>
      <c r="D4" s="8"/>
      <c r="E4" s="8"/>
      <c r="F4" s="9" t="s">
        <v>80</v>
      </c>
    </row>
    <row r="5" spans="1:6" ht="21" customHeight="1" x14ac:dyDescent="0.25">
      <c r="A5" s="62" t="s">
        <v>81</v>
      </c>
      <c r="B5" s="13" t="s">
        <v>330</v>
      </c>
      <c r="C5" s="63" t="s">
        <v>4</v>
      </c>
      <c r="D5" s="63" t="s">
        <v>82</v>
      </c>
      <c r="E5" s="63" t="s">
        <v>206</v>
      </c>
      <c r="F5" s="63" t="s">
        <v>212</v>
      </c>
    </row>
    <row r="6" spans="1:6" ht="21" customHeight="1" x14ac:dyDescent="0.25">
      <c r="A6" s="64" t="s">
        <v>83</v>
      </c>
      <c r="B6" s="65"/>
      <c r="C6" s="65"/>
      <c r="D6" s="65"/>
      <c r="E6" s="65"/>
      <c r="F6" s="39">
        <v>0</v>
      </c>
    </row>
    <row r="7" spans="1:6" ht="21" customHeight="1" x14ac:dyDescent="0.25">
      <c r="A7" s="66"/>
      <c r="B7" s="19"/>
      <c r="C7" s="19"/>
      <c r="D7" s="39"/>
      <c r="E7" s="39"/>
      <c r="F7" s="26">
        <f t="shared" ref="F7:F40" si="0">F6+D7-E7</f>
        <v>0</v>
      </c>
    </row>
    <row r="8" spans="1:6" ht="21" customHeight="1" x14ac:dyDescent="0.25">
      <c r="A8" s="66"/>
      <c r="B8" s="19"/>
      <c r="C8" s="19"/>
      <c r="D8" s="39"/>
      <c r="E8" s="39"/>
      <c r="F8" s="26">
        <f t="shared" si="0"/>
        <v>0</v>
      </c>
    </row>
    <row r="9" spans="1:6" ht="21" customHeight="1" x14ac:dyDescent="0.25">
      <c r="A9" s="66"/>
      <c r="B9" s="19"/>
      <c r="C9" s="19"/>
      <c r="D9" s="39"/>
      <c r="E9" s="39"/>
      <c r="F9" s="26">
        <f t="shared" si="0"/>
        <v>0</v>
      </c>
    </row>
    <row r="10" spans="1:6" ht="21" customHeight="1" x14ac:dyDescent="0.25">
      <c r="A10" s="66"/>
      <c r="B10" s="19"/>
      <c r="C10" s="19"/>
      <c r="D10" s="39"/>
      <c r="E10" s="39"/>
      <c r="F10" s="26">
        <f t="shared" si="0"/>
        <v>0</v>
      </c>
    </row>
    <row r="11" spans="1:6" ht="21" customHeight="1" x14ac:dyDescent="0.25">
      <c r="A11" s="66"/>
      <c r="B11" s="19"/>
      <c r="C11" s="19"/>
      <c r="D11" s="39"/>
      <c r="E11" s="39"/>
      <c r="F11" s="26">
        <f t="shared" si="0"/>
        <v>0</v>
      </c>
    </row>
    <row r="12" spans="1:6" ht="21" customHeight="1" x14ac:dyDescent="0.25">
      <c r="A12" s="66"/>
      <c r="B12" s="19"/>
      <c r="C12" s="19"/>
      <c r="D12" s="39"/>
      <c r="E12" s="39"/>
      <c r="F12" s="26">
        <f t="shared" si="0"/>
        <v>0</v>
      </c>
    </row>
    <row r="13" spans="1:6" ht="21" customHeight="1" x14ac:dyDescent="0.25">
      <c r="A13" s="66"/>
      <c r="B13" s="19"/>
      <c r="C13" s="19"/>
      <c r="D13" s="39"/>
      <c r="E13" s="39"/>
      <c r="F13" s="26">
        <f t="shared" si="0"/>
        <v>0</v>
      </c>
    </row>
    <row r="14" spans="1:6" ht="21" customHeight="1" x14ac:dyDescent="0.25">
      <c r="A14" s="66"/>
      <c r="B14" s="19"/>
      <c r="C14" s="19"/>
      <c r="D14" s="39"/>
      <c r="E14" s="39"/>
      <c r="F14" s="26">
        <f t="shared" si="0"/>
        <v>0</v>
      </c>
    </row>
    <row r="15" spans="1:6" ht="21" customHeight="1" x14ac:dyDescent="0.25">
      <c r="A15" s="66"/>
      <c r="B15" s="19"/>
      <c r="C15" s="19"/>
      <c r="D15" s="39"/>
      <c r="E15" s="39"/>
      <c r="F15" s="26">
        <f t="shared" si="0"/>
        <v>0</v>
      </c>
    </row>
    <row r="16" spans="1:6" ht="21" customHeight="1" x14ac:dyDescent="0.25">
      <c r="A16" s="66"/>
      <c r="B16" s="19"/>
      <c r="C16" s="19"/>
      <c r="D16" s="39"/>
      <c r="E16" s="39"/>
      <c r="F16" s="26">
        <f t="shared" si="0"/>
        <v>0</v>
      </c>
    </row>
    <row r="17" spans="1:6" ht="21" customHeight="1" x14ac:dyDescent="0.25">
      <c r="A17" s="66"/>
      <c r="B17" s="19"/>
      <c r="C17" s="19"/>
      <c r="D17" s="39"/>
      <c r="E17" s="39"/>
      <c r="F17" s="26">
        <f t="shared" si="0"/>
        <v>0</v>
      </c>
    </row>
    <row r="18" spans="1:6" ht="21" customHeight="1" x14ac:dyDescent="0.25">
      <c r="A18" s="66"/>
      <c r="B18" s="19"/>
      <c r="C18" s="19"/>
      <c r="D18" s="39"/>
      <c r="E18" s="39"/>
      <c r="F18" s="26">
        <f t="shared" si="0"/>
        <v>0</v>
      </c>
    </row>
    <row r="19" spans="1:6" ht="21" customHeight="1" x14ac:dyDescent="0.25">
      <c r="A19" s="66"/>
      <c r="B19" s="19"/>
      <c r="C19" s="19"/>
      <c r="D19" s="39"/>
      <c r="E19" s="39"/>
      <c r="F19" s="26">
        <f t="shared" si="0"/>
        <v>0</v>
      </c>
    </row>
    <row r="20" spans="1:6" ht="21" customHeight="1" x14ac:dyDescent="0.25">
      <c r="A20" s="66"/>
      <c r="B20" s="19"/>
      <c r="C20" s="19"/>
      <c r="D20" s="39"/>
      <c r="E20" s="39"/>
      <c r="F20" s="26">
        <f t="shared" si="0"/>
        <v>0</v>
      </c>
    </row>
    <row r="21" spans="1:6" ht="21" customHeight="1" x14ac:dyDescent="0.25">
      <c r="A21" s="66"/>
      <c r="B21" s="19"/>
      <c r="C21" s="19"/>
      <c r="D21" s="39"/>
      <c r="E21" s="39"/>
      <c r="F21" s="26">
        <f t="shared" si="0"/>
        <v>0</v>
      </c>
    </row>
    <row r="22" spans="1:6" ht="21" customHeight="1" x14ac:dyDescent="0.25">
      <c r="A22" s="66"/>
      <c r="B22" s="19"/>
      <c r="C22" s="19"/>
      <c r="D22" s="39"/>
      <c r="E22" s="39"/>
      <c r="F22" s="26">
        <f t="shared" si="0"/>
        <v>0</v>
      </c>
    </row>
    <row r="23" spans="1:6" ht="21" customHeight="1" x14ac:dyDescent="0.25">
      <c r="A23" s="66"/>
      <c r="B23" s="19"/>
      <c r="C23" s="19"/>
      <c r="D23" s="39"/>
      <c r="E23" s="39"/>
      <c r="F23" s="26">
        <f t="shared" si="0"/>
        <v>0</v>
      </c>
    </row>
    <row r="24" spans="1:6" ht="21" customHeight="1" x14ac:dyDescent="0.25">
      <c r="A24" s="66"/>
      <c r="B24" s="19"/>
      <c r="C24" s="19"/>
      <c r="D24" s="39"/>
      <c r="E24" s="39"/>
      <c r="F24" s="26">
        <f t="shared" si="0"/>
        <v>0</v>
      </c>
    </row>
    <row r="25" spans="1:6" ht="21" customHeight="1" x14ac:dyDescent="0.25">
      <c r="A25" s="66"/>
      <c r="B25" s="19"/>
      <c r="C25" s="19"/>
      <c r="D25" s="39"/>
      <c r="E25" s="39"/>
      <c r="F25" s="26">
        <f t="shared" si="0"/>
        <v>0</v>
      </c>
    </row>
    <row r="26" spans="1:6" ht="21" customHeight="1" x14ac:dyDescent="0.25">
      <c r="A26" s="66"/>
      <c r="B26" s="19"/>
      <c r="C26" s="19"/>
      <c r="D26" s="39"/>
      <c r="E26" s="39"/>
      <c r="F26" s="26">
        <f t="shared" si="0"/>
        <v>0</v>
      </c>
    </row>
    <row r="27" spans="1:6" ht="21" customHeight="1" x14ac:dyDescent="0.25">
      <c r="A27" s="66"/>
      <c r="B27" s="19"/>
      <c r="C27" s="19"/>
      <c r="D27" s="39"/>
      <c r="E27" s="39"/>
      <c r="F27" s="26">
        <f t="shared" si="0"/>
        <v>0</v>
      </c>
    </row>
    <row r="28" spans="1:6" ht="21" customHeight="1" x14ac:dyDescent="0.25">
      <c r="A28" s="66"/>
      <c r="B28" s="19"/>
      <c r="C28" s="19"/>
      <c r="D28" s="39"/>
      <c r="E28" s="39"/>
      <c r="F28" s="26">
        <f t="shared" si="0"/>
        <v>0</v>
      </c>
    </row>
    <row r="29" spans="1:6" ht="21" customHeight="1" x14ac:dyDescent="0.25">
      <c r="A29" s="66"/>
      <c r="B29" s="19"/>
      <c r="C29" s="19"/>
      <c r="D29" s="39"/>
      <c r="E29" s="39"/>
      <c r="F29" s="26">
        <f t="shared" si="0"/>
        <v>0</v>
      </c>
    </row>
    <row r="30" spans="1:6" ht="21" customHeight="1" x14ac:dyDescent="0.25">
      <c r="A30" s="66"/>
      <c r="B30" s="19"/>
      <c r="C30" s="19"/>
      <c r="D30" s="39"/>
      <c r="E30" s="39"/>
      <c r="F30" s="26">
        <f t="shared" si="0"/>
        <v>0</v>
      </c>
    </row>
    <row r="31" spans="1:6" ht="21" customHeight="1" x14ac:dyDescent="0.25">
      <c r="A31" s="66"/>
      <c r="B31" s="19"/>
      <c r="C31" s="19"/>
      <c r="D31" s="39"/>
      <c r="E31" s="39"/>
      <c r="F31" s="26">
        <f t="shared" si="0"/>
        <v>0</v>
      </c>
    </row>
    <row r="32" spans="1:6" ht="21" customHeight="1" x14ac:dyDescent="0.25">
      <c r="A32" s="66"/>
      <c r="B32" s="19"/>
      <c r="C32" s="19"/>
      <c r="D32" s="39"/>
      <c r="E32" s="39"/>
      <c r="F32" s="26">
        <f t="shared" si="0"/>
        <v>0</v>
      </c>
    </row>
    <row r="33" spans="1:6" ht="21" customHeight="1" x14ac:dyDescent="0.25">
      <c r="A33" s="66"/>
      <c r="B33" s="19"/>
      <c r="C33" s="19"/>
      <c r="D33" s="39"/>
      <c r="E33" s="39"/>
      <c r="F33" s="26">
        <f t="shared" si="0"/>
        <v>0</v>
      </c>
    </row>
    <row r="34" spans="1:6" ht="21" customHeight="1" x14ac:dyDescent="0.25">
      <c r="A34" s="66"/>
      <c r="B34" s="19"/>
      <c r="C34" s="19"/>
      <c r="D34" s="39"/>
      <c r="E34" s="39"/>
      <c r="F34" s="26">
        <f t="shared" si="0"/>
        <v>0</v>
      </c>
    </row>
    <row r="35" spans="1:6" ht="21" customHeight="1" x14ac:dyDescent="0.25">
      <c r="A35" s="66"/>
      <c r="B35" s="19"/>
      <c r="C35" s="19"/>
      <c r="D35" s="39"/>
      <c r="E35" s="39"/>
      <c r="F35" s="26">
        <f t="shared" si="0"/>
        <v>0</v>
      </c>
    </row>
    <row r="36" spans="1:6" ht="21" customHeight="1" x14ac:dyDescent="0.25">
      <c r="A36" s="66"/>
      <c r="B36" s="19"/>
      <c r="C36" s="19"/>
      <c r="D36" s="39"/>
      <c r="E36" s="39"/>
      <c r="F36" s="26">
        <f t="shared" si="0"/>
        <v>0</v>
      </c>
    </row>
    <row r="37" spans="1:6" ht="21" customHeight="1" x14ac:dyDescent="0.25">
      <c r="A37" s="66"/>
      <c r="B37" s="19"/>
      <c r="C37" s="19"/>
      <c r="D37" s="39"/>
      <c r="E37" s="39"/>
      <c r="F37" s="26">
        <f t="shared" si="0"/>
        <v>0</v>
      </c>
    </row>
    <row r="38" spans="1:6" ht="21" customHeight="1" x14ac:dyDescent="0.25">
      <c r="A38" s="66"/>
      <c r="B38" s="19"/>
      <c r="C38" s="19"/>
      <c r="D38" s="39"/>
      <c r="E38" s="39"/>
      <c r="F38" s="26">
        <f t="shared" si="0"/>
        <v>0</v>
      </c>
    </row>
    <row r="39" spans="1:6" ht="21" customHeight="1" x14ac:dyDescent="0.25">
      <c r="A39" s="66"/>
      <c r="B39" s="19"/>
      <c r="C39" s="19"/>
      <c r="D39" s="39"/>
      <c r="E39" s="39"/>
      <c r="F39" s="26">
        <f t="shared" si="0"/>
        <v>0</v>
      </c>
    </row>
    <row r="40" spans="1:6" ht="21" customHeight="1" x14ac:dyDescent="0.25">
      <c r="A40" s="66"/>
      <c r="B40" s="19"/>
      <c r="C40" s="19"/>
      <c r="D40" s="39"/>
      <c r="E40" s="39"/>
      <c r="F40" s="26">
        <f t="shared" si="0"/>
        <v>0</v>
      </c>
    </row>
    <row r="41" spans="1:6" ht="21" customHeight="1" x14ac:dyDescent="0.25">
      <c r="A41" s="64" t="s">
        <v>78</v>
      </c>
      <c r="B41" s="65"/>
      <c r="C41" s="65"/>
      <c r="D41" s="26">
        <f>SUM(D7:D40)</f>
        <v>0</v>
      </c>
      <c r="E41" s="26">
        <f>SUM(E7:E40)</f>
        <v>0</v>
      </c>
      <c r="F41" s="26">
        <f>F40</f>
        <v>0</v>
      </c>
    </row>
    <row r="42" spans="1:6" x14ac:dyDescent="0.25">
      <c r="A42" s="61"/>
      <c r="B42" s="61"/>
      <c r="C42" s="61"/>
      <c r="D42" s="8"/>
      <c r="E42" s="8"/>
      <c r="F42" s="8"/>
    </row>
    <row r="43" spans="1:6" x14ac:dyDescent="0.25">
      <c r="A43" s="8" t="s">
        <v>84</v>
      </c>
      <c r="B43" s="8"/>
      <c r="C43" s="8"/>
      <c r="D43" s="8"/>
      <c r="E43" s="8"/>
      <c r="F43" s="8"/>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2.75" x14ac:dyDescent="0.25"/>
  <cols>
    <col min="1" max="2" width="14.1328125" style="168" customWidth="1"/>
    <col min="3" max="3" width="17.46484375" style="168" customWidth="1"/>
    <col min="4" max="6" width="14.1328125" style="168" customWidth="1"/>
    <col min="7" max="16384" width="13" style="168"/>
  </cols>
  <sheetData>
    <row r="1" spans="1:6" ht="21" x14ac:dyDescent="0.25">
      <c r="A1" s="340"/>
      <c r="B1" s="167"/>
      <c r="C1" s="167"/>
      <c r="D1" s="167"/>
      <c r="E1" s="167"/>
      <c r="F1" s="9" t="s">
        <v>399</v>
      </c>
    </row>
    <row r="2" spans="1:6" ht="16.5" customHeight="1" x14ac:dyDescent="0.25">
      <c r="A2" s="676" t="s">
        <v>443</v>
      </c>
      <c r="B2" s="676"/>
      <c r="C2" s="676"/>
      <c r="D2" s="676"/>
      <c r="E2" s="676"/>
      <c r="F2" s="676"/>
    </row>
    <row r="3" spans="1:6" ht="17.25" customHeight="1" x14ac:dyDescent="0.25">
      <c r="A3" s="167"/>
      <c r="B3" s="167"/>
      <c r="C3" s="169"/>
      <c r="D3" s="169"/>
      <c r="E3" s="167" t="s">
        <v>242</v>
      </c>
      <c r="F3" s="167"/>
    </row>
    <row r="4" spans="1:6" ht="17.25" customHeight="1" x14ac:dyDescent="0.25">
      <c r="A4" s="167"/>
      <c r="B4" s="167"/>
      <c r="C4" s="167"/>
      <c r="D4" s="167"/>
      <c r="E4" s="677" t="s">
        <v>243</v>
      </c>
      <c r="F4" s="677"/>
    </row>
    <row r="5" spans="1:6" ht="21" customHeight="1" x14ac:dyDescent="0.25">
      <c r="A5" s="170" t="s">
        <v>81</v>
      </c>
      <c r="B5" s="202" t="s">
        <v>330</v>
      </c>
      <c r="C5" s="171" t="s">
        <v>4</v>
      </c>
      <c r="D5" s="171" t="s">
        <v>82</v>
      </c>
      <c r="E5" s="171" t="s">
        <v>206</v>
      </c>
      <c r="F5" s="171" t="s">
        <v>212</v>
      </c>
    </row>
    <row r="6" spans="1:6" ht="21" customHeight="1" x14ac:dyDescent="0.25">
      <c r="A6" s="172" t="s">
        <v>83</v>
      </c>
      <c r="B6" s="173"/>
      <c r="C6" s="173"/>
      <c r="D6" s="173"/>
      <c r="E6" s="173"/>
      <c r="F6" s="174">
        <v>296898</v>
      </c>
    </row>
    <row r="7" spans="1:6" ht="21" customHeight="1" x14ac:dyDescent="0.25">
      <c r="A7" s="175">
        <v>40950</v>
      </c>
      <c r="B7" s="201"/>
      <c r="C7" s="176" t="s">
        <v>244</v>
      </c>
      <c r="D7" s="174"/>
      <c r="E7" s="174">
        <v>14438</v>
      </c>
      <c r="F7" s="177">
        <f t="shared" ref="F7:F40" si="0">F6+D7-E7</f>
        <v>282460</v>
      </c>
    </row>
    <row r="8" spans="1:6" ht="21" customHeight="1" x14ac:dyDescent="0.25">
      <c r="A8" s="175">
        <v>40959</v>
      </c>
      <c r="B8" s="201"/>
      <c r="C8" s="176" t="s">
        <v>245</v>
      </c>
      <c r="D8" s="174">
        <v>3</v>
      </c>
      <c r="E8" s="174"/>
      <c r="F8" s="177">
        <f t="shared" si="0"/>
        <v>282463</v>
      </c>
    </row>
    <row r="9" spans="1:6" ht="21" customHeight="1" x14ac:dyDescent="0.25">
      <c r="A9" s="175">
        <v>40959</v>
      </c>
      <c r="B9" s="201"/>
      <c r="C9" s="176" t="s">
        <v>246</v>
      </c>
      <c r="D9" s="174"/>
      <c r="E9" s="174">
        <v>13650</v>
      </c>
      <c r="F9" s="177">
        <f t="shared" si="0"/>
        <v>268813</v>
      </c>
    </row>
    <row r="10" spans="1:6" ht="21" customHeight="1" x14ac:dyDescent="0.25">
      <c r="A10" s="175">
        <v>40959</v>
      </c>
      <c r="B10" s="201"/>
      <c r="C10" s="176" t="s">
        <v>247</v>
      </c>
      <c r="D10" s="174"/>
      <c r="E10" s="174">
        <v>630</v>
      </c>
      <c r="F10" s="177">
        <f t="shared" si="0"/>
        <v>268183</v>
      </c>
    </row>
    <row r="11" spans="1:6" ht="21" customHeight="1" x14ac:dyDescent="0.25">
      <c r="A11" s="175">
        <v>40971</v>
      </c>
      <c r="B11" s="201"/>
      <c r="C11" s="176" t="s">
        <v>331</v>
      </c>
      <c r="D11" s="174">
        <v>15000</v>
      </c>
      <c r="E11" s="174"/>
      <c r="F11" s="177">
        <f t="shared" si="0"/>
        <v>283183</v>
      </c>
    </row>
    <row r="12" spans="1:6" ht="21" customHeight="1" x14ac:dyDescent="0.25">
      <c r="A12" s="175">
        <v>40971</v>
      </c>
      <c r="B12" s="201"/>
      <c r="C12" s="176" t="s">
        <v>332</v>
      </c>
      <c r="D12" s="174">
        <v>15000</v>
      </c>
      <c r="E12" s="174"/>
      <c r="F12" s="177">
        <f t="shared" si="0"/>
        <v>298183</v>
      </c>
    </row>
    <row r="13" spans="1:6" ht="21" customHeight="1" x14ac:dyDescent="0.25">
      <c r="A13" s="175">
        <v>40971</v>
      </c>
      <c r="B13" s="201"/>
      <c r="C13" s="176" t="s">
        <v>333</v>
      </c>
      <c r="D13" s="174">
        <v>15000</v>
      </c>
      <c r="E13" s="174"/>
      <c r="F13" s="177">
        <f t="shared" si="0"/>
        <v>313183</v>
      </c>
    </row>
    <row r="14" spans="1:6" ht="21" customHeight="1" x14ac:dyDescent="0.25">
      <c r="A14" s="175">
        <v>41013</v>
      </c>
      <c r="B14" s="201"/>
      <c r="C14" s="176" t="s">
        <v>334</v>
      </c>
      <c r="D14" s="174">
        <v>15000</v>
      </c>
      <c r="E14" s="174"/>
      <c r="F14" s="177">
        <f t="shared" si="0"/>
        <v>328183</v>
      </c>
    </row>
    <row r="15" spans="1:6" ht="21" customHeight="1" x14ac:dyDescent="0.25">
      <c r="A15" s="175">
        <v>41014</v>
      </c>
      <c r="B15" s="201"/>
      <c r="C15" s="176" t="s">
        <v>335</v>
      </c>
      <c r="D15" s="174">
        <v>15000</v>
      </c>
      <c r="E15" s="174"/>
      <c r="F15" s="177">
        <f t="shared" si="0"/>
        <v>343183</v>
      </c>
    </row>
    <row r="16" spans="1:6" ht="21" customHeight="1" x14ac:dyDescent="0.25">
      <c r="A16" s="175">
        <v>41076</v>
      </c>
      <c r="B16" s="201"/>
      <c r="C16" s="176" t="s">
        <v>336</v>
      </c>
      <c r="D16" s="174"/>
      <c r="E16" s="174">
        <v>7300</v>
      </c>
      <c r="F16" s="177">
        <f t="shared" si="0"/>
        <v>335883</v>
      </c>
    </row>
    <row r="17" spans="1:6" ht="21" customHeight="1" x14ac:dyDescent="0.25">
      <c r="A17" s="175">
        <v>41076</v>
      </c>
      <c r="B17" s="201"/>
      <c r="C17" s="176" t="s">
        <v>337</v>
      </c>
      <c r="D17" s="174"/>
      <c r="E17" s="174">
        <v>7300</v>
      </c>
      <c r="F17" s="177">
        <f t="shared" si="0"/>
        <v>328583</v>
      </c>
    </row>
    <row r="18" spans="1:6" ht="21" customHeight="1" x14ac:dyDescent="0.25">
      <c r="A18" s="175">
        <v>41076</v>
      </c>
      <c r="B18" s="201"/>
      <c r="C18" s="176" t="s">
        <v>338</v>
      </c>
      <c r="D18" s="174"/>
      <c r="E18" s="174">
        <v>7300</v>
      </c>
      <c r="F18" s="177">
        <f t="shared" si="0"/>
        <v>321283</v>
      </c>
    </row>
    <row r="19" spans="1:6" ht="21" customHeight="1" x14ac:dyDescent="0.25">
      <c r="A19" s="175">
        <v>41076</v>
      </c>
      <c r="B19" s="201"/>
      <c r="C19" s="176" t="s">
        <v>339</v>
      </c>
      <c r="D19" s="174"/>
      <c r="E19" s="174">
        <v>7300</v>
      </c>
      <c r="F19" s="177">
        <f t="shared" si="0"/>
        <v>313983</v>
      </c>
    </row>
    <row r="20" spans="1:6" ht="21" customHeight="1" x14ac:dyDescent="0.25">
      <c r="A20" s="175">
        <v>41076</v>
      </c>
      <c r="B20" s="201"/>
      <c r="C20" s="176" t="s">
        <v>340</v>
      </c>
      <c r="D20" s="174"/>
      <c r="E20" s="174">
        <v>7300</v>
      </c>
      <c r="F20" s="177">
        <f t="shared" si="0"/>
        <v>306683</v>
      </c>
    </row>
    <row r="21" spans="1:6" ht="21" customHeight="1" x14ac:dyDescent="0.25">
      <c r="A21" s="175">
        <v>41076</v>
      </c>
      <c r="B21" s="201"/>
      <c r="C21" s="176" t="s">
        <v>341</v>
      </c>
      <c r="D21" s="174"/>
      <c r="E21" s="174">
        <v>7300</v>
      </c>
      <c r="F21" s="177">
        <f t="shared" si="0"/>
        <v>299383</v>
      </c>
    </row>
    <row r="22" spans="1:6" ht="21" customHeight="1" x14ac:dyDescent="0.25">
      <c r="A22" s="175">
        <v>41076</v>
      </c>
      <c r="B22" s="201"/>
      <c r="C22" s="176" t="s">
        <v>342</v>
      </c>
      <c r="D22" s="174"/>
      <c r="E22" s="174">
        <v>7300</v>
      </c>
      <c r="F22" s="177">
        <f t="shared" si="0"/>
        <v>292083</v>
      </c>
    </row>
    <row r="23" spans="1:6" ht="21" customHeight="1" x14ac:dyDescent="0.25">
      <c r="A23" s="175">
        <v>41076</v>
      </c>
      <c r="B23" s="201"/>
      <c r="C23" s="176" t="s">
        <v>343</v>
      </c>
      <c r="D23" s="174"/>
      <c r="E23" s="174">
        <v>7300</v>
      </c>
      <c r="F23" s="177">
        <f t="shared" si="0"/>
        <v>284783</v>
      </c>
    </row>
    <row r="24" spans="1:6" ht="21" customHeight="1" x14ac:dyDescent="0.25">
      <c r="A24" s="175">
        <v>41076</v>
      </c>
      <c r="B24" s="201"/>
      <c r="C24" s="176" t="s">
        <v>344</v>
      </c>
      <c r="D24" s="174"/>
      <c r="E24" s="174">
        <v>7300</v>
      </c>
      <c r="F24" s="177">
        <f t="shared" si="0"/>
        <v>277483</v>
      </c>
    </row>
    <row r="25" spans="1:6" ht="21" customHeight="1" x14ac:dyDescent="0.25">
      <c r="A25" s="175">
        <v>41076</v>
      </c>
      <c r="B25" s="201"/>
      <c r="C25" s="176" t="s">
        <v>345</v>
      </c>
      <c r="D25" s="174"/>
      <c r="E25" s="174">
        <v>7300</v>
      </c>
      <c r="F25" s="177">
        <f t="shared" si="0"/>
        <v>270183</v>
      </c>
    </row>
    <row r="26" spans="1:6" ht="21" customHeight="1" x14ac:dyDescent="0.25">
      <c r="A26" s="175">
        <v>41076</v>
      </c>
      <c r="B26" s="201"/>
      <c r="C26" s="176" t="s">
        <v>346</v>
      </c>
      <c r="D26" s="174"/>
      <c r="E26" s="174">
        <v>7300</v>
      </c>
      <c r="F26" s="177">
        <f t="shared" si="0"/>
        <v>262883</v>
      </c>
    </row>
    <row r="27" spans="1:6" ht="21" customHeight="1" x14ac:dyDescent="0.25">
      <c r="A27" s="175">
        <v>41076</v>
      </c>
      <c r="B27" s="201"/>
      <c r="C27" s="176" t="s">
        <v>347</v>
      </c>
      <c r="D27" s="174"/>
      <c r="E27" s="174">
        <v>7300</v>
      </c>
      <c r="F27" s="177">
        <f t="shared" si="0"/>
        <v>255583</v>
      </c>
    </row>
    <row r="28" spans="1:6" ht="21" customHeight="1" x14ac:dyDescent="0.25">
      <c r="A28" s="175">
        <v>41076</v>
      </c>
      <c r="B28" s="201"/>
      <c r="C28" s="176" t="s">
        <v>348</v>
      </c>
      <c r="D28" s="174"/>
      <c r="E28" s="174">
        <v>7300</v>
      </c>
      <c r="F28" s="177">
        <f t="shared" si="0"/>
        <v>248283</v>
      </c>
    </row>
    <row r="29" spans="1:6" ht="21" customHeight="1" x14ac:dyDescent="0.25">
      <c r="A29" s="175">
        <v>41076</v>
      </c>
      <c r="B29" s="201"/>
      <c r="C29" s="176" t="s">
        <v>349</v>
      </c>
      <c r="D29" s="174"/>
      <c r="E29" s="174">
        <v>7300</v>
      </c>
      <c r="F29" s="177">
        <f t="shared" si="0"/>
        <v>240983</v>
      </c>
    </row>
    <row r="30" spans="1:6" ht="21" customHeight="1" x14ac:dyDescent="0.25">
      <c r="A30" s="175">
        <v>41076</v>
      </c>
      <c r="B30" s="201"/>
      <c r="C30" s="176" t="s">
        <v>350</v>
      </c>
      <c r="D30" s="174"/>
      <c r="E30" s="174">
        <v>7300</v>
      </c>
      <c r="F30" s="177">
        <f t="shared" si="0"/>
        <v>233683</v>
      </c>
    </row>
    <row r="31" spans="1:6" ht="21" customHeight="1" x14ac:dyDescent="0.25">
      <c r="A31" s="175">
        <v>41076</v>
      </c>
      <c r="B31" s="201"/>
      <c r="C31" s="176" t="s">
        <v>351</v>
      </c>
      <c r="D31" s="174"/>
      <c r="E31" s="174">
        <v>7300</v>
      </c>
      <c r="F31" s="177">
        <f t="shared" si="0"/>
        <v>226383</v>
      </c>
    </row>
    <row r="32" spans="1:6" ht="21" customHeight="1" x14ac:dyDescent="0.25">
      <c r="A32" s="175">
        <v>41076</v>
      </c>
      <c r="B32" s="201"/>
      <c r="C32" s="178" t="s">
        <v>352</v>
      </c>
      <c r="D32" s="174"/>
      <c r="E32" s="174">
        <v>7300</v>
      </c>
      <c r="F32" s="177">
        <f t="shared" si="0"/>
        <v>219083</v>
      </c>
    </row>
    <row r="33" spans="1:6" ht="21" customHeight="1" x14ac:dyDescent="0.25">
      <c r="A33" s="175">
        <v>41076</v>
      </c>
      <c r="B33" s="201"/>
      <c r="C33" s="176" t="s">
        <v>353</v>
      </c>
      <c r="D33" s="174"/>
      <c r="E33" s="174">
        <v>7300</v>
      </c>
      <c r="F33" s="177">
        <f t="shared" si="0"/>
        <v>211783</v>
      </c>
    </row>
    <row r="34" spans="1:6" ht="21" customHeight="1" x14ac:dyDescent="0.25">
      <c r="A34" s="175">
        <v>41077</v>
      </c>
      <c r="B34" s="201"/>
      <c r="C34" s="176" t="s">
        <v>354</v>
      </c>
      <c r="D34" s="174"/>
      <c r="E34" s="174">
        <v>7300</v>
      </c>
      <c r="F34" s="177">
        <f t="shared" si="0"/>
        <v>204483</v>
      </c>
    </row>
    <row r="35" spans="1:6" ht="21" customHeight="1" x14ac:dyDescent="0.25">
      <c r="A35" s="175">
        <v>41077</v>
      </c>
      <c r="B35" s="201"/>
      <c r="C35" s="176" t="s">
        <v>355</v>
      </c>
      <c r="D35" s="174"/>
      <c r="E35" s="174">
        <v>7300</v>
      </c>
      <c r="F35" s="177">
        <f t="shared" si="0"/>
        <v>197183</v>
      </c>
    </row>
    <row r="36" spans="1:6" ht="21" customHeight="1" x14ac:dyDescent="0.25">
      <c r="A36" s="175">
        <v>41077</v>
      </c>
      <c r="B36" s="201"/>
      <c r="C36" s="176" t="s">
        <v>356</v>
      </c>
      <c r="D36" s="174">
        <v>3070</v>
      </c>
      <c r="E36" s="174"/>
      <c r="F36" s="177">
        <f t="shared" si="0"/>
        <v>200253</v>
      </c>
    </row>
    <row r="37" spans="1:6" ht="21" customHeight="1" x14ac:dyDescent="0.25">
      <c r="A37" s="175">
        <v>41078</v>
      </c>
      <c r="B37" s="201"/>
      <c r="C37" s="176" t="s">
        <v>357</v>
      </c>
      <c r="D37" s="174"/>
      <c r="E37" s="174">
        <v>7300</v>
      </c>
      <c r="F37" s="177">
        <f t="shared" si="0"/>
        <v>192953</v>
      </c>
    </row>
    <row r="38" spans="1:6" ht="21" customHeight="1" x14ac:dyDescent="0.25">
      <c r="A38" s="175"/>
      <c r="B38" s="201"/>
      <c r="C38" s="176"/>
      <c r="D38" s="174"/>
      <c r="E38" s="174"/>
      <c r="F38" s="177">
        <f t="shared" si="0"/>
        <v>192953</v>
      </c>
    </row>
    <row r="39" spans="1:6" ht="21" customHeight="1" x14ac:dyDescent="0.25">
      <c r="A39" s="175"/>
      <c r="B39" s="201"/>
      <c r="C39" s="176"/>
      <c r="D39" s="174"/>
      <c r="E39" s="174"/>
      <c r="F39" s="177">
        <f t="shared" si="0"/>
        <v>192953</v>
      </c>
    </row>
    <row r="40" spans="1:6" ht="21" customHeight="1" x14ac:dyDescent="0.25">
      <c r="A40" s="175"/>
      <c r="B40" s="201"/>
      <c r="C40" s="176"/>
      <c r="D40" s="174"/>
      <c r="E40" s="174"/>
      <c r="F40" s="177">
        <f t="shared" si="0"/>
        <v>192953</v>
      </c>
    </row>
    <row r="41" spans="1:6" ht="21" customHeight="1" x14ac:dyDescent="0.25">
      <c r="A41" s="172" t="s">
        <v>78</v>
      </c>
      <c r="B41" s="173"/>
      <c r="C41" s="173"/>
      <c r="D41" s="177">
        <f>SUM(D7:D40)</f>
        <v>78073</v>
      </c>
      <c r="E41" s="177">
        <f>SUM(E7:E40)</f>
        <v>182018</v>
      </c>
      <c r="F41" s="177">
        <f>F40</f>
        <v>192953</v>
      </c>
    </row>
    <row r="42" spans="1:6" ht="3.75" customHeight="1" x14ac:dyDescent="0.25">
      <c r="A42" s="169"/>
      <c r="B42" s="169"/>
      <c r="C42" s="169"/>
      <c r="D42" s="167"/>
      <c r="E42" s="167"/>
      <c r="F42" s="167"/>
    </row>
    <row r="43" spans="1:6" x14ac:dyDescent="0.25">
      <c r="A43" s="167" t="s">
        <v>84</v>
      </c>
      <c r="B43" s="167"/>
      <c r="C43" s="167"/>
      <c r="D43" s="167"/>
      <c r="E43" s="167"/>
      <c r="F43" s="167"/>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6640625" defaultRowHeight="12.75" x14ac:dyDescent="0.25"/>
  <cols>
    <col min="1" max="12" width="7.1328125" style="7" customWidth="1"/>
    <col min="13" max="233" width="13" style="7" customWidth="1"/>
    <col min="234" max="16384" width="8.6640625" style="7"/>
  </cols>
  <sheetData>
    <row r="1" spans="1:12" ht="20.25" customHeight="1" x14ac:dyDescent="0.25">
      <c r="A1" s="339"/>
      <c r="L1" s="295" t="s">
        <v>649</v>
      </c>
    </row>
    <row r="2" spans="1:12" ht="20.25" customHeight="1" x14ac:dyDescent="0.25">
      <c r="A2" s="407"/>
      <c r="B2" s="407"/>
      <c r="C2" s="407"/>
      <c r="D2" s="407"/>
      <c r="E2" s="407"/>
      <c r="F2" s="212"/>
      <c r="G2" s="212"/>
      <c r="H2" s="212"/>
      <c r="I2" s="678" t="s">
        <v>430</v>
      </c>
      <c r="J2" s="679"/>
      <c r="K2" s="678" t="s">
        <v>431</v>
      </c>
      <c r="L2" s="679"/>
    </row>
    <row r="3" spans="1:12" ht="20.25" customHeight="1" x14ac:dyDescent="0.25">
      <c r="A3" s="680" t="s">
        <v>734</v>
      </c>
      <c r="B3" s="680"/>
      <c r="C3" s="680"/>
      <c r="D3" s="680"/>
      <c r="E3" s="680"/>
      <c r="F3" s="212"/>
      <c r="G3" s="212"/>
      <c r="H3" s="212"/>
      <c r="I3" s="681"/>
      <c r="J3" s="682"/>
      <c r="K3" s="681"/>
      <c r="L3" s="682"/>
    </row>
    <row r="4" spans="1:12" ht="20.25" customHeight="1" x14ac:dyDescent="0.25">
      <c r="A4" s="222" t="s">
        <v>432</v>
      </c>
      <c r="B4" s="222"/>
      <c r="C4" s="408"/>
      <c r="D4" s="222"/>
      <c r="E4" s="408"/>
      <c r="F4" s="212"/>
      <c r="G4" s="212"/>
      <c r="H4" s="212"/>
      <c r="I4" s="683"/>
      <c r="J4" s="684"/>
      <c r="K4" s="683"/>
      <c r="L4" s="684"/>
    </row>
    <row r="5" spans="1:12" ht="20.25" customHeight="1" x14ac:dyDescent="0.25">
      <c r="A5" s="212"/>
      <c r="B5" s="212"/>
      <c r="C5" s="407"/>
      <c r="D5" s="212"/>
      <c r="E5" s="407"/>
      <c r="F5" s="212"/>
      <c r="G5" s="212"/>
      <c r="H5" s="212"/>
      <c r="I5" s="409"/>
      <c r="J5" s="409"/>
      <c r="K5" s="409"/>
      <c r="L5" s="409"/>
    </row>
    <row r="6" spans="1:12" ht="20.25" customHeight="1" x14ac:dyDescent="0.25">
      <c r="A6" s="407"/>
      <c r="B6" s="212"/>
      <c r="C6" s="212"/>
      <c r="D6" s="212"/>
      <c r="E6" s="407"/>
      <c r="F6" s="212"/>
      <c r="G6" s="212"/>
      <c r="H6" s="685" t="s">
        <v>733</v>
      </c>
      <c r="I6" s="685"/>
      <c r="J6" s="685"/>
      <c r="K6" s="685"/>
      <c r="L6" s="685"/>
    </row>
    <row r="7" spans="1:12" ht="20.25" customHeight="1" x14ac:dyDescent="0.25">
      <c r="A7" s="407"/>
      <c r="B7" s="212"/>
      <c r="C7" s="212"/>
      <c r="D7" s="212"/>
      <c r="E7" s="407"/>
      <c r="F7" s="212"/>
      <c r="G7" s="212"/>
      <c r="H7" s="685" t="s">
        <v>433</v>
      </c>
      <c r="I7" s="685"/>
      <c r="J7" s="685"/>
      <c r="K7" s="685"/>
      <c r="L7" s="685"/>
    </row>
    <row r="8" spans="1:12" ht="20.25" customHeight="1" x14ac:dyDescent="0.25">
      <c r="A8" s="407"/>
      <c r="B8" s="212"/>
      <c r="C8" s="407"/>
      <c r="D8" s="407"/>
      <c r="E8" s="407"/>
      <c r="F8" s="212"/>
      <c r="G8" s="212"/>
      <c r="H8" s="685" t="s">
        <v>188</v>
      </c>
      <c r="I8" s="685"/>
      <c r="J8" s="685"/>
      <c r="K8" s="685"/>
      <c r="L8" s="685"/>
    </row>
    <row r="9" spans="1:12" ht="20.25" customHeight="1" x14ac:dyDescent="0.25">
      <c r="A9" s="407"/>
      <c r="B9" s="407"/>
      <c r="C9" s="407"/>
      <c r="D9" s="407"/>
      <c r="E9" s="212"/>
      <c r="F9" s="212"/>
      <c r="G9" s="212"/>
      <c r="H9" s="680" t="s">
        <v>327</v>
      </c>
      <c r="I9" s="680"/>
      <c r="J9" s="212"/>
      <c r="K9" s="212"/>
      <c r="L9" s="410" t="s">
        <v>189</v>
      </c>
    </row>
    <row r="10" spans="1:12" ht="20.25" customHeight="1" x14ac:dyDescent="0.25">
      <c r="A10" s="407"/>
      <c r="B10" s="407"/>
      <c r="C10" s="407"/>
      <c r="D10" s="407"/>
      <c r="E10" s="212"/>
      <c r="F10" s="212"/>
      <c r="G10" s="212"/>
      <c r="H10" s="680"/>
      <c r="I10" s="680"/>
      <c r="J10" s="212"/>
      <c r="K10" s="212"/>
      <c r="L10" s="410"/>
    </row>
    <row r="11" spans="1:12" ht="20.25" customHeight="1" thickBot="1" x14ac:dyDescent="0.4">
      <c r="A11" s="411"/>
      <c r="B11" s="687" t="s">
        <v>845</v>
      </c>
      <c r="C11" s="687"/>
      <c r="D11" s="687"/>
      <c r="E11" s="687"/>
      <c r="F11" s="687"/>
      <c r="G11" s="687"/>
      <c r="H11" s="687"/>
      <c r="I11" s="687"/>
      <c r="J11" s="687"/>
      <c r="K11" s="687"/>
    </row>
    <row r="12" spans="1:12" ht="20.25" customHeight="1" x14ac:dyDescent="0.25">
      <c r="A12" s="411"/>
      <c r="B12" s="412"/>
      <c r="C12" s="412"/>
      <c r="D12" s="412"/>
      <c r="E12" s="412"/>
      <c r="F12" s="412"/>
      <c r="G12" s="412"/>
      <c r="H12" s="412"/>
      <c r="I12" s="412"/>
      <c r="J12" s="411"/>
    </row>
    <row r="13" spans="1:12" ht="20.25" customHeight="1" x14ac:dyDescent="0.25">
      <c r="A13" s="407"/>
      <c r="B13" s="212" t="s">
        <v>648</v>
      </c>
      <c r="C13" s="212"/>
      <c r="D13" s="212"/>
      <c r="E13" s="212"/>
      <c r="F13" s="212"/>
      <c r="G13" s="212"/>
      <c r="H13" s="212"/>
      <c r="I13" s="212"/>
      <c r="J13" s="407"/>
      <c r="K13" s="212"/>
    </row>
    <row r="14" spans="1:12" ht="20.25" customHeight="1" x14ac:dyDescent="0.25">
      <c r="A14" s="407"/>
      <c r="B14" s="212" t="s">
        <v>647</v>
      </c>
      <c r="C14" s="212"/>
      <c r="D14" s="212"/>
      <c r="E14" s="212"/>
      <c r="F14" s="212"/>
      <c r="G14" s="212"/>
      <c r="H14" s="212"/>
      <c r="I14" s="212"/>
      <c r="J14" s="407"/>
      <c r="K14" s="212"/>
    </row>
    <row r="15" spans="1:12" ht="20.25" customHeight="1" x14ac:dyDescent="0.25">
      <c r="A15" s="407"/>
      <c r="B15" s="212"/>
      <c r="C15" s="212"/>
      <c r="D15" s="212"/>
      <c r="E15" s="212"/>
      <c r="F15" s="212"/>
      <c r="G15" s="212"/>
      <c r="H15" s="212"/>
      <c r="I15" s="212"/>
      <c r="J15" s="407"/>
      <c r="K15" s="212"/>
    </row>
    <row r="16" spans="1:12" ht="20.25" customHeight="1" x14ac:dyDescent="0.25">
      <c r="A16" s="212"/>
      <c r="B16" s="688" t="s">
        <v>646</v>
      </c>
      <c r="C16" s="688"/>
      <c r="D16" s="688"/>
      <c r="E16" s="688" t="s">
        <v>645</v>
      </c>
      <c r="F16" s="688"/>
      <c r="G16" s="688"/>
      <c r="H16" s="688"/>
      <c r="I16" s="688"/>
      <c r="J16" s="688"/>
      <c r="K16" s="688"/>
    </row>
    <row r="17" spans="1:12" ht="20.25" customHeight="1" x14ac:dyDescent="0.25">
      <c r="A17" s="212"/>
      <c r="B17" s="688" t="s">
        <v>644</v>
      </c>
      <c r="C17" s="688"/>
      <c r="D17" s="688"/>
      <c r="E17" s="224"/>
      <c r="F17" s="225"/>
      <c r="G17" s="225" t="s">
        <v>643</v>
      </c>
      <c r="H17" s="225"/>
      <c r="I17" s="225" t="s">
        <v>195</v>
      </c>
      <c r="J17" s="225"/>
      <c r="K17" s="226" t="s">
        <v>642</v>
      </c>
    </row>
    <row r="18" spans="1:12" ht="20.25" customHeight="1" x14ac:dyDescent="0.25">
      <c r="A18" s="407"/>
      <c r="B18" s="688" t="s">
        <v>641</v>
      </c>
      <c r="C18" s="688"/>
      <c r="D18" s="688"/>
      <c r="E18" s="224"/>
      <c r="F18" s="225"/>
      <c r="G18" s="225"/>
      <c r="H18" s="226" t="s">
        <v>208</v>
      </c>
      <c r="I18" s="224"/>
      <c r="J18" s="227"/>
      <c r="K18" s="226" t="s">
        <v>209</v>
      </c>
    </row>
    <row r="19" spans="1:12" ht="20.25" customHeight="1" x14ac:dyDescent="0.25">
      <c r="A19" s="407"/>
      <c r="B19" s="688" t="s">
        <v>640</v>
      </c>
      <c r="C19" s="688"/>
      <c r="D19" s="688"/>
      <c r="E19" s="220" t="s">
        <v>639</v>
      </c>
      <c r="F19" s="221" t="s">
        <v>308</v>
      </c>
      <c r="G19" s="688" t="s">
        <v>210</v>
      </c>
      <c r="H19" s="688"/>
      <c r="I19" s="688"/>
      <c r="J19" s="688"/>
      <c r="K19" s="688"/>
      <c r="L19" s="296"/>
    </row>
    <row r="20" spans="1:12" ht="20.25" customHeight="1" x14ac:dyDescent="0.25">
      <c r="A20" s="407"/>
      <c r="B20" s="688" t="s">
        <v>638</v>
      </c>
      <c r="C20" s="688"/>
      <c r="D20" s="223" t="s">
        <v>637</v>
      </c>
      <c r="E20" s="678"/>
      <c r="F20" s="686"/>
      <c r="G20" s="686"/>
      <c r="H20" s="686"/>
      <c r="I20" s="686"/>
      <c r="J20" s="686"/>
      <c r="K20" s="679"/>
    </row>
    <row r="21" spans="1:12" ht="20.25" customHeight="1" x14ac:dyDescent="0.25">
      <c r="A21" s="407"/>
      <c r="B21" s="688"/>
      <c r="C21" s="688"/>
      <c r="D21" s="223" t="s">
        <v>636</v>
      </c>
      <c r="E21" s="678"/>
      <c r="F21" s="686"/>
      <c r="G21" s="686"/>
      <c r="H21" s="686"/>
      <c r="I21" s="686"/>
      <c r="J21" s="686"/>
      <c r="K21" s="679"/>
    </row>
    <row r="22" spans="1:12" ht="20.25" customHeight="1" x14ac:dyDescent="0.25">
      <c r="A22" s="407"/>
      <c r="B22" s="688" t="s">
        <v>635</v>
      </c>
      <c r="C22" s="688"/>
      <c r="D22" s="688"/>
      <c r="E22" s="689"/>
      <c r="F22" s="690"/>
      <c r="G22" s="690"/>
      <c r="H22" s="690"/>
      <c r="I22" s="690"/>
      <c r="J22" s="690"/>
      <c r="K22" s="691"/>
    </row>
    <row r="23" spans="1:12" ht="20.25" customHeight="1" x14ac:dyDescent="0.25">
      <c r="A23" s="407"/>
      <c r="B23" s="213"/>
      <c r="C23" s="213"/>
      <c r="D23" s="213"/>
      <c r="E23" s="179"/>
      <c r="F23" s="179"/>
      <c r="G23" s="179"/>
      <c r="H23" s="179"/>
      <c r="I23" s="179"/>
      <c r="J23" s="179"/>
      <c r="K23" s="179"/>
      <c r="L23" s="297"/>
    </row>
    <row r="24" spans="1:12" ht="20.25" customHeight="1" x14ac:dyDescent="0.25">
      <c r="A24" s="413" t="s">
        <v>634</v>
      </c>
      <c r="B24" s="407"/>
      <c r="C24" s="212"/>
      <c r="D24" s="407"/>
      <c r="E24" s="407"/>
      <c r="F24" s="407"/>
      <c r="G24" s="407"/>
      <c r="H24" s="407"/>
      <c r="I24" s="407"/>
      <c r="J24" s="407"/>
      <c r="K24" s="212"/>
    </row>
    <row r="25" spans="1:12" ht="20.25" customHeight="1" x14ac:dyDescent="0.25">
      <c r="A25" s="414" t="s">
        <v>627</v>
      </c>
      <c r="B25" s="407" t="s">
        <v>633</v>
      </c>
      <c r="C25" s="212"/>
      <c r="D25" s="212"/>
      <c r="E25" s="212"/>
      <c r="F25" s="212"/>
      <c r="G25" s="212"/>
      <c r="H25" s="212"/>
      <c r="I25" s="212"/>
      <c r="J25" s="407"/>
      <c r="K25" s="212"/>
    </row>
    <row r="26" spans="1:12" ht="20.25" customHeight="1" x14ac:dyDescent="0.25">
      <c r="A26" s="228" t="s">
        <v>632</v>
      </c>
      <c r="B26" s="212" t="s">
        <v>631</v>
      </c>
      <c r="C26" s="212"/>
      <c r="D26" s="212"/>
      <c r="E26" s="212"/>
      <c r="F26" s="212"/>
      <c r="G26" s="212"/>
      <c r="H26" s="407"/>
      <c r="I26" s="407"/>
      <c r="J26" s="407"/>
      <c r="K26" s="212"/>
    </row>
    <row r="27" spans="1:12" ht="20.25" customHeight="1" x14ac:dyDescent="0.25">
      <c r="A27" s="228" t="s">
        <v>630</v>
      </c>
      <c r="B27" s="212" t="s">
        <v>629</v>
      </c>
      <c r="C27" s="212"/>
      <c r="D27" s="212"/>
      <c r="E27" s="212"/>
      <c r="F27" s="212"/>
      <c r="G27" s="212"/>
      <c r="H27" s="407"/>
      <c r="I27" s="407"/>
      <c r="J27" s="407"/>
      <c r="K27" s="212"/>
    </row>
    <row r="28" spans="1:12" ht="20.25" customHeight="1" x14ac:dyDescent="0.25">
      <c r="C28" s="212"/>
      <c r="D28" s="212"/>
      <c r="E28" s="212"/>
      <c r="F28" s="212"/>
      <c r="G28" s="212"/>
      <c r="H28" s="212"/>
      <c r="I28" s="212"/>
      <c r="J28" s="212"/>
      <c r="K28" s="212"/>
    </row>
    <row r="29" spans="1:12" ht="20.25" customHeight="1" x14ac:dyDescent="0.25">
      <c r="A29" s="212" t="s">
        <v>628</v>
      </c>
      <c r="B29" s="212"/>
      <c r="C29" s="212"/>
      <c r="D29" s="212"/>
      <c r="E29" s="212"/>
      <c r="F29" s="212"/>
      <c r="G29" s="212"/>
      <c r="H29" s="212"/>
      <c r="I29" s="212"/>
      <c r="J29" s="212"/>
      <c r="K29" s="212"/>
    </row>
    <row r="30" spans="1:12" ht="20.25" customHeight="1" x14ac:dyDescent="0.25">
      <c r="A30" s="228" t="s">
        <v>627</v>
      </c>
      <c r="B30" s="212" t="s">
        <v>626</v>
      </c>
      <c r="C30" s="212"/>
      <c r="D30" s="212"/>
      <c r="E30" s="212"/>
      <c r="F30" s="212"/>
      <c r="G30" s="212"/>
      <c r="H30" s="212"/>
      <c r="I30" s="212"/>
      <c r="J30" s="212"/>
      <c r="K30" s="212"/>
    </row>
    <row r="31" spans="1:12" ht="20.25" customHeight="1" x14ac:dyDescent="0.25">
      <c r="A31" s="213"/>
      <c r="B31" s="212"/>
      <c r="C31" s="212"/>
      <c r="D31" s="212"/>
      <c r="E31" s="212"/>
      <c r="F31" s="212"/>
      <c r="G31" s="212"/>
      <c r="H31" s="212"/>
      <c r="I31" s="212"/>
      <c r="J31" s="212"/>
      <c r="K31" s="212"/>
    </row>
    <row r="32" spans="1:12" ht="20.25" customHeight="1" x14ac:dyDescent="0.2">
      <c r="A32" s="212"/>
      <c r="B32" s="329" t="s">
        <v>625</v>
      </c>
      <c r="C32" s="212"/>
      <c r="D32" s="212"/>
      <c r="E32" s="212"/>
      <c r="F32" s="212"/>
      <c r="G32" s="212"/>
      <c r="H32" s="212"/>
      <c r="I32" s="212"/>
      <c r="J32" s="212"/>
      <c r="K32" s="212"/>
    </row>
    <row r="33" spans="1:12" ht="20.25" customHeight="1" x14ac:dyDescent="0.25">
      <c r="A33" s="213"/>
      <c r="B33" s="229"/>
      <c r="C33" s="230" t="s">
        <v>624</v>
      </c>
      <c r="D33" s="231"/>
      <c r="E33" s="231"/>
      <c r="F33" s="231"/>
      <c r="G33" s="231"/>
      <c r="H33" s="231"/>
      <c r="I33" s="231"/>
      <c r="J33" s="231"/>
      <c r="K33" s="232"/>
      <c r="L33" s="400"/>
    </row>
    <row r="34" spans="1:12" ht="20.25" customHeight="1" x14ac:dyDescent="0.25">
      <c r="A34" s="212"/>
      <c r="B34" s="233"/>
      <c r="C34" s="213"/>
      <c r="D34" s="212"/>
      <c r="E34" s="212"/>
      <c r="F34" s="212"/>
      <c r="G34" s="212"/>
      <c r="H34" s="212"/>
      <c r="I34" s="212"/>
      <c r="J34" s="212"/>
      <c r="K34" s="234"/>
      <c r="L34" s="400"/>
    </row>
    <row r="35" spans="1:12" ht="20.25" customHeight="1" x14ac:dyDescent="0.25">
      <c r="A35" s="212"/>
      <c r="B35" s="233"/>
      <c r="C35" s="213"/>
      <c r="D35" s="212"/>
      <c r="E35" s="212"/>
      <c r="F35" s="212"/>
      <c r="G35" s="212"/>
      <c r="H35" s="212"/>
      <c r="I35" s="212"/>
      <c r="J35" s="212"/>
      <c r="K35" s="234"/>
      <c r="L35" s="400"/>
    </row>
    <row r="36" spans="1:12" ht="20.25" customHeight="1" x14ac:dyDescent="0.25">
      <c r="A36" s="212"/>
      <c r="B36" s="233"/>
      <c r="C36" s="692" t="s">
        <v>765</v>
      </c>
      <c r="D36" s="692"/>
      <c r="E36" s="692"/>
      <c r="F36" s="692"/>
      <c r="G36" s="692"/>
      <c r="H36" s="692"/>
      <c r="I36" s="692"/>
      <c r="J36" s="692"/>
      <c r="K36" s="693"/>
      <c r="L36" s="400"/>
    </row>
    <row r="37" spans="1:12" ht="20.25" customHeight="1" x14ac:dyDescent="0.25">
      <c r="A37" s="212"/>
      <c r="B37" s="233"/>
      <c r="C37" s="212"/>
      <c r="D37" s="212" t="s">
        <v>623</v>
      </c>
      <c r="E37" s="212"/>
      <c r="F37" s="212"/>
      <c r="G37" s="212"/>
      <c r="H37" s="212" t="s">
        <v>622</v>
      </c>
      <c r="I37" s="212"/>
      <c r="J37" s="212"/>
      <c r="K37" s="235"/>
      <c r="L37" s="400"/>
    </row>
    <row r="38" spans="1:12" ht="20.25" customHeight="1" x14ac:dyDescent="0.25">
      <c r="A38" s="212"/>
      <c r="B38" s="236"/>
      <c r="C38" s="236"/>
      <c r="D38" s="236"/>
      <c r="E38" s="236"/>
      <c r="F38" s="236"/>
      <c r="G38" s="236"/>
      <c r="H38" s="236"/>
      <c r="I38" s="236"/>
      <c r="J38" s="236"/>
      <c r="K38" s="236"/>
    </row>
  </sheetData>
  <mergeCells count="24">
    <mergeCell ref="B22:D22"/>
    <mergeCell ref="E22:K22"/>
    <mergeCell ref="C36:K36"/>
    <mergeCell ref="B17:D17"/>
    <mergeCell ref="B18:D18"/>
    <mergeCell ref="B19:D19"/>
    <mergeCell ref="G19:H19"/>
    <mergeCell ref="I19:K19"/>
    <mergeCell ref="B20:C21"/>
    <mergeCell ref="E20:K20"/>
    <mergeCell ref="H6:L6"/>
    <mergeCell ref="E21:K21"/>
    <mergeCell ref="H7:L7"/>
    <mergeCell ref="H8:L8"/>
    <mergeCell ref="H9:I9"/>
    <mergeCell ref="H10:I10"/>
    <mergeCell ref="B11:K11"/>
    <mergeCell ref="B16:D16"/>
    <mergeCell ref="E16:K16"/>
    <mergeCell ref="I2:J2"/>
    <mergeCell ref="K2:L2"/>
    <mergeCell ref="A3:E3"/>
    <mergeCell ref="I3:J4"/>
    <mergeCell ref="K3:L4"/>
  </mergeCells>
  <phoneticPr fontId="3"/>
  <pageMargins left="0.78740157480314965" right="0.78740157480314965" top="0.98425196850393704" bottom="0.98425196850393704" header="0.31496062992125984" footer="0.31496062992125984"/>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topLeftCell="A21" zoomScaleNormal="100" zoomScaleSheetLayoutView="100" workbookViewId="0">
      <selection activeCell="B44" sqref="B44"/>
    </sheetView>
  </sheetViews>
  <sheetFormatPr defaultColWidth="12.6640625" defaultRowHeight="12.75" x14ac:dyDescent="0.25"/>
  <cols>
    <col min="1" max="1" width="6.46484375" style="190" customWidth="1"/>
    <col min="2" max="2" width="36.33203125" style="190" customWidth="1"/>
    <col min="3" max="3" width="65.1328125" style="294" customWidth="1"/>
    <col min="4" max="4" width="12.6640625" style="190"/>
    <col min="5" max="5" width="3.46484375" style="190" bestFit="1" customWidth="1"/>
    <col min="6" max="7" width="12.6640625" style="190"/>
    <col min="8" max="8" width="2.1328125" style="190" bestFit="1" customWidth="1"/>
    <col min="9" max="16384" width="12.6640625" style="190"/>
  </cols>
  <sheetData>
    <row r="1" spans="1:7" ht="21" x14ac:dyDescent="0.4">
      <c r="A1" s="562" t="s">
        <v>841</v>
      </c>
      <c r="B1" s="563"/>
      <c r="C1" s="563"/>
    </row>
    <row r="3" spans="1:7" x14ac:dyDescent="0.25">
      <c r="A3" s="558" t="s">
        <v>440</v>
      </c>
      <c r="B3" s="559"/>
      <c r="C3" s="286"/>
      <c r="D3" s="111"/>
      <c r="E3" s="123"/>
      <c r="G3" s="287"/>
    </row>
    <row r="4" spans="1:7" ht="31.5" customHeight="1" x14ac:dyDescent="0.25">
      <c r="A4" s="211"/>
      <c r="B4" s="286" t="s">
        <v>808</v>
      </c>
      <c r="C4" s="286" t="s">
        <v>810</v>
      </c>
      <c r="D4" s="124"/>
      <c r="E4" s="124"/>
    </row>
    <row r="5" spans="1:7" ht="21" x14ac:dyDescent="0.25">
      <c r="A5" s="292" t="s">
        <v>150</v>
      </c>
      <c r="B5" s="286" t="s">
        <v>152</v>
      </c>
      <c r="C5" s="288" t="s">
        <v>401</v>
      </c>
      <c r="D5" s="287"/>
      <c r="E5" s="287"/>
    </row>
    <row r="6" spans="1:7" ht="52.5" x14ac:dyDescent="0.25">
      <c r="A6" s="292" t="s">
        <v>62</v>
      </c>
      <c r="B6" s="286" t="s">
        <v>161</v>
      </c>
      <c r="C6" s="288" t="s">
        <v>710</v>
      </c>
    </row>
    <row r="7" spans="1:7" ht="42" x14ac:dyDescent="0.25">
      <c r="A7" s="292" t="s">
        <v>151</v>
      </c>
      <c r="B7" s="286" t="s">
        <v>119</v>
      </c>
      <c r="C7" s="288" t="s">
        <v>805</v>
      </c>
    </row>
    <row r="8" spans="1:7" ht="21" x14ac:dyDescent="0.25">
      <c r="A8" s="292" t="s">
        <v>153</v>
      </c>
      <c r="B8" s="286" t="s">
        <v>707</v>
      </c>
      <c r="C8" s="288" t="s">
        <v>402</v>
      </c>
    </row>
    <row r="9" spans="1:7" ht="73.5" x14ac:dyDescent="0.25">
      <c r="A9" s="292" t="s">
        <v>155</v>
      </c>
      <c r="B9" s="286" t="s">
        <v>257</v>
      </c>
      <c r="C9" s="286" t="s">
        <v>716</v>
      </c>
    </row>
    <row r="10" spans="1:7" x14ac:dyDescent="0.25">
      <c r="A10" s="292" t="s">
        <v>156</v>
      </c>
      <c r="B10" s="286" t="s">
        <v>237</v>
      </c>
      <c r="C10" s="288" t="s">
        <v>403</v>
      </c>
    </row>
    <row r="11" spans="1:7" x14ac:dyDescent="0.25">
      <c r="A11" s="292" t="s">
        <v>157</v>
      </c>
      <c r="B11" s="286" t="s">
        <v>803</v>
      </c>
      <c r="C11" s="288" t="s">
        <v>817</v>
      </c>
    </row>
    <row r="12" spans="1:7" ht="21" x14ac:dyDescent="0.25">
      <c r="A12" s="292" t="s">
        <v>159</v>
      </c>
      <c r="B12" s="286" t="s">
        <v>158</v>
      </c>
      <c r="C12" s="288" t="s">
        <v>711</v>
      </c>
    </row>
    <row r="13" spans="1:7" ht="21" x14ac:dyDescent="0.25">
      <c r="A13" s="292" t="s">
        <v>364</v>
      </c>
      <c r="B13" s="289" t="s">
        <v>806</v>
      </c>
      <c r="C13" s="288" t="s">
        <v>804</v>
      </c>
    </row>
    <row r="14" spans="1:7" x14ac:dyDescent="0.25">
      <c r="A14" s="292" t="s">
        <v>160</v>
      </c>
      <c r="B14" s="286" t="s">
        <v>162</v>
      </c>
      <c r="C14" s="288" t="s">
        <v>441</v>
      </c>
    </row>
    <row r="15" spans="1:7" x14ac:dyDescent="0.25">
      <c r="A15" s="292" t="s">
        <v>365</v>
      </c>
      <c r="B15" s="286" t="s">
        <v>238</v>
      </c>
      <c r="C15" s="288" t="s">
        <v>441</v>
      </c>
    </row>
    <row r="16" spans="1:7" ht="31.5" x14ac:dyDescent="0.25">
      <c r="A16" s="292" t="s">
        <v>160</v>
      </c>
      <c r="B16" s="286" t="s">
        <v>404</v>
      </c>
      <c r="C16" s="288" t="s">
        <v>405</v>
      </c>
    </row>
    <row r="17" spans="1:3" x14ac:dyDescent="0.25">
      <c r="A17" s="292" t="s">
        <v>369</v>
      </c>
      <c r="B17" s="286" t="s">
        <v>183</v>
      </c>
      <c r="C17" s="288" t="s">
        <v>712</v>
      </c>
    </row>
    <row r="18" spans="1:3" x14ac:dyDescent="0.25">
      <c r="A18" s="292" t="s">
        <v>63</v>
      </c>
      <c r="B18" s="286" t="s">
        <v>370</v>
      </c>
      <c r="C18" s="288" t="s">
        <v>406</v>
      </c>
    </row>
    <row r="19" spans="1:3" x14ac:dyDescent="0.25">
      <c r="A19" s="292" t="s">
        <v>64</v>
      </c>
      <c r="B19" s="286" t="s">
        <v>372</v>
      </c>
      <c r="C19" s="288" t="s">
        <v>406</v>
      </c>
    </row>
    <row r="20" spans="1:3" x14ac:dyDescent="0.25">
      <c r="A20" s="293"/>
      <c r="B20" s="289"/>
      <c r="C20" s="290"/>
    </row>
    <row r="21" spans="1:3" x14ac:dyDescent="0.25">
      <c r="A21" s="554" t="s">
        <v>385</v>
      </c>
      <c r="B21" s="555"/>
      <c r="C21" s="291"/>
    </row>
    <row r="22" spans="1:3" ht="21" x14ac:dyDescent="0.25">
      <c r="A22" s="292" t="s">
        <v>386</v>
      </c>
      <c r="B22" s="286" t="s">
        <v>407</v>
      </c>
      <c r="C22" s="288" t="s">
        <v>408</v>
      </c>
    </row>
    <row r="23" spans="1:3" x14ac:dyDescent="0.25">
      <c r="A23" s="292" t="s">
        <v>557</v>
      </c>
      <c r="B23" s="286" t="s">
        <v>418</v>
      </c>
      <c r="C23" s="288" t="s">
        <v>409</v>
      </c>
    </row>
    <row r="24" spans="1:3" x14ac:dyDescent="0.25">
      <c r="A24" s="292" t="s">
        <v>388</v>
      </c>
      <c r="B24" s="286" t="s">
        <v>419</v>
      </c>
      <c r="C24" s="288" t="s">
        <v>420</v>
      </c>
    </row>
    <row r="25" spans="1:3" x14ac:dyDescent="0.25">
      <c r="A25" s="292" t="s">
        <v>389</v>
      </c>
      <c r="B25" s="286" t="s">
        <v>556</v>
      </c>
      <c r="C25" s="288" t="s">
        <v>855</v>
      </c>
    </row>
    <row r="27" spans="1:3" x14ac:dyDescent="0.25">
      <c r="A27" s="560" t="s">
        <v>410</v>
      </c>
      <c r="B27" s="561"/>
      <c r="C27" s="291"/>
    </row>
    <row r="28" spans="1:3" x14ac:dyDescent="0.25">
      <c r="A28" s="292"/>
      <c r="B28" s="286" t="s">
        <v>411</v>
      </c>
      <c r="C28" s="288" t="s">
        <v>854</v>
      </c>
    </row>
    <row r="29" spans="1:3" ht="42" x14ac:dyDescent="0.25">
      <c r="A29" s="292"/>
      <c r="B29" s="286" t="s">
        <v>412</v>
      </c>
      <c r="C29" s="288" t="s">
        <v>413</v>
      </c>
    </row>
    <row r="30" spans="1:3" ht="21" x14ac:dyDescent="0.25">
      <c r="A30" s="292"/>
      <c r="B30" s="286" t="s">
        <v>510</v>
      </c>
      <c r="C30" s="288" t="s">
        <v>713</v>
      </c>
    </row>
    <row r="31" spans="1:3" x14ac:dyDescent="0.25">
      <c r="A31" s="292"/>
      <c r="B31" s="472" t="s">
        <v>511</v>
      </c>
      <c r="C31" s="288" t="s">
        <v>414</v>
      </c>
    </row>
    <row r="32" spans="1:3" ht="21" x14ac:dyDescent="0.25">
      <c r="A32" s="292"/>
      <c r="B32" s="286" t="s">
        <v>415</v>
      </c>
      <c r="C32" s="288" t="s">
        <v>856</v>
      </c>
    </row>
    <row r="37" spans="3:3" x14ac:dyDescent="0.25">
      <c r="C37" s="190"/>
    </row>
    <row r="38" spans="3:3" x14ac:dyDescent="0.25">
      <c r="C38" s="190"/>
    </row>
    <row r="39" spans="3:3" x14ac:dyDescent="0.25">
      <c r="C39" s="190"/>
    </row>
    <row r="40" spans="3:3" x14ac:dyDescent="0.25">
      <c r="C40" s="190"/>
    </row>
    <row r="41" spans="3:3" x14ac:dyDescent="0.25">
      <c r="C41" s="190"/>
    </row>
    <row r="42" spans="3:3" x14ac:dyDescent="0.25">
      <c r="C42" s="190"/>
    </row>
    <row r="43" spans="3:3" x14ac:dyDescent="0.25">
      <c r="C43" s="190"/>
    </row>
    <row r="44" spans="3:3" x14ac:dyDescent="0.25">
      <c r="C44" s="190"/>
    </row>
    <row r="45" spans="3:3" x14ac:dyDescent="0.25">
      <c r="C45" s="190"/>
    </row>
    <row r="46" spans="3:3" x14ac:dyDescent="0.25">
      <c r="C46" s="190"/>
    </row>
    <row r="47" spans="3:3" x14ac:dyDescent="0.25">
      <c r="C47" s="190"/>
    </row>
    <row r="48" spans="3:3" x14ac:dyDescent="0.25">
      <c r="C48" s="190"/>
    </row>
    <row r="49" spans="3:3" x14ac:dyDescent="0.25">
      <c r="C49" s="190"/>
    </row>
    <row r="50" spans="3:3" x14ac:dyDescent="0.25">
      <c r="C50" s="190"/>
    </row>
    <row r="51" spans="3:3" x14ac:dyDescent="0.25">
      <c r="C51" s="190"/>
    </row>
    <row r="52" spans="3:3" x14ac:dyDescent="0.25">
      <c r="C52" s="190"/>
    </row>
    <row r="53" spans="3:3" x14ac:dyDescent="0.25">
      <c r="C53" s="190"/>
    </row>
    <row r="54" spans="3:3" x14ac:dyDescent="0.25">
      <c r="C54" s="190"/>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8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6640625" defaultRowHeight="12.75" x14ac:dyDescent="0.25"/>
  <cols>
    <col min="1" max="12" width="7.1328125" style="7" customWidth="1"/>
    <col min="13" max="233" width="13" style="7" customWidth="1"/>
    <col min="234" max="16384" width="8.6640625" style="7"/>
  </cols>
  <sheetData>
    <row r="1" spans="1:12" ht="20.25" customHeight="1" x14ac:dyDescent="0.25">
      <c r="A1" s="339"/>
      <c r="L1" s="295" t="s">
        <v>649</v>
      </c>
    </row>
    <row r="2" spans="1:12" ht="20.25" customHeight="1" x14ac:dyDescent="0.25">
      <c r="A2" s="407"/>
      <c r="B2" s="407"/>
      <c r="C2" s="407"/>
      <c r="D2" s="407"/>
      <c r="E2" s="407"/>
      <c r="F2" s="212"/>
      <c r="G2" s="212"/>
      <c r="H2" s="212"/>
      <c r="I2" s="678" t="s">
        <v>430</v>
      </c>
      <c r="J2" s="679"/>
      <c r="K2" s="678" t="s">
        <v>431</v>
      </c>
      <c r="L2" s="679"/>
    </row>
    <row r="3" spans="1:12" ht="20.25" customHeight="1" x14ac:dyDescent="0.25">
      <c r="A3" s="407"/>
      <c r="B3" s="407"/>
      <c r="C3" s="407"/>
      <c r="D3" s="407"/>
      <c r="E3" s="407"/>
      <c r="F3" s="212"/>
      <c r="G3" s="212"/>
      <c r="H3" s="212"/>
      <c r="I3" s="694"/>
      <c r="J3" s="695"/>
      <c r="K3" s="694"/>
      <c r="L3" s="695"/>
    </row>
    <row r="4" spans="1:12" ht="20.25" customHeight="1" x14ac:dyDescent="0.25">
      <c r="A4" s="680" t="s">
        <v>734</v>
      </c>
      <c r="B4" s="680"/>
      <c r="C4" s="680"/>
      <c r="D4" s="680"/>
      <c r="E4" s="680"/>
      <c r="F4" s="212"/>
      <c r="G4" s="212"/>
      <c r="H4" s="212"/>
      <c r="I4" s="696"/>
      <c r="J4" s="693"/>
      <c r="K4" s="696"/>
      <c r="L4" s="693"/>
    </row>
    <row r="5" spans="1:12" ht="20.25" customHeight="1" x14ac:dyDescent="0.25">
      <c r="A5" s="222" t="s">
        <v>432</v>
      </c>
      <c r="B5" s="222"/>
      <c r="C5" s="408"/>
      <c r="D5" s="222"/>
      <c r="E5" s="408"/>
      <c r="F5" s="212"/>
      <c r="G5" s="212"/>
      <c r="H5" s="212"/>
      <c r="I5" s="697"/>
      <c r="J5" s="698"/>
      <c r="K5" s="697"/>
      <c r="L5" s="698"/>
    </row>
    <row r="6" spans="1:12" ht="20.25" customHeight="1" x14ac:dyDescent="0.25">
      <c r="A6" s="212"/>
      <c r="B6" s="212"/>
      <c r="C6" s="407"/>
      <c r="D6" s="212"/>
      <c r="E6" s="407"/>
      <c r="F6" s="212"/>
      <c r="G6" s="212"/>
      <c r="H6" s="212"/>
      <c r="I6" s="409"/>
      <c r="J6" s="409"/>
      <c r="K6" s="409"/>
      <c r="L6" s="409"/>
    </row>
    <row r="7" spans="1:12" ht="20.25" customHeight="1" x14ac:dyDescent="0.25">
      <c r="A7" s="407"/>
      <c r="B7" s="212"/>
      <c r="C7" s="212"/>
      <c r="D7" s="212"/>
      <c r="E7" s="407"/>
      <c r="F7" s="212"/>
      <c r="G7" s="212"/>
      <c r="H7" s="685" t="s">
        <v>733</v>
      </c>
      <c r="I7" s="685"/>
      <c r="J7" s="685"/>
      <c r="K7" s="685"/>
      <c r="L7" s="685"/>
    </row>
    <row r="8" spans="1:12" ht="20.25" customHeight="1" x14ac:dyDescent="0.25">
      <c r="A8" s="407"/>
      <c r="B8" s="212"/>
      <c r="C8" s="212"/>
      <c r="D8" s="212"/>
      <c r="E8" s="407"/>
      <c r="F8" s="212"/>
      <c r="G8" s="212"/>
      <c r="H8" s="685" t="s">
        <v>433</v>
      </c>
      <c r="I8" s="685"/>
      <c r="J8" s="685"/>
      <c r="K8" s="685"/>
      <c r="L8" s="685"/>
    </row>
    <row r="9" spans="1:12" ht="20.25" customHeight="1" x14ac:dyDescent="0.25">
      <c r="A9" s="407"/>
      <c r="B9" s="212"/>
      <c r="C9" s="407"/>
      <c r="D9" s="407"/>
      <c r="E9" s="407"/>
      <c r="F9" s="212"/>
      <c r="G9" s="212"/>
      <c r="H9" s="685" t="s">
        <v>188</v>
      </c>
      <c r="I9" s="685"/>
      <c r="J9" s="685"/>
      <c r="K9" s="685"/>
      <c r="L9" s="685"/>
    </row>
    <row r="10" spans="1:12" ht="20.25" customHeight="1" x14ac:dyDescent="0.25">
      <c r="A10" s="407"/>
      <c r="B10" s="407"/>
      <c r="C10" s="407"/>
      <c r="D10" s="407"/>
      <c r="E10" s="212"/>
      <c r="F10" s="212"/>
      <c r="G10" s="212"/>
      <c r="H10" s="680" t="s">
        <v>327</v>
      </c>
      <c r="I10" s="680"/>
      <c r="J10" s="212"/>
      <c r="K10" s="212"/>
      <c r="L10" s="410" t="s">
        <v>189</v>
      </c>
    </row>
    <row r="11" spans="1:12" ht="20.25" customHeight="1" x14ac:dyDescent="0.25">
      <c r="A11" s="407"/>
      <c r="B11" s="407"/>
      <c r="C11" s="407"/>
      <c r="D11" s="407"/>
      <c r="E11" s="212"/>
      <c r="F11" s="212"/>
      <c r="G11" s="212"/>
      <c r="H11" s="680"/>
      <c r="I11" s="680"/>
      <c r="J11" s="212"/>
      <c r="K11" s="212"/>
      <c r="L11" s="410"/>
    </row>
    <row r="12" spans="1:12" ht="24" customHeight="1" thickBot="1" x14ac:dyDescent="0.4">
      <c r="A12" s="411"/>
      <c r="B12" s="687" t="s">
        <v>845</v>
      </c>
      <c r="C12" s="687"/>
      <c r="D12" s="687"/>
      <c r="E12" s="687"/>
      <c r="F12" s="687"/>
      <c r="G12" s="687"/>
      <c r="H12" s="687"/>
      <c r="I12" s="687"/>
      <c r="J12" s="687"/>
      <c r="K12" s="687"/>
    </row>
    <row r="13" spans="1:12" ht="20.25" customHeight="1" x14ac:dyDescent="0.25">
      <c r="A13" s="411"/>
      <c r="B13" s="412"/>
      <c r="C13" s="412"/>
      <c r="D13" s="412"/>
      <c r="E13" s="412"/>
      <c r="F13" s="412"/>
      <c r="G13" s="412"/>
      <c r="H13" s="412"/>
      <c r="I13" s="412"/>
      <c r="J13" s="411"/>
    </row>
    <row r="14" spans="1:12" ht="20.25" customHeight="1" x14ac:dyDescent="0.25">
      <c r="A14" s="407"/>
      <c r="B14" s="212" t="s">
        <v>648</v>
      </c>
      <c r="C14" s="212"/>
      <c r="D14" s="212"/>
      <c r="E14" s="212"/>
      <c r="F14" s="212"/>
      <c r="G14" s="212"/>
      <c r="H14" s="212"/>
      <c r="I14" s="212"/>
      <c r="J14" s="407"/>
      <c r="K14" s="212"/>
    </row>
    <row r="15" spans="1:12" ht="20.25" customHeight="1" x14ac:dyDescent="0.25">
      <c r="A15" s="407"/>
      <c r="B15" s="212" t="s">
        <v>647</v>
      </c>
      <c r="C15" s="212"/>
      <c r="D15" s="212"/>
      <c r="E15" s="212"/>
      <c r="F15" s="212"/>
      <c r="G15" s="212"/>
      <c r="H15" s="212"/>
      <c r="I15" s="212"/>
      <c r="J15" s="407"/>
      <c r="K15" s="212"/>
    </row>
    <row r="16" spans="1:12" ht="20.25" customHeight="1" x14ac:dyDescent="0.25">
      <c r="A16" s="407"/>
      <c r="B16" s="212"/>
      <c r="C16" s="212"/>
      <c r="D16" s="212"/>
      <c r="E16" s="212"/>
      <c r="F16" s="212"/>
      <c r="G16" s="212"/>
      <c r="H16" s="212"/>
      <c r="I16" s="212"/>
      <c r="J16" s="407"/>
      <c r="K16" s="212"/>
    </row>
    <row r="17" spans="1:12" ht="20.25" customHeight="1" x14ac:dyDescent="0.25">
      <c r="A17" s="212"/>
      <c r="B17" s="688" t="s">
        <v>646</v>
      </c>
      <c r="C17" s="688"/>
      <c r="D17" s="688"/>
      <c r="E17" s="688" t="s">
        <v>645</v>
      </c>
      <c r="F17" s="688"/>
      <c r="G17" s="688"/>
      <c r="H17" s="688"/>
      <c r="I17" s="688"/>
      <c r="J17" s="688"/>
      <c r="K17" s="688"/>
    </row>
    <row r="18" spans="1:12" ht="20.25" customHeight="1" x14ac:dyDescent="0.25">
      <c r="A18" s="212"/>
      <c r="B18" s="688" t="s">
        <v>644</v>
      </c>
      <c r="C18" s="688"/>
      <c r="D18" s="688"/>
      <c r="E18" s="224"/>
      <c r="F18" s="225">
        <v>2020</v>
      </c>
      <c r="G18" s="225" t="s">
        <v>643</v>
      </c>
      <c r="H18" s="225">
        <v>1</v>
      </c>
      <c r="I18" s="225" t="s">
        <v>195</v>
      </c>
      <c r="J18" s="225">
        <v>6</v>
      </c>
      <c r="K18" s="226" t="s">
        <v>642</v>
      </c>
    </row>
    <row r="19" spans="1:12" ht="20.25" customHeight="1" x14ac:dyDescent="0.25">
      <c r="A19" s="407"/>
      <c r="B19" s="688" t="s">
        <v>641</v>
      </c>
      <c r="C19" s="688"/>
      <c r="D19" s="688"/>
      <c r="E19" s="224"/>
      <c r="F19" s="225" t="s">
        <v>329</v>
      </c>
      <c r="G19" s="225"/>
      <c r="H19" s="226" t="s">
        <v>208</v>
      </c>
      <c r="I19" s="224"/>
      <c r="J19" s="227" t="s">
        <v>314</v>
      </c>
      <c r="K19" s="226" t="s">
        <v>209</v>
      </c>
    </row>
    <row r="20" spans="1:12" ht="20.25" customHeight="1" x14ac:dyDescent="0.25">
      <c r="A20" s="407"/>
      <c r="B20" s="688" t="s">
        <v>640</v>
      </c>
      <c r="C20" s="688"/>
      <c r="D20" s="688"/>
      <c r="E20" s="220" t="s">
        <v>639</v>
      </c>
      <c r="F20" s="221" t="s">
        <v>308</v>
      </c>
      <c r="G20" s="688" t="s">
        <v>210</v>
      </c>
      <c r="H20" s="688"/>
      <c r="I20" s="688">
        <v>9105130</v>
      </c>
      <c r="J20" s="688"/>
      <c r="K20" s="688"/>
      <c r="L20" s="296"/>
    </row>
    <row r="21" spans="1:12" ht="20.25" customHeight="1" x14ac:dyDescent="0.25">
      <c r="A21" s="407"/>
      <c r="B21" s="688" t="s">
        <v>638</v>
      </c>
      <c r="C21" s="688"/>
      <c r="D21" s="223" t="s">
        <v>651</v>
      </c>
      <c r="E21" s="678" t="s">
        <v>434</v>
      </c>
      <c r="F21" s="686"/>
      <c r="G21" s="686"/>
      <c r="H21" s="686"/>
      <c r="I21" s="686"/>
      <c r="J21" s="686"/>
      <c r="K21" s="679"/>
    </row>
    <row r="22" spans="1:12" ht="20.25" customHeight="1" x14ac:dyDescent="0.25">
      <c r="A22" s="407"/>
      <c r="B22" s="688"/>
      <c r="C22" s="688"/>
      <c r="D22" s="223" t="s">
        <v>636</v>
      </c>
      <c r="E22" s="678" t="s">
        <v>435</v>
      </c>
      <c r="F22" s="686"/>
      <c r="G22" s="686"/>
      <c r="H22" s="686"/>
      <c r="I22" s="686"/>
      <c r="J22" s="686"/>
      <c r="K22" s="679"/>
    </row>
    <row r="23" spans="1:12" ht="20.25" customHeight="1" x14ac:dyDescent="0.25">
      <c r="A23" s="407"/>
      <c r="B23" s="688" t="s">
        <v>635</v>
      </c>
      <c r="C23" s="688"/>
      <c r="D23" s="688"/>
      <c r="E23" s="689" t="s">
        <v>650</v>
      </c>
      <c r="F23" s="690"/>
      <c r="G23" s="690"/>
      <c r="H23" s="690"/>
      <c r="I23" s="690"/>
      <c r="J23" s="690"/>
      <c r="K23" s="691"/>
    </row>
    <row r="24" spans="1:12" ht="20.25" customHeight="1" x14ac:dyDescent="0.25">
      <c r="A24" s="407"/>
      <c r="B24" s="213"/>
      <c r="C24" s="213"/>
      <c r="D24" s="213"/>
      <c r="E24" s="179"/>
      <c r="F24" s="179"/>
      <c r="G24" s="179"/>
      <c r="H24" s="179"/>
      <c r="I24" s="179"/>
      <c r="J24" s="179"/>
      <c r="K24" s="179"/>
      <c r="L24" s="297"/>
    </row>
    <row r="25" spans="1:12" ht="20.25" customHeight="1" x14ac:dyDescent="0.25">
      <c r="A25" s="413" t="s">
        <v>634</v>
      </c>
      <c r="B25" s="407"/>
      <c r="C25" s="212"/>
      <c r="D25" s="407"/>
      <c r="E25" s="407"/>
      <c r="F25" s="407"/>
      <c r="G25" s="407"/>
      <c r="H25" s="407"/>
      <c r="I25" s="407"/>
      <c r="J25" s="407"/>
      <c r="K25" s="212"/>
    </row>
    <row r="26" spans="1:12" ht="20.25" customHeight="1" x14ac:dyDescent="0.25">
      <c r="A26" s="414" t="s">
        <v>627</v>
      </c>
      <c r="B26" s="407" t="s">
        <v>633</v>
      </c>
      <c r="C26" s="212"/>
      <c r="D26" s="212"/>
      <c r="E26" s="212"/>
      <c r="F26" s="212"/>
      <c r="G26" s="212"/>
      <c r="H26" s="212"/>
      <c r="I26" s="212"/>
      <c r="J26" s="407"/>
      <c r="K26" s="212"/>
    </row>
    <row r="27" spans="1:12" ht="20.25" customHeight="1" x14ac:dyDescent="0.25">
      <c r="A27" s="228" t="s">
        <v>632</v>
      </c>
      <c r="B27" s="212" t="s">
        <v>631</v>
      </c>
      <c r="C27" s="212"/>
      <c r="D27" s="212"/>
      <c r="E27" s="212"/>
      <c r="F27" s="212"/>
      <c r="G27" s="212"/>
      <c r="H27" s="407"/>
      <c r="I27" s="407"/>
      <c r="J27" s="407"/>
      <c r="K27" s="212"/>
    </row>
    <row r="28" spans="1:12" ht="20.25" customHeight="1" x14ac:dyDescent="0.25">
      <c r="A28" s="228" t="s">
        <v>630</v>
      </c>
      <c r="B28" s="212" t="s">
        <v>629</v>
      </c>
      <c r="C28" s="212"/>
      <c r="D28" s="212"/>
      <c r="E28" s="212"/>
      <c r="F28" s="212"/>
      <c r="G28" s="212"/>
      <c r="H28" s="407"/>
      <c r="I28" s="407"/>
      <c r="J28" s="407"/>
      <c r="K28" s="212"/>
    </row>
    <row r="29" spans="1:12" ht="20.25" customHeight="1" x14ac:dyDescent="0.25">
      <c r="C29" s="212"/>
      <c r="D29" s="212"/>
      <c r="E29" s="212"/>
      <c r="F29" s="212"/>
      <c r="G29" s="212"/>
      <c r="H29" s="212"/>
      <c r="I29" s="212"/>
      <c r="J29" s="212"/>
      <c r="K29" s="212"/>
    </row>
    <row r="30" spans="1:12" ht="20.25" customHeight="1" x14ac:dyDescent="0.25">
      <c r="A30" s="212" t="s">
        <v>628</v>
      </c>
      <c r="B30" s="212"/>
      <c r="C30" s="212"/>
      <c r="D30" s="212"/>
      <c r="E30" s="212"/>
      <c r="F30" s="212"/>
      <c r="G30" s="212"/>
      <c r="H30" s="212"/>
      <c r="I30" s="212"/>
      <c r="J30" s="212"/>
      <c r="K30" s="212"/>
    </row>
    <row r="31" spans="1:12" ht="20.25" customHeight="1" x14ac:dyDescent="0.25">
      <c r="A31" s="228" t="s">
        <v>627</v>
      </c>
      <c r="B31" s="212" t="s">
        <v>626</v>
      </c>
      <c r="C31" s="212"/>
      <c r="D31" s="212"/>
      <c r="E31" s="212"/>
      <c r="F31" s="212"/>
      <c r="G31" s="212"/>
      <c r="H31" s="212"/>
      <c r="I31" s="212"/>
      <c r="J31" s="212"/>
      <c r="K31" s="212"/>
    </row>
    <row r="32" spans="1:12" ht="20.25" customHeight="1" x14ac:dyDescent="0.25">
      <c r="A32" s="213"/>
      <c r="B32" s="212"/>
      <c r="C32" s="212"/>
      <c r="D32" s="212"/>
      <c r="E32" s="212"/>
      <c r="F32" s="212"/>
      <c r="G32" s="212"/>
      <c r="H32" s="212"/>
      <c r="I32" s="212"/>
      <c r="J32" s="212"/>
      <c r="K32" s="212"/>
    </row>
    <row r="33" spans="1:12" ht="20.25" customHeight="1" x14ac:dyDescent="0.2">
      <c r="A33" s="212"/>
      <c r="B33" s="329" t="s">
        <v>625</v>
      </c>
      <c r="C33" s="212"/>
      <c r="D33" s="212"/>
      <c r="E33" s="212"/>
      <c r="F33" s="212"/>
      <c r="G33" s="212"/>
      <c r="H33" s="212"/>
      <c r="I33" s="212"/>
      <c r="J33" s="212"/>
      <c r="K33" s="212"/>
    </row>
    <row r="34" spans="1:12" ht="20.25" customHeight="1" x14ac:dyDescent="0.25">
      <c r="A34" s="213"/>
      <c r="B34" s="229"/>
      <c r="C34" s="230" t="s">
        <v>624</v>
      </c>
      <c r="D34" s="231"/>
      <c r="E34" s="231"/>
      <c r="F34" s="231"/>
      <c r="G34" s="231"/>
      <c r="H34" s="231"/>
      <c r="I34" s="231"/>
      <c r="J34" s="231"/>
      <c r="K34" s="232"/>
      <c r="L34" s="400"/>
    </row>
    <row r="35" spans="1:12" ht="20.25" customHeight="1" x14ac:dyDescent="0.25">
      <c r="A35" s="212"/>
      <c r="B35" s="233"/>
      <c r="C35" s="213"/>
      <c r="D35" s="212"/>
      <c r="E35" s="212"/>
      <c r="F35" s="212"/>
      <c r="G35" s="212"/>
      <c r="H35" s="212"/>
      <c r="I35" s="212"/>
      <c r="J35" s="212"/>
      <c r="K35" s="234"/>
      <c r="L35" s="400"/>
    </row>
    <row r="36" spans="1:12" ht="20.25" customHeight="1" x14ac:dyDescent="0.25">
      <c r="A36" s="212"/>
      <c r="B36" s="233"/>
      <c r="C36" s="213"/>
      <c r="D36" s="212"/>
      <c r="E36" s="212"/>
      <c r="F36" s="212"/>
      <c r="G36" s="212"/>
      <c r="H36" s="212"/>
      <c r="I36" s="212"/>
      <c r="J36" s="212"/>
      <c r="K36" s="234"/>
      <c r="L36" s="400"/>
    </row>
    <row r="37" spans="1:12" ht="20.25" customHeight="1" x14ac:dyDescent="0.25">
      <c r="A37" s="212"/>
      <c r="B37" s="233"/>
      <c r="C37" s="692" t="s">
        <v>765</v>
      </c>
      <c r="D37" s="692"/>
      <c r="E37" s="692"/>
      <c r="F37" s="692"/>
      <c r="G37" s="692"/>
      <c r="H37" s="692"/>
      <c r="I37" s="692"/>
      <c r="J37" s="692"/>
      <c r="K37" s="693"/>
      <c r="L37" s="400"/>
    </row>
    <row r="38" spans="1:12" ht="20.25" customHeight="1" x14ac:dyDescent="0.25">
      <c r="A38" s="212"/>
      <c r="B38" s="233"/>
      <c r="C38" s="212"/>
      <c r="D38" s="212" t="s">
        <v>623</v>
      </c>
      <c r="E38" s="212"/>
      <c r="F38" s="212"/>
      <c r="G38" s="212"/>
      <c r="H38" s="212" t="s">
        <v>622</v>
      </c>
      <c r="I38" s="212"/>
      <c r="J38" s="212"/>
      <c r="K38" s="235"/>
      <c r="L38" s="400"/>
    </row>
    <row r="39" spans="1:12" ht="20.25" customHeight="1" x14ac:dyDescent="0.25">
      <c r="A39" s="212"/>
      <c r="B39" s="236"/>
      <c r="C39" s="236"/>
      <c r="D39" s="236"/>
      <c r="E39" s="236"/>
      <c r="F39" s="236"/>
      <c r="G39" s="236"/>
      <c r="H39" s="236"/>
      <c r="I39" s="236"/>
      <c r="J39" s="236"/>
      <c r="K39" s="236"/>
    </row>
  </sheetData>
  <mergeCells count="24">
    <mergeCell ref="B23:D23"/>
    <mergeCell ref="E23:K23"/>
    <mergeCell ref="C37:K37"/>
    <mergeCell ref="B18:D18"/>
    <mergeCell ref="B19:D19"/>
    <mergeCell ref="B20:D20"/>
    <mergeCell ref="G20:H20"/>
    <mergeCell ref="I20:K20"/>
    <mergeCell ref="B21:C22"/>
    <mergeCell ref="E21:K21"/>
    <mergeCell ref="E22:K22"/>
    <mergeCell ref="B17:D17"/>
    <mergeCell ref="E17:K17"/>
    <mergeCell ref="I2:J2"/>
    <mergeCell ref="K2:L2"/>
    <mergeCell ref="A4:E4"/>
    <mergeCell ref="H7:L7"/>
    <mergeCell ref="I3:J5"/>
    <mergeCell ref="K3:L5"/>
    <mergeCell ref="H8:L8"/>
    <mergeCell ref="H9:L9"/>
    <mergeCell ref="H10:I10"/>
    <mergeCell ref="H11:I11"/>
    <mergeCell ref="B12:K12"/>
  </mergeCells>
  <phoneticPr fontId="3"/>
  <pageMargins left="0.78740157480314965" right="0.78740157480314965" top="0.98425196850393704" bottom="0.98425196850393704" header="0.31496062992125984" footer="0.31496062992125984"/>
  <pageSetup paperSize="9" scale="92"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2.75" x14ac:dyDescent="0.25"/>
  <cols>
    <col min="1" max="2" width="15.6640625" style="7" customWidth="1"/>
    <col min="3" max="3" width="28.33203125" style="7" customWidth="1"/>
    <col min="4" max="6" width="15.6640625" style="7" customWidth="1"/>
    <col min="7" max="16384" width="9" style="7"/>
  </cols>
  <sheetData>
    <row r="1" spans="1:6" ht="21" x14ac:dyDescent="0.25">
      <c r="A1" s="339"/>
      <c r="B1" s="8"/>
      <c r="C1" s="8"/>
      <c r="D1" s="8"/>
      <c r="E1" s="8"/>
      <c r="F1" s="295" t="s">
        <v>715</v>
      </c>
    </row>
    <row r="2" spans="1:6" ht="21" customHeight="1" x14ac:dyDescent="0.25">
      <c r="A2" s="650" t="s">
        <v>445</v>
      </c>
      <c r="B2" s="650"/>
      <c r="C2" s="650"/>
      <c r="D2" s="650"/>
      <c r="E2" s="650"/>
      <c r="F2" s="650"/>
    </row>
    <row r="3" spans="1:6" ht="21" customHeight="1" x14ac:dyDescent="0.25">
      <c r="A3" s="8"/>
      <c r="B3" s="61"/>
      <c r="C3" s="61"/>
      <c r="D3" s="61"/>
      <c r="E3" s="8" t="s">
        <v>79</v>
      </c>
      <c r="F3" s="8"/>
    </row>
    <row r="4" spans="1:6" ht="21" customHeight="1" x14ac:dyDescent="0.25">
      <c r="A4" s="8"/>
      <c r="B4" s="8"/>
      <c r="C4" s="8"/>
      <c r="D4" s="8"/>
      <c r="E4" s="8"/>
      <c r="F4" s="9" t="s">
        <v>292</v>
      </c>
    </row>
    <row r="5" spans="1:6" ht="21" customHeight="1" x14ac:dyDescent="0.25">
      <c r="A5" s="62" t="s">
        <v>81</v>
      </c>
      <c r="B5" s="63" t="s">
        <v>61</v>
      </c>
      <c r="C5" s="63" t="s">
        <v>4</v>
      </c>
      <c r="D5" s="63" t="s">
        <v>82</v>
      </c>
      <c r="E5" s="63" t="s">
        <v>206</v>
      </c>
      <c r="F5" s="63" t="s">
        <v>212</v>
      </c>
    </row>
    <row r="6" spans="1:6" ht="21" customHeight="1" x14ac:dyDescent="0.25">
      <c r="A6" s="64" t="s">
        <v>83</v>
      </c>
      <c r="B6" s="65"/>
      <c r="C6" s="65"/>
      <c r="D6" s="65"/>
      <c r="E6" s="65"/>
      <c r="F6" s="39">
        <v>0</v>
      </c>
    </row>
    <row r="7" spans="1:6" ht="21" customHeight="1" x14ac:dyDescent="0.25">
      <c r="A7" s="66"/>
      <c r="B7" s="19"/>
      <c r="C7" s="19"/>
      <c r="D7" s="39"/>
      <c r="E7" s="39"/>
      <c r="F7" s="39">
        <f t="shared" ref="F7:F40" si="0">F6+D7-E7</f>
        <v>0</v>
      </c>
    </row>
    <row r="8" spans="1:6" ht="21" customHeight="1" x14ac:dyDescent="0.25">
      <c r="A8" s="66"/>
      <c r="B8" s="19"/>
      <c r="C8" s="19"/>
      <c r="D8" s="39"/>
      <c r="E8" s="39"/>
      <c r="F8" s="39">
        <f t="shared" si="0"/>
        <v>0</v>
      </c>
    </row>
    <row r="9" spans="1:6" ht="21" customHeight="1" x14ac:dyDescent="0.25">
      <c r="A9" s="66"/>
      <c r="B9" s="19"/>
      <c r="C9" s="19"/>
      <c r="D9" s="39"/>
      <c r="E9" s="39"/>
      <c r="F9" s="39">
        <f t="shared" si="0"/>
        <v>0</v>
      </c>
    </row>
    <row r="10" spans="1:6" ht="21" customHeight="1" x14ac:dyDescent="0.25">
      <c r="A10" s="66"/>
      <c r="B10" s="19"/>
      <c r="C10" s="19"/>
      <c r="D10" s="39"/>
      <c r="E10" s="39"/>
      <c r="F10" s="39">
        <f t="shared" si="0"/>
        <v>0</v>
      </c>
    </row>
    <row r="11" spans="1:6" ht="21" customHeight="1" x14ac:dyDescent="0.25">
      <c r="A11" s="66"/>
      <c r="B11" s="19"/>
      <c r="C11" s="19"/>
      <c r="D11" s="39"/>
      <c r="E11" s="39"/>
      <c r="F11" s="39">
        <f t="shared" si="0"/>
        <v>0</v>
      </c>
    </row>
    <row r="12" spans="1:6" ht="21" customHeight="1" x14ac:dyDescent="0.25">
      <c r="A12" s="66"/>
      <c r="B12" s="19"/>
      <c r="C12" s="19"/>
      <c r="D12" s="39"/>
      <c r="E12" s="39"/>
      <c r="F12" s="39">
        <f t="shared" si="0"/>
        <v>0</v>
      </c>
    </row>
    <row r="13" spans="1:6" ht="21" customHeight="1" x14ac:dyDescent="0.25">
      <c r="A13" s="66"/>
      <c r="B13" s="19"/>
      <c r="C13" s="19"/>
      <c r="D13" s="39"/>
      <c r="E13" s="39"/>
      <c r="F13" s="39">
        <f t="shared" si="0"/>
        <v>0</v>
      </c>
    </row>
    <row r="14" spans="1:6" ht="21" customHeight="1" x14ac:dyDescent="0.25">
      <c r="A14" s="66"/>
      <c r="B14" s="19"/>
      <c r="C14" s="19"/>
      <c r="D14" s="39"/>
      <c r="E14" s="39"/>
      <c r="F14" s="39">
        <f t="shared" si="0"/>
        <v>0</v>
      </c>
    </row>
    <row r="15" spans="1:6" ht="21" customHeight="1" x14ac:dyDescent="0.25">
      <c r="A15" s="66"/>
      <c r="B15" s="19"/>
      <c r="C15" s="19"/>
      <c r="D15" s="39"/>
      <c r="E15" s="39"/>
      <c r="F15" s="39">
        <f t="shared" si="0"/>
        <v>0</v>
      </c>
    </row>
    <row r="16" spans="1:6" ht="21" customHeight="1" x14ac:dyDescent="0.25">
      <c r="A16" s="66"/>
      <c r="B16" s="19"/>
      <c r="C16" s="19"/>
      <c r="D16" s="39"/>
      <c r="E16" s="39"/>
      <c r="F16" s="39">
        <f t="shared" si="0"/>
        <v>0</v>
      </c>
    </row>
    <row r="17" spans="1:6" ht="21" customHeight="1" x14ac:dyDescent="0.25">
      <c r="A17" s="66"/>
      <c r="B17" s="19"/>
      <c r="C17" s="19"/>
      <c r="D17" s="39"/>
      <c r="E17" s="39"/>
      <c r="F17" s="39">
        <f t="shared" si="0"/>
        <v>0</v>
      </c>
    </row>
    <row r="18" spans="1:6" ht="21" customHeight="1" x14ac:dyDescent="0.25">
      <c r="A18" s="66"/>
      <c r="B18" s="19"/>
      <c r="C18" s="19"/>
      <c r="D18" s="39"/>
      <c r="E18" s="39"/>
      <c r="F18" s="39">
        <f t="shared" si="0"/>
        <v>0</v>
      </c>
    </row>
    <row r="19" spans="1:6" ht="21" customHeight="1" x14ac:dyDescent="0.25">
      <c r="A19" s="66"/>
      <c r="B19" s="19"/>
      <c r="C19" s="19"/>
      <c r="D19" s="39"/>
      <c r="E19" s="39"/>
      <c r="F19" s="39">
        <f t="shared" si="0"/>
        <v>0</v>
      </c>
    </row>
    <row r="20" spans="1:6" ht="21" customHeight="1" x14ac:dyDescent="0.25">
      <c r="A20" s="66"/>
      <c r="B20" s="19"/>
      <c r="C20" s="19"/>
      <c r="D20" s="39"/>
      <c r="E20" s="39"/>
      <c r="F20" s="39">
        <f t="shared" si="0"/>
        <v>0</v>
      </c>
    </row>
    <row r="21" spans="1:6" ht="21" customHeight="1" x14ac:dyDescent="0.25">
      <c r="A21" s="66"/>
      <c r="B21" s="19"/>
      <c r="C21" s="19"/>
      <c r="D21" s="39"/>
      <c r="E21" s="39"/>
      <c r="F21" s="39">
        <f t="shared" si="0"/>
        <v>0</v>
      </c>
    </row>
    <row r="22" spans="1:6" ht="21" customHeight="1" x14ac:dyDescent="0.25">
      <c r="A22" s="66"/>
      <c r="B22" s="19"/>
      <c r="C22" s="19"/>
      <c r="D22" s="39"/>
      <c r="E22" s="39"/>
      <c r="F22" s="39">
        <f t="shared" si="0"/>
        <v>0</v>
      </c>
    </row>
    <row r="23" spans="1:6" ht="21" customHeight="1" x14ac:dyDescent="0.25">
      <c r="A23" s="66"/>
      <c r="B23" s="19"/>
      <c r="C23" s="19"/>
      <c r="D23" s="39"/>
      <c r="E23" s="39"/>
      <c r="F23" s="39">
        <f t="shared" si="0"/>
        <v>0</v>
      </c>
    </row>
    <row r="24" spans="1:6" ht="21" customHeight="1" x14ac:dyDescent="0.25">
      <c r="A24" s="66"/>
      <c r="B24" s="19"/>
      <c r="C24" s="19"/>
      <c r="D24" s="39"/>
      <c r="E24" s="39"/>
      <c r="F24" s="39">
        <f t="shared" si="0"/>
        <v>0</v>
      </c>
    </row>
    <row r="25" spans="1:6" ht="21" customHeight="1" x14ac:dyDescent="0.25">
      <c r="A25" s="66"/>
      <c r="B25" s="19"/>
      <c r="C25" s="19"/>
      <c r="D25" s="39"/>
      <c r="E25" s="39"/>
      <c r="F25" s="39">
        <f t="shared" si="0"/>
        <v>0</v>
      </c>
    </row>
    <row r="26" spans="1:6" ht="21" customHeight="1" x14ac:dyDescent="0.25">
      <c r="A26" s="66"/>
      <c r="B26" s="19"/>
      <c r="C26" s="19"/>
      <c r="D26" s="39"/>
      <c r="E26" s="39"/>
      <c r="F26" s="39">
        <f t="shared" si="0"/>
        <v>0</v>
      </c>
    </row>
    <row r="27" spans="1:6" ht="21" customHeight="1" x14ac:dyDescent="0.25">
      <c r="A27" s="66"/>
      <c r="B27" s="19"/>
      <c r="C27" s="19"/>
      <c r="D27" s="39"/>
      <c r="E27" s="39"/>
      <c r="F27" s="39">
        <f t="shared" si="0"/>
        <v>0</v>
      </c>
    </row>
    <row r="28" spans="1:6" ht="21" customHeight="1" x14ac:dyDescent="0.25">
      <c r="A28" s="66"/>
      <c r="B28" s="19"/>
      <c r="C28" s="19"/>
      <c r="D28" s="39"/>
      <c r="E28" s="39"/>
      <c r="F28" s="39">
        <f t="shared" si="0"/>
        <v>0</v>
      </c>
    </row>
    <row r="29" spans="1:6" ht="21" customHeight="1" x14ac:dyDescent="0.25">
      <c r="A29" s="66"/>
      <c r="B29" s="19"/>
      <c r="C29" s="19"/>
      <c r="D29" s="39"/>
      <c r="E29" s="39"/>
      <c r="F29" s="39">
        <f t="shared" si="0"/>
        <v>0</v>
      </c>
    </row>
    <row r="30" spans="1:6" ht="21" customHeight="1" x14ac:dyDescent="0.25">
      <c r="A30" s="66"/>
      <c r="B30" s="19"/>
      <c r="C30" s="19"/>
      <c r="D30" s="39"/>
      <c r="E30" s="39"/>
      <c r="F30" s="39">
        <f t="shared" si="0"/>
        <v>0</v>
      </c>
    </row>
    <row r="31" spans="1:6" ht="21" customHeight="1" x14ac:dyDescent="0.25">
      <c r="A31" s="66"/>
      <c r="B31" s="19"/>
      <c r="C31" s="19"/>
      <c r="D31" s="39"/>
      <c r="E31" s="39"/>
      <c r="F31" s="39">
        <f t="shared" si="0"/>
        <v>0</v>
      </c>
    </row>
    <row r="32" spans="1:6" ht="21" customHeight="1" x14ac:dyDescent="0.25">
      <c r="A32" s="66"/>
      <c r="B32" s="19"/>
      <c r="C32" s="19"/>
      <c r="D32" s="39"/>
      <c r="E32" s="39"/>
      <c r="F32" s="39">
        <f t="shared" si="0"/>
        <v>0</v>
      </c>
    </row>
    <row r="33" spans="1:6" ht="21" customHeight="1" x14ac:dyDescent="0.25">
      <c r="A33" s="66"/>
      <c r="B33" s="19"/>
      <c r="C33" s="19"/>
      <c r="D33" s="39"/>
      <c r="E33" s="39"/>
      <c r="F33" s="39">
        <f t="shared" si="0"/>
        <v>0</v>
      </c>
    </row>
    <row r="34" spans="1:6" ht="21" customHeight="1" x14ac:dyDescent="0.25">
      <c r="A34" s="66"/>
      <c r="B34" s="19"/>
      <c r="C34" s="19"/>
      <c r="D34" s="39"/>
      <c r="E34" s="39"/>
      <c r="F34" s="39">
        <f t="shared" si="0"/>
        <v>0</v>
      </c>
    </row>
    <row r="35" spans="1:6" ht="21" customHeight="1" x14ac:dyDescent="0.25">
      <c r="A35" s="66"/>
      <c r="B35" s="19"/>
      <c r="C35" s="19"/>
      <c r="D35" s="39"/>
      <c r="E35" s="39"/>
      <c r="F35" s="39">
        <f t="shared" si="0"/>
        <v>0</v>
      </c>
    </row>
    <row r="36" spans="1:6" ht="21" customHeight="1" x14ac:dyDescent="0.25">
      <c r="A36" s="66"/>
      <c r="B36" s="19"/>
      <c r="C36" s="19"/>
      <c r="D36" s="39"/>
      <c r="E36" s="39"/>
      <c r="F36" s="39">
        <f t="shared" si="0"/>
        <v>0</v>
      </c>
    </row>
    <row r="37" spans="1:6" ht="21" customHeight="1" x14ac:dyDescent="0.25">
      <c r="A37" s="66"/>
      <c r="B37" s="19"/>
      <c r="C37" s="19"/>
      <c r="D37" s="39"/>
      <c r="E37" s="39"/>
      <c r="F37" s="39">
        <f t="shared" si="0"/>
        <v>0</v>
      </c>
    </row>
    <row r="38" spans="1:6" ht="21" customHeight="1" x14ac:dyDescent="0.25">
      <c r="A38" s="66"/>
      <c r="B38" s="19"/>
      <c r="C38" s="19"/>
      <c r="D38" s="39"/>
      <c r="E38" s="39"/>
      <c r="F38" s="39">
        <f t="shared" si="0"/>
        <v>0</v>
      </c>
    </row>
    <row r="39" spans="1:6" ht="21" customHeight="1" x14ac:dyDescent="0.25">
      <c r="A39" s="66"/>
      <c r="B39" s="19"/>
      <c r="C39" s="19"/>
      <c r="D39" s="39"/>
      <c r="E39" s="39"/>
      <c r="F39" s="39">
        <f t="shared" si="0"/>
        <v>0</v>
      </c>
    </row>
    <row r="40" spans="1:6" ht="21" customHeight="1" x14ac:dyDescent="0.25">
      <c r="A40" s="66"/>
      <c r="B40" s="19"/>
      <c r="C40" s="19"/>
      <c r="D40" s="39"/>
      <c r="E40" s="39"/>
      <c r="F40" s="39">
        <f t="shared" si="0"/>
        <v>0</v>
      </c>
    </row>
    <row r="41" spans="1:6" ht="21" customHeight="1" x14ac:dyDescent="0.25">
      <c r="A41" s="64" t="s">
        <v>78</v>
      </c>
      <c r="B41" s="65"/>
      <c r="C41" s="65"/>
      <c r="D41" s="39">
        <f>SUM(D7:D40)</f>
        <v>0</v>
      </c>
      <c r="E41" s="39">
        <f>SUM(E7:E40)</f>
        <v>0</v>
      </c>
      <c r="F41" s="39">
        <f>F40</f>
        <v>0</v>
      </c>
    </row>
    <row r="42" spans="1:6" x14ac:dyDescent="0.25">
      <c r="A42" s="61"/>
      <c r="B42" s="61"/>
      <c r="C42" s="61"/>
      <c r="D42" s="8"/>
      <c r="E42" s="8"/>
      <c r="F42" s="8"/>
    </row>
    <row r="43" spans="1:6" x14ac:dyDescent="0.25">
      <c r="A43" s="8" t="s">
        <v>84</v>
      </c>
      <c r="B43" s="8"/>
      <c r="C43" s="8"/>
      <c r="D43" s="8"/>
      <c r="E43" s="8"/>
      <c r="F43" s="8"/>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2.75" x14ac:dyDescent="0.25"/>
  <cols>
    <col min="1" max="2" width="15.6640625" style="7" customWidth="1"/>
    <col min="3" max="3" width="28.33203125" style="7" customWidth="1"/>
    <col min="4" max="6" width="15.6640625" style="7" customWidth="1"/>
    <col min="7" max="16384" width="9" style="7"/>
  </cols>
  <sheetData>
    <row r="1" spans="1:6" ht="21" x14ac:dyDescent="0.25">
      <c r="A1" s="339"/>
      <c r="B1" s="8"/>
      <c r="C1" s="8"/>
      <c r="D1" s="8"/>
      <c r="E1" s="8"/>
      <c r="F1" s="295" t="s">
        <v>714</v>
      </c>
    </row>
    <row r="2" spans="1:6" ht="21" customHeight="1" x14ac:dyDescent="0.25">
      <c r="A2" s="650" t="s">
        <v>444</v>
      </c>
      <c r="B2" s="650"/>
      <c r="C2" s="650"/>
      <c r="D2" s="650"/>
      <c r="E2" s="650"/>
      <c r="F2" s="650"/>
    </row>
    <row r="3" spans="1:6" ht="21" customHeight="1" x14ac:dyDescent="0.25">
      <c r="A3" s="8"/>
      <c r="B3" s="61"/>
      <c r="C3" s="61"/>
      <c r="D3" s="61"/>
      <c r="E3" s="8" t="s">
        <v>79</v>
      </c>
      <c r="F3" s="8"/>
    </row>
    <row r="4" spans="1:6" ht="21" customHeight="1" x14ac:dyDescent="0.25">
      <c r="A4" s="8"/>
      <c r="B4" s="8"/>
      <c r="C4" s="8"/>
      <c r="D4" s="8"/>
      <c r="E4" s="8"/>
      <c r="F4" s="9" t="s">
        <v>292</v>
      </c>
    </row>
    <row r="5" spans="1:6" ht="21" customHeight="1" x14ac:dyDescent="0.25">
      <c r="A5" s="62" t="s">
        <v>81</v>
      </c>
      <c r="B5" s="63" t="s">
        <v>61</v>
      </c>
      <c r="C5" s="63" t="s">
        <v>4</v>
      </c>
      <c r="D5" s="63" t="s">
        <v>82</v>
      </c>
      <c r="E5" s="63" t="s">
        <v>206</v>
      </c>
      <c r="F5" s="63" t="s">
        <v>212</v>
      </c>
    </row>
    <row r="6" spans="1:6" ht="21" customHeight="1" x14ac:dyDescent="0.25">
      <c r="A6" s="64" t="s">
        <v>83</v>
      </c>
      <c r="B6" s="65"/>
      <c r="C6" s="65"/>
      <c r="D6" s="65"/>
      <c r="E6" s="65"/>
      <c r="F6" s="39">
        <v>0</v>
      </c>
    </row>
    <row r="7" spans="1:6" ht="21" customHeight="1" x14ac:dyDescent="0.25">
      <c r="A7" s="66"/>
      <c r="B7" s="19"/>
      <c r="C7" s="19"/>
      <c r="D7" s="39"/>
      <c r="E7" s="39"/>
      <c r="F7" s="39">
        <f t="shared" ref="F7:F40" si="0">F6+D7-E7</f>
        <v>0</v>
      </c>
    </row>
    <row r="8" spans="1:6" ht="21" customHeight="1" x14ac:dyDescent="0.25">
      <c r="A8" s="66"/>
      <c r="B8" s="19"/>
      <c r="C8" s="19"/>
      <c r="D8" s="39"/>
      <c r="E8" s="39"/>
      <c r="F8" s="39">
        <f t="shared" si="0"/>
        <v>0</v>
      </c>
    </row>
    <row r="9" spans="1:6" ht="21" customHeight="1" x14ac:dyDescent="0.25">
      <c r="A9" s="66"/>
      <c r="B9" s="19"/>
      <c r="C9" s="19"/>
      <c r="D9" s="39"/>
      <c r="E9" s="39"/>
      <c r="F9" s="39">
        <f t="shared" si="0"/>
        <v>0</v>
      </c>
    </row>
    <row r="10" spans="1:6" ht="21" customHeight="1" x14ac:dyDescent="0.25">
      <c r="A10" s="66"/>
      <c r="B10" s="19"/>
      <c r="C10" s="19"/>
      <c r="D10" s="39"/>
      <c r="E10" s="39"/>
      <c r="F10" s="39">
        <f t="shared" si="0"/>
        <v>0</v>
      </c>
    </row>
    <row r="11" spans="1:6" ht="21" customHeight="1" x14ac:dyDescent="0.25">
      <c r="A11" s="66"/>
      <c r="B11" s="19"/>
      <c r="C11" s="19"/>
      <c r="D11" s="39"/>
      <c r="E11" s="39"/>
      <c r="F11" s="39">
        <f t="shared" si="0"/>
        <v>0</v>
      </c>
    </row>
    <row r="12" spans="1:6" ht="21" customHeight="1" x14ac:dyDescent="0.25">
      <c r="A12" s="66"/>
      <c r="B12" s="19"/>
      <c r="C12" s="19"/>
      <c r="D12" s="39"/>
      <c r="E12" s="39"/>
      <c r="F12" s="39">
        <f t="shared" si="0"/>
        <v>0</v>
      </c>
    </row>
    <row r="13" spans="1:6" ht="21" customHeight="1" x14ac:dyDescent="0.25">
      <c r="A13" s="66"/>
      <c r="B13" s="19"/>
      <c r="C13" s="19"/>
      <c r="D13" s="39"/>
      <c r="E13" s="39"/>
      <c r="F13" s="39">
        <f t="shared" si="0"/>
        <v>0</v>
      </c>
    </row>
    <row r="14" spans="1:6" ht="21" customHeight="1" x14ac:dyDescent="0.25">
      <c r="A14" s="66"/>
      <c r="B14" s="19"/>
      <c r="C14" s="19"/>
      <c r="D14" s="39"/>
      <c r="E14" s="39"/>
      <c r="F14" s="39">
        <f t="shared" si="0"/>
        <v>0</v>
      </c>
    </row>
    <row r="15" spans="1:6" ht="21" customHeight="1" x14ac:dyDescent="0.25">
      <c r="A15" s="66"/>
      <c r="B15" s="19"/>
      <c r="C15" s="19"/>
      <c r="D15" s="39"/>
      <c r="E15" s="39"/>
      <c r="F15" s="39">
        <f t="shared" si="0"/>
        <v>0</v>
      </c>
    </row>
    <row r="16" spans="1:6" ht="21" customHeight="1" x14ac:dyDescent="0.25">
      <c r="A16" s="66"/>
      <c r="B16" s="19"/>
      <c r="C16" s="19"/>
      <c r="D16" s="39"/>
      <c r="E16" s="39"/>
      <c r="F16" s="39">
        <f t="shared" si="0"/>
        <v>0</v>
      </c>
    </row>
    <row r="17" spans="1:6" ht="21" customHeight="1" x14ac:dyDescent="0.25">
      <c r="A17" s="66"/>
      <c r="B17" s="19"/>
      <c r="C17" s="19"/>
      <c r="D17" s="39"/>
      <c r="E17" s="39"/>
      <c r="F17" s="39">
        <f t="shared" si="0"/>
        <v>0</v>
      </c>
    </row>
    <row r="18" spans="1:6" ht="21" customHeight="1" x14ac:dyDescent="0.25">
      <c r="A18" s="66"/>
      <c r="B18" s="19"/>
      <c r="C18" s="19"/>
      <c r="D18" s="39"/>
      <c r="E18" s="39"/>
      <c r="F18" s="39">
        <f t="shared" si="0"/>
        <v>0</v>
      </c>
    </row>
    <row r="19" spans="1:6" ht="21" customHeight="1" x14ac:dyDescent="0.25">
      <c r="A19" s="66"/>
      <c r="B19" s="19"/>
      <c r="C19" s="19"/>
      <c r="D19" s="39"/>
      <c r="E19" s="39"/>
      <c r="F19" s="39">
        <f t="shared" si="0"/>
        <v>0</v>
      </c>
    </row>
    <row r="20" spans="1:6" ht="21" customHeight="1" x14ac:dyDescent="0.25">
      <c r="A20" s="66"/>
      <c r="B20" s="19"/>
      <c r="C20" s="19"/>
      <c r="D20" s="39"/>
      <c r="E20" s="39"/>
      <c r="F20" s="39">
        <f t="shared" si="0"/>
        <v>0</v>
      </c>
    </row>
    <row r="21" spans="1:6" ht="21" customHeight="1" x14ac:dyDescent="0.25">
      <c r="A21" s="66"/>
      <c r="B21" s="19"/>
      <c r="C21" s="19"/>
      <c r="D21" s="39"/>
      <c r="E21" s="39"/>
      <c r="F21" s="39">
        <f t="shared" si="0"/>
        <v>0</v>
      </c>
    </row>
    <row r="22" spans="1:6" ht="21" customHeight="1" x14ac:dyDescent="0.25">
      <c r="A22" s="66"/>
      <c r="B22" s="19"/>
      <c r="C22" s="19"/>
      <c r="D22" s="39"/>
      <c r="E22" s="39"/>
      <c r="F22" s="39">
        <f t="shared" si="0"/>
        <v>0</v>
      </c>
    </row>
    <row r="23" spans="1:6" ht="21" customHeight="1" x14ac:dyDescent="0.25">
      <c r="A23" s="66"/>
      <c r="B23" s="19"/>
      <c r="C23" s="19"/>
      <c r="D23" s="39"/>
      <c r="E23" s="39"/>
      <c r="F23" s="39">
        <f t="shared" si="0"/>
        <v>0</v>
      </c>
    </row>
    <row r="24" spans="1:6" ht="21" customHeight="1" x14ac:dyDescent="0.25">
      <c r="A24" s="66"/>
      <c r="B24" s="19"/>
      <c r="C24" s="19"/>
      <c r="D24" s="39"/>
      <c r="E24" s="39"/>
      <c r="F24" s="39">
        <f t="shared" si="0"/>
        <v>0</v>
      </c>
    </row>
    <row r="25" spans="1:6" ht="21" customHeight="1" x14ac:dyDescent="0.25">
      <c r="A25" s="66"/>
      <c r="B25" s="19"/>
      <c r="C25" s="19"/>
      <c r="D25" s="39"/>
      <c r="E25" s="39"/>
      <c r="F25" s="39">
        <f t="shared" si="0"/>
        <v>0</v>
      </c>
    </row>
    <row r="26" spans="1:6" ht="21" customHeight="1" x14ac:dyDescent="0.25">
      <c r="A26" s="66"/>
      <c r="B26" s="19"/>
      <c r="C26" s="19"/>
      <c r="D26" s="39"/>
      <c r="E26" s="39"/>
      <c r="F26" s="39">
        <f t="shared" si="0"/>
        <v>0</v>
      </c>
    </row>
    <row r="27" spans="1:6" ht="21" customHeight="1" x14ac:dyDescent="0.25">
      <c r="A27" s="66"/>
      <c r="B27" s="19"/>
      <c r="C27" s="19"/>
      <c r="D27" s="39"/>
      <c r="E27" s="39"/>
      <c r="F27" s="39">
        <f t="shared" si="0"/>
        <v>0</v>
      </c>
    </row>
    <row r="28" spans="1:6" ht="21" customHeight="1" x14ac:dyDescent="0.25">
      <c r="A28" s="66"/>
      <c r="B28" s="19"/>
      <c r="C28" s="19"/>
      <c r="D28" s="39"/>
      <c r="E28" s="39"/>
      <c r="F28" s="39">
        <f t="shared" si="0"/>
        <v>0</v>
      </c>
    </row>
    <row r="29" spans="1:6" ht="21" customHeight="1" x14ac:dyDescent="0.25">
      <c r="A29" s="66"/>
      <c r="B29" s="19"/>
      <c r="C29" s="19"/>
      <c r="D29" s="39"/>
      <c r="E29" s="39"/>
      <c r="F29" s="39">
        <f t="shared" si="0"/>
        <v>0</v>
      </c>
    </row>
    <row r="30" spans="1:6" ht="21" customHeight="1" x14ac:dyDescent="0.25">
      <c r="A30" s="66"/>
      <c r="B30" s="19"/>
      <c r="C30" s="19"/>
      <c r="D30" s="39"/>
      <c r="E30" s="39"/>
      <c r="F30" s="39">
        <f t="shared" si="0"/>
        <v>0</v>
      </c>
    </row>
    <row r="31" spans="1:6" ht="21" customHeight="1" x14ac:dyDescent="0.25">
      <c r="A31" s="66"/>
      <c r="B31" s="19"/>
      <c r="C31" s="19"/>
      <c r="D31" s="39"/>
      <c r="E31" s="39"/>
      <c r="F31" s="39">
        <f t="shared" si="0"/>
        <v>0</v>
      </c>
    </row>
    <row r="32" spans="1:6" ht="21" customHeight="1" x14ac:dyDescent="0.25">
      <c r="A32" s="66"/>
      <c r="B32" s="19"/>
      <c r="C32" s="19"/>
      <c r="D32" s="39"/>
      <c r="E32" s="39"/>
      <c r="F32" s="39">
        <f t="shared" si="0"/>
        <v>0</v>
      </c>
    </row>
    <row r="33" spans="1:6" ht="21" customHeight="1" x14ac:dyDescent="0.25">
      <c r="A33" s="66"/>
      <c r="B33" s="19"/>
      <c r="C33" s="19"/>
      <c r="D33" s="39"/>
      <c r="E33" s="39"/>
      <c r="F33" s="39">
        <f t="shared" si="0"/>
        <v>0</v>
      </c>
    </row>
    <row r="34" spans="1:6" ht="21" customHeight="1" x14ac:dyDescent="0.25">
      <c r="A34" s="66"/>
      <c r="B34" s="19"/>
      <c r="C34" s="19"/>
      <c r="D34" s="39"/>
      <c r="E34" s="39"/>
      <c r="F34" s="39">
        <f t="shared" si="0"/>
        <v>0</v>
      </c>
    </row>
    <row r="35" spans="1:6" ht="21" customHeight="1" x14ac:dyDescent="0.25">
      <c r="A35" s="66"/>
      <c r="B35" s="19"/>
      <c r="C35" s="19"/>
      <c r="D35" s="39"/>
      <c r="E35" s="39"/>
      <c r="F35" s="39">
        <f t="shared" si="0"/>
        <v>0</v>
      </c>
    </row>
    <row r="36" spans="1:6" ht="21" customHeight="1" x14ac:dyDescent="0.25">
      <c r="A36" s="66"/>
      <c r="B36" s="19"/>
      <c r="C36" s="19"/>
      <c r="D36" s="39"/>
      <c r="E36" s="39"/>
      <c r="F36" s="39">
        <f t="shared" si="0"/>
        <v>0</v>
      </c>
    </row>
    <row r="37" spans="1:6" ht="21" customHeight="1" x14ac:dyDescent="0.25">
      <c r="A37" s="66"/>
      <c r="B37" s="19"/>
      <c r="C37" s="19"/>
      <c r="D37" s="39"/>
      <c r="E37" s="39"/>
      <c r="F37" s="39">
        <f t="shared" si="0"/>
        <v>0</v>
      </c>
    </row>
    <row r="38" spans="1:6" ht="21" customHeight="1" x14ac:dyDescent="0.25">
      <c r="A38" s="66"/>
      <c r="B38" s="19"/>
      <c r="C38" s="19"/>
      <c r="D38" s="39"/>
      <c r="E38" s="39"/>
      <c r="F38" s="39">
        <f t="shared" si="0"/>
        <v>0</v>
      </c>
    </row>
    <row r="39" spans="1:6" ht="21" customHeight="1" x14ac:dyDescent="0.25">
      <c r="A39" s="66"/>
      <c r="B39" s="19"/>
      <c r="C39" s="19"/>
      <c r="D39" s="39"/>
      <c r="E39" s="39"/>
      <c r="F39" s="39">
        <f t="shared" si="0"/>
        <v>0</v>
      </c>
    </row>
    <row r="40" spans="1:6" ht="21" customHeight="1" x14ac:dyDescent="0.25">
      <c r="A40" s="66"/>
      <c r="B40" s="19"/>
      <c r="C40" s="19"/>
      <c r="D40" s="39"/>
      <c r="E40" s="39"/>
      <c r="F40" s="39">
        <f t="shared" si="0"/>
        <v>0</v>
      </c>
    </row>
    <row r="41" spans="1:6" ht="21" customHeight="1" x14ac:dyDescent="0.25">
      <c r="A41" s="64" t="s">
        <v>78</v>
      </c>
      <c r="B41" s="65"/>
      <c r="C41" s="65"/>
      <c r="D41" s="39">
        <f>SUM(D7:D40)</f>
        <v>0</v>
      </c>
      <c r="E41" s="39">
        <f>SUM(E7:E40)</f>
        <v>0</v>
      </c>
      <c r="F41" s="39">
        <f>F40</f>
        <v>0</v>
      </c>
    </row>
    <row r="42" spans="1:6" x14ac:dyDescent="0.25">
      <c r="A42" s="61"/>
      <c r="B42" s="61"/>
      <c r="C42" s="61"/>
      <c r="D42" s="8"/>
      <c r="E42" s="8"/>
      <c r="F42" s="8"/>
    </row>
    <row r="43" spans="1:6" x14ac:dyDescent="0.25">
      <c r="A43" s="8" t="s">
        <v>84</v>
      </c>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6640625" defaultRowHeight="12.75" x14ac:dyDescent="0.25"/>
  <cols>
    <col min="1" max="24" width="3.6640625" style="415" customWidth="1"/>
    <col min="25" max="116" width="3.46484375" style="415" customWidth="1"/>
    <col min="117" max="16384" width="8.6640625" style="415"/>
  </cols>
  <sheetData>
    <row r="1" spans="1:48" ht="20.25" customHeight="1" x14ac:dyDescent="0.25">
      <c r="A1" s="333" t="s">
        <v>761</v>
      </c>
      <c r="B1" s="333"/>
      <c r="C1" s="333"/>
      <c r="D1" s="333"/>
      <c r="E1" s="333"/>
      <c r="F1" s="333"/>
      <c r="G1" s="333"/>
      <c r="H1" s="333"/>
      <c r="I1" s="333"/>
      <c r="J1" s="333"/>
      <c r="K1" s="333"/>
      <c r="L1" s="333"/>
      <c r="M1" s="333"/>
      <c r="N1" s="333"/>
      <c r="O1" s="333"/>
      <c r="P1" s="333"/>
      <c r="Q1" s="333"/>
      <c r="R1" s="333"/>
      <c r="S1" s="333"/>
      <c r="T1" s="333"/>
      <c r="V1" s="333"/>
      <c r="W1" s="333" t="s">
        <v>558</v>
      </c>
      <c r="X1" s="333"/>
      <c r="Y1" s="333" t="s">
        <v>559</v>
      </c>
      <c r="Z1" s="333"/>
      <c r="AA1" s="333"/>
      <c r="AB1" s="333"/>
      <c r="AC1" s="333"/>
      <c r="AD1" s="333"/>
      <c r="AE1" s="333"/>
      <c r="AF1" s="333"/>
      <c r="AG1" s="333"/>
      <c r="AH1" s="333"/>
      <c r="AI1" s="333"/>
      <c r="AJ1" s="333"/>
      <c r="AK1" s="333"/>
      <c r="AL1" s="333"/>
      <c r="AM1" s="333"/>
      <c r="AN1" s="333"/>
      <c r="AO1" s="333"/>
      <c r="AP1" s="333"/>
      <c r="AQ1" s="333"/>
      <c r="AR1" s="333"/>
      <c r="AS1" s="333"/>
      <c r="AT1" s="333"/>
      <c r="AU1" s="333"/>
      <c r="AV1" s="333"/>
    </row>
    <row r="2" spans="1:48" ht="20.25" customHeight="1" x14ac:dyDescent="0.25">
      <c r="X2" s="416" t="s">
        <v>846</v>
      </c>
      <c r="Y2" s="333" t="s">
        <v>690</v>
      </c>
      <c r="Z2" s="333"/>
      <c r="AA2" s="333"/>
      <c r="AB2" s="333"/>
      <c r="AC2" s="333"/>
      <c r="AD2" s="333"/>
      <c r="AE2" s="333"/>
      <c r="AF2" s="333"/>
      <c r="AG2" s="333"/>
      <c r="AH2" s="333"/>
      <c r="AI2" s="333"/>
      <c r="AJ2" s="333"/>
      <c r="AK2" s="333"/>
      <c r="AL2" s="333"/>
      <c r="AM2" s="333"/>
      <c r="AN2" s="333"/>
      <c r="AO2" s="333"/>
      <c r="AP2" s="333"/>
      <c r="AQ2" s="333"/>
      <c r="AR2" s="333"/>
      <c r="AS2" s="333"/>
      <c r="AT2" s="333"/>
      <c r="AU2" s="333"/>
      <c r="AV2" s="333"/>
    </row>
    <row r="3" spans="1:48" ht="20.25" customHeight="1" x14ac:dyDescent="0.25">
      <c r="A3" s="415" t="s">
        <v>766</v>
      </c>
      <c r="Y3" s="333"/>
      <c r="Z3" s="333" t="s">
        <v>689</v>
      </c>
      <c r="AA3" s="333"/>
      <c r="AB3" s="333"/>
      <c r="AC3" s="333"/>
      <c r="AD3" s="333"/>
      <c r="AE3" s="333"/>
      <c r="AF3" s="333"/>
      <c r="AG3" s="333"/>
      <c r="AH3" s="333"/>
      <c r="AI3" s="333"/>
      <c r="AJ3" s="333"/>
      <c r="AK3" s="333"/>
      <c r="AL3" s="333"/>
      <c r="AM3" s="333"/>
      <c r="AN3" s="333"/>
      <c r="AO3" s="333"/>
      <c r="AP3" s="333"/>
      <c r="AQ3" s="333"/>
      <c r="AR3" s="333"/>
      <c r="AS3" s="333"/>
      <c r="AT3" s="333"/>
      <c r="AU3" s="333"/>
      <c r="AV3" s="333"/>
    </row>
    <row r="4" spans="1:48" ht="20.25" customHeight="1" x14ac:dyDescent="0.25">
      <c r="W4" s="416"/>
      <c r="X4" s="416" t="s">
        <v>652</v>
      </c>
      <c r="Y4" s="333" t="s">
        <v>691</v>
      </c>
      <c r="Z4" s="333"/>
      <c r="AA4" s="333"/>
      <c r="AB4" s="333"/>
      <c r="AC4" s="333"/>
      <c r="AD4" s="333"/>
      <c r="AE4" s="333"/>
      <c r="AF4" s="333"/>
      <c r="AG4" s="333"/>
      <c r="AH4" s="333"/>
      <c r="AI4" s="333"/>
      <c r="AJ4" s="333"/>
      <c r="AK4" s="333"/>
      <c r="AL4" s="333"/>
      <c r="AM4" s="333"/>
      <c r="AN4" s="333"/>
      <c r="AO4" s="333"/>
      <c r="AP4" s="333"/>
      <c r="AQ4" s="333"/>
      <c r="AR4" s="333"/>
      <c r="AS4" s="333"/>
      <c r="AT4" s="333"/>
      <c r="AU4" s="333"/>
      <c r="AV4" s="333"/>
    </row>
    <row r="5" spans="1:48" ht="16.149999999999999" x14ac:dyDescent="0.25">
      <c r="A5" s="707" t="s">
        <v>688</v>
      </c>
      <c r="B5" s="707"/>
      <c r="C5" s="707"/>
      <c r="D5" s="707"/>
      <c r="E5" s="707"/>
      <c r="F5" s="707"/>
      <c r="G5" s="707"/>
      <c r="H5" s="707"/>
      <c r="I5" s="707"/>
      <c r="J5" s="707"/>
      <c r="K5" s="707"/>
      <c r="L5" s="707"/>
      <c r="M5" s="707"/>
      <c r="N5" s="707"/>
      <c r="O5" s="707"/>
      <c r="P5" s="707"/>
      <c r="Q5" s="707"/>
      <c r="R5" s="707"/>
      <c r="S5" s="707"/>
      <c r="T5" s="707"/>
      <c r="U5" s="707"/>
      <c r="V5" s="707"/>
      <c r="W5" s="707"/>
      <c r="X5" s="707"/>
      <c r="Y5" s="333"/>
      <c r="Z5" s="333" t="s">
        <v>692</v>
      </c>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20.25" customHeight="1" x14ac:dyDescent="0.2">
      <c r="A6" s="417"/>
      <c r="B6" s="418" t="s">
        <v>858</v>
      </c>
      <c r="C6" s="419"/>
      <c r="D6" s="419"/>
      <c r="E6" s="419"/>
      <c r="F6" s="419"/>
      <c r="G6" s="419"/>
      <c r="H6" s="419"/>
      <c r="I6" s="419"/>
      <c r="J6" s="419"/>
      <c r="K6" s="419"/>
      <c r="L6" s="419"/>
      <c r="M6" s="419"/>
      <c r="N6" s="419"/>
      <c r="O6" s="419"/>
      <c r="P6" s="419"/>
      <c r="Q6" s="419"/>
      <c r="R6" s="419"/>
      <c r="S6" s="419"/>
      <c r="T6" s="419"/>
      <c r="U6" s="417"/>
      <c r="V6" s="417"/>
      <c r="W6" s="417"/>
      <c r="Y6" s="333"/>
      <c r="Z6" s="333"/>
      <c r="AA6" s="333"/>
      <c r="AB6" s="333"/>
      <c r="AC6" s="333"/>
      <c r="AD6" s="333"/>
      <c r="AE6" s="333"/>
      <c r="AF6" s="333"/>
      <c r="AG6" s="333"/>
      <c r="AH6" s="333"/>
      <c r="AI6" s="333"/>
      <c r="AJ6" s="333"/>
      <c r="AK6" s="333"/>
      <c r="AL6" s="333"/>
      <c r="AM6" s="333"/>
      <c r="AN6" s="333"/>
      <c r="AO6" s="333"/>
      <c r="AP6" s="333"/>
      <c r="AQ6" s="333"/>
      <c r="AR6" s="333"/>
      <c r="AS6" s="333"/>
      <c r="AT6" s="333"/>
      <c r="AU6" s="333"/>
      <c r="AV6" s="333"/>
    </row>
    <row r="7" spans="1:48" ht="20.25" customHeight="1" x14ac:dyDescent="0.25">
      <c r="B7" s="420"/>
      <c r="C7" s="421" t="s">
        <v>870</v>
      </c>
      <c r="D7" s="420"/>
      <c r="E7" s="420"/>
      <c r="F7" s="420"/>
      <c r="G7" s="420"/>
      <c r="H7" s="420"/>
      <c r="I7" s="420"/>
      <c r="J7" s="420"/>
      <c r="K7" s="420"/>
      <c r="L7" s="420"/>
      <c r="M7" s="420"/>
      <c r="N7" s="420"/>
      <c r="O7" s="420"/>
      <c r="P7" s="420"/>
      <c r="Q7" s="420"/>
      <c r="R7" s="420"/>
      <c r="S7" s="420"/>
      <c r="T7" s="420"/>
      <c r="Z7" s="333"/>
      <c r="AA7" s="333"/>
      <c r="AD7" s="422"/>
      <c r="AE7" s="423" t="s">
        <v>687</v>
      </c>
      <c r="AF7" s="423"/>
      <c r="AG7" s="423"/>
      <c r="AH7" s="423"/>
      <c r="AI7" s="423"/>
      <c r="AJ7" s="423"/>
      <c r="AK7" s="423"/>
      <c r="AL7" s="423"/>
      <c r="AM7" s="423"/>
      <c r="AN7" s="423"/>
      <c r="AO7" s="424"/>
      <c r="AP7" s="423"/>
      <c r="AQ7" s="425"/>
      <c r="AR7" s="333"/>
      <c r="AS7" s="333"/>
      <c r="AT7" s="333"/>
      <c r="AU7" s="333"/>
      <c r="AV7" s="333"/>
    </row>
    <row r="8" spans="1:48" ht="20.25" customHeight="1" x14ac:dyDescent="0.25">
      <c r="B8" s="706" t="s">
        <v>560</v>
      </c>
      <c r="C8" s="706"/>
      <c r="D8" s="706"/>
      <c r="E8" s="706"/>
      <c r="F8" s="708" t="s">
        <v>561</v>
      </c>
      <c r="G8" s="708"/>
      <c r="H8" s="708"/>
      <c r="I8" s="708"/>
      <c r="J8" s="708"/>
      <c r="K8" s="708"/>
      <c r="L8" s="708"/>
      <c r="M8" s="708"/>
      <c r="N8" s="708"/>
      <c r="O8" s="708"/>
      <c r="P8" s="708"/>
      <c r="Q8" s="708"/>
      <c r="R8" s="708"/>
      <c r="S8" s="708"/>
      <c r="T8" s="708"/>
      <c r="U8" s="708"/>
      <c r="V8" s="708"/>
      <c r="W8" s="708"/>
      <c r="Z8" s="333"/>
      <c r="AA8" s="333"/>
      <c r="AD8" s="426"/>
      <c r="AE8" s="427" t="s">
        <v>562</v>
      </c>
      <c r="AF8" s="427"/>
      <c r="AG8" s="427"/>
      <c r="AH8" s="427"/>
      <c r="AI8" s="427"/>
      <c r="AJ8" s="427"/>
      <c r="AK8" s="427"/>
      <c r="AL8" s="427"/>
      <c r="AM8" s="427"/>
      <c r="AN8" s="427"/>
      <c r="AO8" s="428"/>
      <c r="AP8" s="427"/>
      <c r="AQ8" s="429"/>
      <c r="AR8" s="333"/>
      <c r="AS8" s="333"/>
      <c r="AT8" s="333"/>
      <c r="AU8" s="333"/>
      <c r="AV8" s="333"/>
    </row>
    <row r="9" spans="1:48" ht="14.25" customHeight="1" x14ac:dyDescent="0.25">
      <c r="B9" s="706"/>
      <c r="C9" s="706"/>
      <c r="D9" s="706"/>
      <c r="E9" s="706"/>
      <c r="F9" s="708"/>
      <c r="G9" s="708"/>
      <c r="H9" s="708"/>
      <c r="I9" s="708"/>
      <c r="J9" s="708"/>
      <c r="K9" s="708"/>
      <c r="L9" s="708"/>
      <c r="M9" s="708"/>
      <c r="N9" s="708"/>
      <c r="O9" s="708"/>
      <c r="P9" s="708"/>
      <c r="Q9" s="708"/>
      <c r="R9" s="708"/>
      <c r="S9" s="708"/>
      <c r="T9" s="708"/>
      <c r="U9" s="708"/>
      <c r="V9" s="708"/>
      <c r="W9" s="708"/>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20.25" customHeight="1" x14ac:dyDescent="0.25">
      <c r="B10" s="706" t="s">
        <v>563</v>
      </c>
      <c r="C10" s="706"/>
      <c r="D10" s="706"/>
      <c r="E10" s="706"/>
      <c r="F10" s="709" t="s">
        <v>564</v>
      </c>
      <c r="G10" s="709"/>
      <c r="H10" s="709"/>
      <c r="I10" s="709"/>
      <c r="J10" s="709"/>
      <c r="K10" s="709"/>
      <c r="L10" s="709"/>
      <c r="M10" s="709"/>
      <c r="N10" s="709"/>
      <c r="O10" s="709"/>
      <c r="P10" s="709"/>
      <c r="Q10" s="709"/>
      <c r="R10" s="709"/>
      <c r="S10" s="709"/>
      <c r="T10" s="709"/>
      <c r="U10" s="709"/>
      <c r="V10" s="709"/>
      <c r="W10" s="709"/>
      <c r="Y10" s="333" t="s">
        <v>693</v>
      </c>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20.25" customHeight="1" x14ac:dyDescent="0.25">
      <c r="B11" s="706"/>
      <c r="C11" s="706"/>
      <c r="D11" s="706"/>
      <c r="E11" s="706"/>
      <c r="F11" s="710"/>
      <c r="G11" s="710"/>
      <c r="H11" s="710"/>
      <c r="I11" s="710"/>
      <c r="J11" s="710"/>
      <c r="K11" s="710"/>
      <c r="L11" s="710"/>
      <c r="M11" s="710"/>
      <c r="N11" s="710"/>
      <c r="O11" s="710"/>
      <c r="P11" s="710"/>
      <c r="Q11" s="710"/>
      <c r="R11" s="710"/>
      <c r="S11" s="710"/>
      <c r="T11" s="710"/>
      <c r="U11" s="710"/>
      <c r="V11" s="710"/>
      <c r="W11" s="710"/>
      <c r="Z11" s="333" t="s">
        <v>694</v>
      </c>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ht="20.25" customHeight="1" x14ac:dyDescent="0.25">
      <c r="B12" s="706"/>
      <c r="C12" s="706"/>
      <c r="D12" s="706"/>
      <c r="E12" s="706"/>
      <c r="F12" s="711" t="s">
        <v>565</v>
      </c>
      <c r="G12" s="711"/>
      <c r="H12" s="711"/>
      <c r="I12" s="711"/>
      <c r="J12" s="711"/>
      <c r="K12" s="711"/>
      <c r="L12" s="711"/>
      <c r="M12" s="711"/>
      <c r="N12" s="711"/>
      <c r="O12" s="711"/>
      <c r="P12" s="711"/>
      <c r="Q12" s="711"/>
      <c r="R12" s="711"/>
      <c r="S12" s="711"/>
      <c r="T12" s="711"/>
      <c r="U12" s="711"/>
      <c r="V12" s="711"/>
      <c r="W12" s="711"/>
      <c r="Z12" s="333" t="s">
        <v>686</v>
      </c>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20.25" customHeight="1" x14ac:dyDescent="0.25">
      <c r="B13" s="706" t="s">
        <v>328</v>
      </c>
      <c r="C13" s="706"/>
      <c r="D13" s="706"/>
      <c r="E13" s="706"/>
      <c r="F13" s="422"/>
      <c r="G13" s="424" t="s">
        <v>566</v>
      </c>
      <c r="H13" s="424"/>
      <c r="I13" s="424"/>
      <c r="J13" s="424"/>
      <c r="K13" s="424"/>
      <c r="L13" s="424" t="s">
        <v>695</v>
      </c>
      <c r="M13" s="712"/>
      <c r="N13" s="712"/>
      <c r="O13" s="712"/>
      <c r="P13" s="424" t="s">
        <v>567</v>
      </c>
      <c r="Q13" s="430"/>
      <c r="R13" s="424"/>
      <c r="S13" s="424"/>
      <c r="T13" s="424"/>
      <c r="U13" s="424"/>
      <c r="V13" s="424"/>
      <c r="W13" s="431"/>
      <c r="Z13" s="333" t="s">
        <v>696</v>
      </c>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20.25" customHeight="1" x14ac:dyDescent="0.25">
      <c r="B14" s="706"/>
      <c r="C14" s="706"/>
      <c r="D14" s="706"/>
      <c r="E14" s="706"/>
      <c r="F14" s="432"/>
      <c r="G14" s="415" t="s">
        <v>568</v>
      </c>
      <c r="L14" s="415" t="s">
        <v>653</v>
      </c>
      <c r="M14" s="713"/>
      <c r="N14" s="713"/>
      <c r="O14" s="713"/>
      <c r="P14" s="415" t="s">
        <v>567</v>
      </c>
      <c r="Q14" s="433"/>
      <c r="W14" s="434"/>
      <c r="Z14" s="333" t="s">
        <v>697</v>
      </c>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20.25" customHeight="1" x14ac:dyDescent="0.25">
      <c r="B15" s="706"/>
      <c r="C15" s="706"/>
      <c r="D15" s="706"/>
      <c r="E15" s="706"/>
      <c r="F15" s="426"/>
      <c r="G15" s="428" t="s">
        <v>569</v>
      </c>
      <c r="H15" s="428"/>
      <c r="I15" s="428"/>
      <c r="J15" s="428"/>
      <c r="K15" s="428"/>
      <c r="L15" s="428" t="s">
        <v>698</v>
      </c>
      <c r="M15" s="714">
        <f>M13-M14</f>
        <v>0</v>
      </c>
      <c r="N15" s="714"/>
      <c r="O15" s="714"/>
      <c r="P15" s="428" t="s">
        <v>567</v>
      </c>
      <c r="Q15" s="435"/>
      <c r="R15" s="428"/>
      <c r="S15" s="428"/>
      <c r="T15" s="428"/>
      <c r="U15" s="428"/>
      <c r="V15" s="428"/>
      <c r="W15" s="436"/>
      <c r="Z15" s="333" t="s">
        <v>699</v>
      </c>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20.25" customHeight="1" x14ac:dyDescent="0.25">
      <c r="B16" s="699" t="s">
        <v>570</v>
      </c>
      <c r="C16" s="700"/>
      <c r="D16" s="700"/>
      <c r="E16" s="701"/>
      <c r="F16" s="699" t="s">
        <v>847</v>
      </c>
      <c r="G16" s="700"/>
      <c r="H16" s="700"/>
      <c r="I16" s="700"/>
      <c r="J16" s="700"/>
      <c r="K16" s="700"/>
      <c r="L16" s="701"/>
      <c r="M16" s="699" t="s">
        <v>571</v>
      </c>
      <c r="N16" s="700"/>
      <c r="O16" s="700"/>
      <c r="P16" s="701"/>
      <c r="Q16" s="699" t="s">
        <v>848</v>
      </c>
      <c r="R16" s="700"/>
      <c r="S16" s="700"/>
      <c r="T16" s="700"/>
      <c r="U16" s="700"/>
      <c r="V16" s="700"/>
      <c r="W16" s="701"/>
      <c r="Z16" s="333" t="s">
        <v>700</v>
      </c>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2:48" ht="20.25" customHeight="1" x14ac:dyDescent="0.25">
      <c r="B17" s="702" t="s">
        <v>654</v>
      </c>
      <c r="C17" s="703"/>
      <c r="D17" s="703"/>
      <c r="E17" s="703"/>
      <c r="F17" s="437" t="s">
        <v>859</v>
      </c>
      <c r="G17" s="425"/>
      <c r="H17" s="424"/>
      <c r="I17" s="423"/>
      <c r="J17" s="423"/>
      <c r="K17" s="423"/>
      <c r="L17" s="423"/>
      <c r="M17" s="423"/>
      <c r="N17" s="423"/>
      <c r="O17" s="423"/>
      <c r="P17" s="423"/>
      <c r="Q17" s="423"/>
      <c r="R17" s="423"/>
      <c r="S17" s="423"/>
      <c r="T17" s="423"/>
      <c r="U17" s="423"/>
      <c r="V17" s="423"/>
      <c r="W17" s="425"/>
      <c r="Z17" s="333" t="s">
        <v>572</v>
      </c>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2:48" ht="20.25" customHeight="1" x14ac:dyDescent="0.25">
      <c r="B18" s="704"/>
      <c r="C18" s="705"/>
      <c r="D18" s="705"/>
      <c r="E18" s="705"/>
      <c r="F18" s="438" t="s">
        <v>655</v>
      </c>
      <c r="G18" s="429"/>
      <c r="H18" s="428"/>
      <c r="I18" s="427"/>
      <c r="J18" s="427"/>
      <c r="K18" s="427"/>
      <c r="L18" s="427"/>
      <c r="M18" s="427"/>
      <c r="N18" s="427"/>
      <c r="O18" s="427"/>
      <c r="P18" s="427"/>
      <c r="Q18" s="427"/>
      <c r="R18" s="427"/>
      <c r="S18" s="427"/>
      <c r="T18" s="427"/>
      <c r="U18" s="427"/>
      <c r="V18" s="427"/>
      <c r="W18" s="429"/>
      <c r="Z18" s="333" t="s">
        <v>701</v>
      </c>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2:48" ht="20.25" customHeight="1" x14ac:dyDescent="0.25">
      <c r="Z19" s="333" t="s">
        <v>702</v>
      </c>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2:48" ht="20.25" customHeight="1" x14ac:dyDescent="0.25">
      <c r="Z20" s="333" t="s">
        <v>656</v>
      </c>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row>
    <row r="21" spans="2:48" ht="20.25" customHeight="1" x14ac:dyDescent="0.25">
      <c r="Z21" s="333" t="s">
        <v>685</v>
      </c>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2:48" ht="20.25" customHeight="1" x14ac:dyDescent="0.25">
      <c r="Y22" s="333" t="s">
        <v>871</v>
      </c>
      <c r="Z22" s="333"/>
      <c r="AA22" s="333"/>
      <c r="AB22" s="333"/>
      <c r="AC22" s="333"/>
      <c r="AD22" s="333"/>
      <c r="AE22" s="333"/>
      <c r="AF22" s="333"/>
      <c r="AG22" s="333"/>
      <c r="AH22" s="333"/>
      <c r="AI22" s="333"/>
      <c r="AJ22" s="333"/>
      <c r="AK22" s="333"/>
      <c r="AL22" s="333"/>
      <c r="AM22" s="333"/>
      <c r="AN22" s="333"/>
      <c r="AO22" s="333"/>
      <c r="AP22" s="333"/>
      <c r="AQ22" s="333"/>
      <c r="AR22" s="333"/>
      <c r="AS22" s="333"/>
      <c r="AT22" s="333"/>
      <c r="AU22" s="333"/>
      <c r="AV22" s="333"/>
    </row>
    <row r="23" spans="2:48" ht="20.25" customHeight="1" x14ac:dyDescent="0.25">
      <c r="Y23" s="333" t="s">
        <v>573</v>
      </c>
      <c r="Z23" s="333"/>
      <c r="AA23" s="333"/>
      <c r="AB23" s="333"/>
      <c r="AC23" s="333"/>
      <c r="AD23" s="333"/>
      <c r="AE23" s="333"/>
      <c r="AF23" s="333"/>
      <c r="AG23" s="333"/>
      <c r="AH23" s="333"/>
      <c r="AI23" s="333"/>
      <c r="AJ23" s="333"/>
      <c r="AK23" s="333"/>
      <c r="AL23" s="333"/>
      <c r="AM23" s="333"/>
      <c r="AN23" s="333"/>
      <c r="AO23" s="333"/>
      <c r="AP23" s="333"/>
      <c r="AQ23" s="333"/>
      <c r="AR23" s="333"/>
      <c r="AS23" s="333"/>
      <c r="AT23" s="333"/>
      <c r="AU23" s="333"/>
      <c r="AV23" s="333"/>
    </row>
    <row r="24" spans="2:48" ht="20.25" customHeight="1" x14ac:dyDescent="0.25">
      <c r="Y24" s="333" t="s">
        <v>860</v>
      </c>
      <c r="Z24" s="333"/>
      <c r="AA24" s="333"/>
      <c r="AB24" s="333"/>
      <c r="AC24" s="333"/>
      <c r="AD24" s="333"/>
      <c r="AE24" s="333"/>
      <c r="AF24" s="333"/>
      <c r="AG24" s="333"/>
      <c r="AH24" s="333"/>
      <c r="AI24" s="333"/>
      <c r="AJ24" s="333"/>
      <c r="AK24" s="333"/>
      <c r="AL24" s="333"/>
      <c r="AM24" s="333"/>
      <c r="AN24" s="333"/>
      <c r="AO24" s="333"/>
      <c r="AP24" s="333"/>
      <c r="AQ24" s="333"/>
      <c r="AR24" s="333"/>
      <c r="AS24" s="333"/>
      <c r="AT24" s="333"/>
      <c r="AU24" s="333"/>
      <c r="AV24" s="333"/>
    </row>
    <row r="25" spans="2:48" ht="20.25" customHeight="1" x14ac:dyDescent="0.25">
      <c r="Y25" s="333" t="s">
        <v>872</v>
      </c>
      <c r="Z25" s="333"/>
      <c r="AA25" s="333"/>
      <c r="AB25" s="333"/>
      <c r="AC25" s="333"/>
      <c r="AD25" s="333"/>
      <c r="AE25" s="333"/>
      <c r="AF25" s="333"/>
      <c r="AG25" s="333"/>
      <c r="AH25" s="333"/>
      <c r="AI25" s="333"/>
      <c r="AJ25" s="333"/>
      <c r="AK25" s="333"/>
      <c r="AL25" s="333"/>
      <c r="AM25" s="333"/>
      <c r="AN25" s="333"/>
      <c r="AO25" s="333"/>
      <c r="AP25" s="333"/>
      <c r="AQ25" s="333"/>
      <c r="AR25" s="333"/>
      <c r="AS25" s="333"/>
      <c r="AT25" s="333"/>
      <c r="AU25" s="333"/>
      <c r="AV25" s="333"/>
    </row>
    <row r="26" spans="2:48" ht="20.25" customHeight="1" x14ac:dyDescent="0.25">
      <c r="Y26" s="333"/>
      <c r="Z26" s="333"/>
      <c r="AA26" s="333"/>
      <c r="AB26" s="333"/>
      <c r="AC26" s="333"/>
      <c r="AD26" s="333"/>
      <c r="AE26" s="333"/>
      <c r="AF26" s="333"/>
      <c r="AG26" s="333"/>
      <c r="AH26" s="333"/>
      <c r="AI26" s="333"/>
      <c r="AJ26" s="333"/>
      <c r="AK26" s="333"/>
      <c r="AL26" s="333"/>
      <c r="AM26" s="333"/>
      <c r="AN26" s="333"/>
      <c r="AO26" s="333"/>
      <c r="AP26" s="333"/>
      <c r="AQ26" s="333"/>
      <c r="AR26" s="333"/>
      <c r="AS26" s="333"/>
      <c r="AT26" s="333"/>
      <c r="AU26" s="333"/>
      <c r="AV26" s="333"/>
    </row>
    <row r="27" spans="2:48" ht="20.25" customHeight="1" x14ac:dyDescent="0.25">
      <c r="Y27" s="333" t="s">
        <v>574</v>
      </c>
      <c r="Z27" s="333"/>
      <c r="AA27" s="333"/>
      <c r="AB27" s="333"/>
      <c r="AC27" s="333"/>
      <c r="AD27" s="333"/>
      <c r="AE27" s="333"/>
      <c r="AF27" s="333"/>
      <c r="AG27" s="333"/>
      <c r="AH27" s="333"/>
      <c r="AI27" s="333"/>
      <c r="AJ27" s="333"/>
      <c r="AK27" s="333"/>
      <c r="AL27" s="333"/>
      <c r="AM27" s="333"/>
      <c r="AN27" s="333"/>
      <c r="AO27" s="333"/>
      <c r="AP27" s="333"/>
      <c r="AQ27" s="333"/>
      <c r="AR27" s="333" t="s">
        <v>703</v>
      </c>
      <c r="AS27" s="333"/>
      <c r="AT27" s="333"/>
      <c r="AU27" s="333"/>
      <c r="AV27" s="333"/>
    </row>
    <row r="28" spans="2:48" ht="20.25" customHeight="1" x14ac:dyDescent="0.25">
      <c r="Z28" s="333"/>
      <c r="AA28" s="333"/>
      <c r="AB28" s="333"/>
      <c r="AC28" s="333"/>
      <c r="AD28" s="333"/>
      <c r="AE28" s="333"/>
      <c r="AF28" s="333"/>
      <c r="AG28" s="333"/>
      <c r="AH28" s="333"/>
      <c r="AI28" s="333"/>
      <c r="AJ28" s="333"/>
      <c r="AK28" s="333"/>
      <c r="AL28" s="333"/>
      <c r="AM28" s="333"/>
      <c r="AN28" s="333"/>
      <c r="AO28" s="333"/>
      <c r="AP28" s="333"/>
      <c r="AQ28" s="333"/>
      <c r="AR28" s="333"/>
      <c r="AS28" s="333"/>
      <c r="AT28" s="333"/>
      <c r="AU28" s="333"/>
      <c r="AV28" s="333"/>
    </row>
    <row r="29" spans="2:48" ht="20.25" customHeight="1" x14ac:dyDescent="0.25"/>
    <row r="30" spans="2:48" ht="20.25" customHeight="1" x14ac:dyDescent="0.25"/>
    <row r="31" spans="2:48" ht="20.25" customHeight="1" x14ac:dyDescent="0.25"/>
    <row r="32" spans="2:48" ht="20.25" customHeight="1" x14ac:dyDescent="0.25"/>
    <row r="33" spans="2:23" ht="20.25" customHeight="1" x14ac:dyDescent="0.25"/>
    <row r="34" spans="2:23" ht="20.25" customHeight="1" x14ac:dyDescent="0.25"/>
    <row r="35" spans="2:23" ht="20.25" customHeight="1" x14ac:dyDescent="0.25"/>
    <row r="36" spans="2:23" ht="20.25" customHeight="1" x14ac:dyDescent="0.25">
      <c r="B36" s="420" t="s">
        <v>861</v>
      </c>
    </row>
    <row r="37" spans="2:23" ht="17.25" customHeight="1" x14ac:dyDescent="0.25">
      <c r="B37" s="420" t="s">
        <v>862</v>
      </c>
    </row>
    <row r="38" spans="2:23" ht="17.25" customHeight="1" x14ac:dyDescent="0.25">
      <c r="B38" s="706" t="s">
        <v>657</v>
      </c>
      <c r="C38" s="706"/>
      <c r="D38" s="706" t="s">
        <v>575</v>
      </c>
      <c r="E38" s="706"/>
      <c r="F38" s="706"/>
      <c r="G38" s="706"/>
      <c r="H38" s="706"/>
      <c r="I38" s="706"/>
      <c r="J38" s="706"/>
      <c r="K38" s="706"/>
      <c r="L38" s="699" t="s">
        <v>576</v>
      </c>
      <c r="M38" s="700"/>
      <c r="N38" s="700"/>
      <c r="O38" s="700"/>
      <c r="P38" s="700"/>
      <c r="Q38" s="701"/>
      <c r="R38" s="432"/>
      <c r="S38" s="715" t="s">
        <v>863</v>
      </c>
      <c r="T38" s="716"/>
      <c r="U38" s="716"/>
      <c r="V38" s="716"/>
      <c r="W38" s="717"/>
    </row>
    <row r="39" spans="2:23" ht="17.25" customHeight="1" x14ac:dyDescent="0.25">
      <c r="B39" s="706"/>
      <c r="C39" s="706"/>
      <c r="D39" s="706"/>
      <c r="E39" s="706"/>
      <c r="F39" s="706"/>
      <c r="G39" s="706"/>
      <c r="H39" s="706"/>
      <c r="I39" s="706"/>
      <c r="J39" s="706"/>
      <c r="K39" s="706"/>
      <c r="L39" s="699"/>
      <c r="M39" s="700"/>
      <c r="N39" s="700"/>
      <c r="O39" s="700"/>
      <c r="P39" s="700"/>
      <c r="Q39" s="701"/>
      <c r="R39" s="432"/>
      <c r="S39" s="706"/>
      <c r="T39" s="706"/>
      <c r="U39" s="706"/>
      <c r="V39" s="706"/>
      <c r="W39" s="706"/>
    </row>
    <row r="40" spans="2:23" ht="17.25" customHeight="1" x14ac:dyDescent="0.25">
      <c r="B40" s="706"/>
      <c r="C40" s="706"/>
      <c r="D40" s="699" t="s">
        <v>704</v>
      </c>
      <c r="E40" s="700"/>
      <c r="F40" s="700"/>
      <c r="G40" s="700"/>
      <c r="H40" s="700"/>
      <c r="I40" s="700"/>
      <c r="J40" s="701"/>
      <c r="K40" s="699" t="s">
        <v>705</v>
      </c>
      <c r="L40" s="700"/>
      <c r="M40" s="700"/>
      <c r="N40" s="700"/>
      <c r="O40" s="700"/>
      <c r="P40" s="700"/>
      <c r="Q40" s="701" t="s">
        <v>706</v>
      </c>
      <c r="R40" s="432"/>
      <c r="S40" s="706"/>
      <c r="T40" s="706"/>
      <c r="U40" s="706"/>
      <c r="V40" s="706"/>
      <c r="W40" s="706"/>
    </row>
    <row r="41" spans="2:23" ht="20.25" customHeight="1" x14ac:dyDescent="0.25">
      <c r="B41" s="706"/>
      <c r="C41" s="706"/>
      <c r="D41" s="699"/>
      <c r="E41" s="700"/>
      <c r="F41" s="700"/>
      <c r="G41" s="700"/>
      <c r="H41" s="700"/>
      <c r="I41" s="700"/>
      <c r="J41" s="701"/>
      <c r="K41" s="699"/>
      <c r="L41" s="700"/>
      <c r="M41" s="700"/>
      <c r="N41" s="700"/>
      <c r="O41" s="700"/>
      <c r="P41" s="700"/>
      <c r="Q41" s="701"/>
      <c r="R41" s="432"/>
      <c r="S41" s="706"/>
      <c r="T41" s="706"/>
      <c r="U41" s="706"/>
      <c r="V41" s="706"/>
      <c r="W41" s="706"/>
    </row>
  </sheetData>
  <mergeCells count="26">
    <mergeCell ref="D38:K39"/>
    <mergeCell ref="L38:M39"/>
    <mergeCell ref="N38:Q39"/>
    <mergeCell ref="S38:W38"/>
    <mergeCell ref="S39:W41"/>
    <mergeCell ref="D40:E41"/>
    <mergeCell ref="F40:J41"/>
    <mergeCell ref="K40:L41"/>
    <mergeCell ref="M40:P41"/>
    <mergeCell ref="Q40:Q41"/>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s>
  <phoneticPr fontId="3"/>
  <pageMargins left="0.70866141732283472" right="0.70866141732283472" top="0.74803149606299213" bottom="0.74803149606299213" header="0.31496062992125984" footer="0.31496062992125984"/>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29"/>
  <sheetViews>
    <sheetView view="pageBreakPreview" topLeftCell="A20" zoomScale="60" zoomScaleNormal="100" workbookViewId="0">
      <selection activeCell="B5" sqref="B5"/>
    </sheetView>
  </sheetViews>
  <sheetFormatPr defaultColWidth="20.46484375" defaultRowHeight="30.75" customHeight="1" x14ac:dyDescent="0.25"/>
  <cols>
    <col min="1" max="1" width="4.1328125" style="237" bestFit="1" customWidth="1"/>
    <col min="2" max="2" width="20.46484375" style="237" bestFit="1" customWidth="1"/>
    <col min="3" max="3" width="13.6640625" style="237" bestFit="1" customWidth="1"/>
    <col min="4" max="4" width="6.1328125" style="237" customWidth="1"/>
    <col min="5" max="5" width="13.6640625" style="238" customWidth="1"/>
    <col min="6" max="6" width="40.6640625" style="238" customWidth="1"/>
    <col min="7" max="7" width="45.6640625" style="237" customWidth="1"/>
    <col min="8" max="8" width="15.6640625" style="237" customWidth="1"/>
    <col min="9" max="9" width="15.6640625" style="239" customWidth="1"/>
    <col min="10" max="10" width="33.46484375" style="237" customWidth="1"/>
    <col min="11" max="253" width="13" style="237" customWidth="1"/>
    <col min="254" max="254" width="6" style="237" bestFit="1" customWidth="1"/>
    <col min="255" max="255" width="6.1328125" style="237" customWidth="1"/>
    <col min="256" max="16384" width="20.46484375" style="237"/>
  </cols>
  <sheetData>
    <row r="1" spans="1:10" s="274" customFormat="1" ht="30.75" customHeight="1" x14ac:dyDescent="0.3">
      <c r="A1" s="274" t="s">
        <v>725</v>
      </c>
      <c r="E1" s="439"/>
      <c r="F1" s="439"/>
      <c r="I1" s="440"/>
      <c r="J1" s="441" t="s">
        <v>671</v>
      </c>
    </row>
    <row r="2" spans="1:10" s="274" customFormat="1" ht="30.75" customHeight="1" x14ac:dyDescent="0.3">
      <c r="A2" s="274" t="s">
        <v>771</v>
      </c>
      <c r="C2" s="442"/>
      <c r="D2" s="442"/>
      <c r="E2" s="442"/>
      <c r="F2" s="442"/>
      <c r="I2" s="440" t="s">
        <v>670</v>
      </c>
      <c r="J2" s="443" t="s">
        <v>433</v>
      </c>
    </row>
    <row r="3" spans="1:10" s="274" customFormat="1" ht="30.75" customHeight="1" x14ac:dyDescent="0.3">
      <c r="A3" s="442"/>
      <c r="C3" s="442"/>
      <c r="D3" s="442"/>
      <c r="E3" s="442"/>
      <c r="F3" s="442"/>
      <c r="I3" s="444" t="s">
        <v>669</v>
      </c>
      <c r="J3" s="445"/>
    </row>
    <row r="4" spans="1:10" ht="30.75" customHeight="1" thickBot="1" x14ac:dyDescent="0.55000000000000004">
      <c r="A4" s="240"/>
      <c r="B4" s="241" t="s">
        <v>849</v>
      </c>
      <c r="C4" s="718" t="s">
        <v>668</v>
      </c>
      <c r="D4" s="718"/>
      <c r="E4" s="718"/>
      <c r="F4" s="241" t="s">
        <v>667</v>
      </c>
      <c r="G4" s="242"/>
      <c r="I4" s="243" t="s">
        <v>666</v>
      </c>
    </row>
    <row r="5" spans="1:10" s="249" customFormat="1" ht="30.75" customHeight="1" thickBot="1" x14ac:dyDescent="0.3">
      <c r="A5" s="244" t="s">
        <v>60</v>
      </c>
      <c r="B5" s="245" t="s">
        <v>208</v>
      </c>
      <c r="C5" s="245" t="s">
        <v>209</v>
      </c>
      <c r="D5" s="245" t="s">
        <v>310</v>
      </c>
      <c r="E5" s="246" t="s">
        <v>311</v>
      </c>
      <c r="F5" s="245" t="s">
        <v>638</v>
      </c>
      <c r="G5" s="247" t="s">
        <v>436</v>
      </c>
      <c r="H5" s="247" t="s">
        <v>312</v>
      </c>
      <c r="I5" s="248" t="s">
        <v>665</v>
      </c>
      <c r="J5" s="245" t="s">
        <v>664</v>
      </c>
    </row>
    <row r="6" spans="1:10" ht="30.75" customHeight="1" x14ac:dyDescent="0.25">
      <c r="A6" s="250">
        <v>1</v>
      </c>
      <c r="B6" s="192"/>
      <c r="C6" s="192"/>
      <c r="D6" s="192"/>
      <c r="E6" s="193"/>
      <c r="F6" s="192"/>
      <c r="G6" s="194"/>
      <c r="H6" s="195"/>
      <c r="I6" s="195"/>
      <c r="J6" s="251"/>
    </row>
    <row r="7" spans="1:10" ht="30.75" customHeight="1" x14ac:dyDescent="0.25">
      <c r="A7" s="250">
        <v>2</v>
      </c>
      <c r="B7" s="192"/>
      <c r="C7" s="192"/>
      <c r="D7" s="192"/>
      <c r="E7" s="193"/>
      <c r="F7" s="194"/>
      <c r="G7" s="194"/>
      <c r="H7" s="195"/>
      <c r="I7" s="195"/>
      <c r="J7" s="192"/>
    </row>
    <row r="8" spans="1:10" ht="30.75" customHeight="1" x14ac:dyDescent="0.25">
      <c r="A8" s="250">
        <v>3</v>
      </c>
      <c r="B8" s="192"/>
      <c r="C8" s="192"/>
      <c r="D8" s="192"/>
      <c r="E8" s="193"/>
      <c r="F8" s="194"/>
      <c r="G8" s="194"/>
      <c r="H8" s="195"/>
      <c r="I8" s="195"/>
      <c r="J8" s="192"/>
    </row>
    <row r="9" spans="1:10" ht="30.75" customHeight="1" x14ac:dyDescent="0.25">
      <c r="A9" s="250">
        <v>4</v>
      </c>
      <c r="B9" s="196"/>
      <c r="C9" s="196"/>
      <c r="D9" s="196"/>
      <c r="E9" s="197"/>
      <c r="F9" s="194"/>
      <c r="G9" s="198"/>
      <c r="H9" s="199"/>
      <c r="I9" s="199"/>
      <c r="J9" s="196"/>
    </row>
    <row r="10" spans="1:10" ht="30.75" customHeight="1" x14ac:dyDescent="0.25">
      <c r="A10" s="250">
        <v>5</v>
      </c>
      <c r="B10" s="200"/>
      <c r="C10" s="200"/>
      <c r="D10" s="200"/>
      <c r="E10" s="193"/>
      <c r="F10" s="194"/>
      <c r="G10" s="194"/>
      <c r="H10" s="195"/>
      <c r="I10" s="195"/>
      <c r="J10" s="194"/>
    </row>
    <row r="11" spans="1:10" ht="30.75" customHeight="1" x14ac:dyDescent="0.25">
      <c r="A11" s="250">
        <v>6</v>
      </c>
      <c r="B11" s="252"/>
      <c r="C11" s="252"/>
      <c r="D11" s="252"/>
      <c r="E11" s="253"/>
      <c r="F11" s="254"/>
      <c r="G11" s="255"/>
      <c r="H11" s="256"/>
      <c r="I11" s="257"/>
      <c r="J11" s="258"/>
    </row>
    <row r="12" spans="1:10" ht="30.75" customHeight="1" x14ac:dyDescent="0.25">
      <c r="A12" s="250">
        <v>7</v>
      </c>
      <c r="B12" s="259"/>
      <c r="C12" s="259"/>
      <c r="D12" s="259"/>
      <c r="E12" s="260"/>
      <c r="F12" s="261"/>
      <c r="G12" s="254"/>
      <c r="H12" s="262"/>
      <c r="I12" s="263"/>
      <c r="J12" s="258"/>
    </row>
    <row r="13" spans="1:10" ht="30.75" customHeight="1" x14ac:dyDescent="0.25">
      <c r="A13" s="250">
        <v>8</v>
      </c>
      <c r="B13" s="264"/>
      <c r="C13" s="264"/>
      <c r="D13" s="264"/>
      <c r="E13" s="260"/>
      <c r="F13" s="261"/>
      <c r="G13" s="254"/>
      <c r="H13" s="262"/>
      <c r="I13" s="263"/>
      <c r="J13" s="258"/>
    </row>
    <row r="14" spans="1:10" ht="30.75" customHeight="1" x14ac:dyDescent="0.25">
      <c r="A14" s="250">
        <v>9</v>
      </c>
      <c r="B14" s="265"/>
      <c r="C14" s="265"/>
      <c r="D14" s="265"/>
      <c r="E14" s="260"/>
      <c r="F14" s="261"/>
      <c r="G14" s="254"/>
      <c r="H14" s="256"/>
      <c r="I14" s="257"/>
      <c r="J14" s="258"/>
    </row>
    <row r="15" spans="1:10" ht="30.75" customHeight="1" x14ac:dyDescent="0.25">
      <c r="A15" s="250">
        <v>10</v>
      </c>
      <c r="B15" s="259"/>
      <c r="C15" s="259"/>
      <c r="D15" s="259"/>
      <c r="E15" s="260"/>
      <c r="F15" s="261"/>
      <c r="G15" s="254"/>
      <c r="H15" s="262"/>
      <c r="I15" s="263"/>
      <c r="J15" s="258"/>
    </row>
    <row r="16" spans="1:10" ht="30.75" customHeight="1" x14ac:dyDescent="0.25">
      <c r="A16" s="250">
        <v>11</v>
      </c>
      <c r="B16" s="265"/>
      <c r="C16" s="265"/>
      <c r="D16" s="265"/>
      <c r="E16" s="260"/>
      <c r="F16" s="261"/>
      <c r="G16" s="254"/>
      <c r="H16" s="262"/>
      <c r="I16" s="263"/>
      <c r="J16" s="258"/>
    </row>
    <row r="17" spans="1:10" ht="30.75" customHeight="1" x14ac:dyDescent="0.25">
      <c r="A17" s="250">
        <v>12</v>
      </c>
      <c r="B17" s="265"/>
      <c r="C17" s="265"/>
      <c r="D17" s="265"/>
      <c r="E17" s="260"/>
      <c r="F17" s="261"/>
      <c r="G17" s="254"/>
      <c r="H17" s="262"/>
      <c r="I17" s="263"/>
      <c r="J17" s="258"/>
    </row>
    <row r="18" spans="1:10" ht="30.75" customHeight="1" x14ac:dyDescent="0.25">
      <c r="A18" s="250">
        <v>13</v>
      </c>
      <c r="B18" s="265"/>
      <c r="C18" s="265"/>
      <c r="D18" s="265"/>
      <c r="E18" s="260"/>
      <c r="F18" s="261"/>
      <c r="G18" s="254"/>
      <c r="H18" s="262"/>
      <c r="I18" s="263"/>
      <c r="J18" s="258"/>
    </row>
    <row r="19" spans="1:10" ht="30.75" customHeight="1" x14ac:dyDescent="0.25">
      <c r="A19" s="250">
        <v>14</v>
      </c>
      <c r="B19" s="265"/>
      <c r="C19" s="265"/>
      <c r="D19" s="265"/>
      <c r="E19" s="260"/>
      <c r="F19" s="261"/>
      <c r="G19" s="254"/>
      <c r="H19" s="262"/>
      <c r="I19" s="263"/>
      <c r="J19" s="258"/>
    </row>
    <row r="20" spans="1:10" ht="30.75" customHeight="1" x14ac:dyDescent="0.25">
      <c r="A20" s="250">
        <v>15</v>
      </c>
      <c r="B20" s="265"/>
      <c r="C20" s="265"/>
      <c r="D20" s="265"/>
      <c r="E20" s="260"/>
      <c r="F20" s="261"/>
      <c r="G20" s="254"/>
      <c r="H20" s="262"/>
      <c r="I20" s="263"/>
      <c r="J20" s="258"/>
    </row>
    <row r="21" spans="1:10" ht="30.75" customHeight="1" x14ac:dyDescent="0.25">
      <c r="A21" s="250">
        <v>16</v>
      </c>
      <c r="B21" s="265"/>
      <c r="C21" s="265"/>
      <c r="D21" s="265"/>
      <c r="E21" s="260"/>
      <c r="F21" s="261"/>
      <c r="G21" s="254"/>
      <c r="H21" s="262"/>
      <c r="I21" s="263"/>
      <c r="J21" s="258"/>
    </row>
    <row r="22" spans="1:10" ht="30.75" customHeight="1" x14ac:dyDescent="0.25">
      <c r="A22" s="250">
        <v>17</v>
      </c>
      <c r="B22" s="265"/>
      <c r="C22" s="265"/>
      <c r="D22" s="265"/>
      <c r="E22" s="260"/>
      <c r="F22" s="261"/>
      <c r="G22" s="254"/>
      <c r="H22" s="262"/>
      <c r="I22" s="263"/>
      <c r="J22" s="258"/>
    </row>
    <row r="23" spans="1:10" ht="30.75" customHeight="1" x14ac:dyDescent="0.25">
      <c r="A23" s="250">
        <v>18</v>
      </c>
      <c r="B23" s="265"/>
      <c r="C23" s="265"/>
      <c r="D23" s="265"/>
      <c r="E23" s="260"/>
      <c r="F23" s="261"/>
      <c r="G23" s="254"/>
      <c r="H23" s="262"/>
      <c r="I23" s="263"/>
      <c r="J23" s="258"/>
    </row>
    <row r="24" spans="1:10" ht="30.75" customHeight="1" x14ac:dyDescent="0.25">
      <c r="A24" s="250">
        <v>19</v>
      </c>
      <c r="B24" s="265"/>
      <c r="C24" s="265"/>
      <c r="D24" s="265"/>
      <c r="E24" s="260"/>
      <c r="F24" s="261"/>
      <c r="G24" s="254"/>
      <c r="H24" s="262"/>
      <c r="I24" s="263"/>
      <c r="J24" s="258"/>
    </row>
    <row r="25" spans="1:10" ht="30.75" customHeight="1" thickBot="1" x14ac:dyDescent="0.3">
      <c r="A25" s="266">
        <v>20</v>
      </c>
      <c r="B25" s="267"/>
      <c r="C25" s="267"/>
      <c r="D25" s="267"/>
      <c r="E25" s="268"/>
      <c r="F25" s="269"/>
      <c r="G25" s="269"/>
      <c r="H25" s="270"/>
      <c r="I25" s="271"/>
      <c r="J25" s="272"/>
    </row>
    <row r="26" spans="1:10" ht="30.75" customHeight="1" x14ac:dyDescent="0.5">
      <c r="A26" s="273" t="s">
        <v>663</v>
      </c>
      <c r="B26" s="240"/>
      <c r="C26" s="240"/>
      <c r="D26" s="240"/>
      <c r="E26" s="240"/>
      <c r="F26" s="240"/>
    </row>
    <row r="27" spans="1:10" s="274" customFormat="1" ht="30.75" customHeight="1" x14ac:dyDescent="0.3">
      <c r="A27" s="273" t="s">
        <v>662</v>
      </c>
      <c r="B27" s="273" t="s">
        <v>864</v>
      </c>
      <c r="C27" s="273"/>
      <c r="D27" s="273"/>
      <c r="E27" s="273"/>
      <c r="F27" s="273"/>
      <c r="I27" s="239"/>
      <c r="J27" s="237"/>
    </row>
    <row r="28" spans="1:10" s="274" customFormat="1" ht="30.75" customHeight="1" x14ac:dyDescent="0.3">
      <c r="A28" s="273" t="s">
        <v>661</v>
      </c>
      <c r="B28" s="273" t="s">
        <v>865</v>
      </c>
      <c r="C28" s="273"/>
      <c r="D28" s="273"/>
      <c r="E28" s="273"/>
      <c r="F28" s="273"/>
      <c r="I28" s="239"/>
      <c r="J28" s="237"/>
    </row>
    <row r="29" spans="1:10" ht="30.75" customHeight="1" x14ac:dyDescent="0.25">
      <c r="B29" s="237" t="s">
        <v>866</v>
      </c>
      <c r="I29" s="275"/>
      <c r="J29" s="275"/>
    </row>
  </sheetData>
  <mergeCells count="1">
    <mergeCell ref="C4:E4"/>
  </mergeCells>
  <phoneticPr fontId="3"/>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landscape"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29"/>
  <sheetViews>
    <sheetView view="pageBreakPreview" topLeftCell="A27" zoomScale="60" zoomScaleNormal="100" workbookViewId="0">
      <selection activeCell="B5" sqref="B5"/>
    </sheetView>
  </sheetViews>
  <sheetFormatPr defaultColWidth="20.46484375" defaultRowHeight="30.75" customHeight="1" x14ac:dyDescent="0.25"/>
  <cols>
    <col min="1" max="1" width="4.1328125" style="237" bestFit="1" customWidth="1"/>
    <col min="2" max="2" width="20.46484375" style="237" bestFit="1" customWidth="1"/>
    <col min="3" max="3" width="13.6640625" style="237" bestFit="1" customWidth="1"/>
    <col min="4" max="4" width="6.1328125" style="237" customWidth="1"/>
    <col min="5" max="5" width="13.6640625" style="238" customWidth="1"/>
    <col min="6" max="6" width="40.6640625" style="238" customWidth="1"/>
    <col min="7" max="7" width="45.6640625" style="237" customWidth="1"/>
    <col min="8" max="8" width="15.6640625" style="237" customWidth="1"/>
    <col min="9" max="9" width="15.6640625" style="239" customWidth="1"/>
    <col min="10" max="10" width="33.46484375" style="237" customWidth="1"/>
    <col min="11" max="253" width="13" style="237" customWidth="1"/>
    <col min="254" max="254" width="6" style="237" bestFit="1" customWidth="1"/>
    <col min="255" max="255" width="6.1328125" style="237" customWidth="1"/>
    <col min="256" max="16384" width="20.46484375" style="237"/>
  </cols>
  <sheetData>
    <row r="1" spans="1:10" s="274" customFormat="1" ht="30.75" customHeight="1" x14ac:dyDescent="0.3">
      <c r="A1" s="274" t="s">
        <v>725</v>
      </c>
      <c r="E1" s="439"/>
      <c r="F1" s="439"/>
      <c r="I1" s="440"/>
      <c r="J1" s="441" t="s">
        <v>671</v>
      </c>
    </row>
    <row r="2" spans="1:10" s="460" customFormat="1" ht="30.75" customHeight="1" x14ac:dyDescent="0.3">
      <c r="A2" s="274" t="s">
        <v>771</v>
      </c>
      <c r="B2" s="274"/>
      <c r="C2" s="461"/>
      <c r="D2" s="461"/>
      <c r="E2" s="461"/>
      <c r="F2" s="461"/>
      <c r="I2" s="440" t="s">
        <v>670</v>
      </c>
      <c r="J2" s="443" t="s">
        <v>433</v>
      </c>
    </row>
    <row r="3" spans="1:10" s="274" customFormat="1" ht="30.75" customHeight="1" x14ac:dyDescent="0.3">
      <c r="A3" s="442"/>
      <c r="C3" s="442"/>
      <c r="D3" s="442"/>
      <c r="E3" s="442"/>
      <c r="F3" s="442"/>
      <c r="I3" s="444" t="s">
        <v>669</v>
      </c>
      <c r="J3" s="445"/>
    </row>
    <row r="4" spans="1:10" ht="30.75" customHeight="1" thickBot="1" x14ac:dyDescent="0.55000000000000004">
      <c r="A4" s="240"/>
      <c r="B4" s="241" t="s">
        <v>850</v>
      </c>
      <c r="C4" s="718" t="s">
        <v>681</v>
      </c>
      <c r="D4" s="718"/>
      <c r="E4" s="718"/>
      <c r="F4" s="241" t="s">
        <v>667</v>
      </c>
      <c r="G4" s="242"/>
      <c r="I4" s="243" t="s">
        <v>666</v>
      </c>
      <c r="J4" s="446"/>
    </row>
    <row r="5" spans="1:10" s="249" customFormat="1" ht="30.75" customHeight="1" thickBot="1" x14ac:dyDescent="0.3">
      <c r="A5" s="244" t="s">
        <v>60</v>
      </c>
      <c r="B5" s="245" t="s">
        <v>208</v>
      </c>
      <c r="C5" s="245" t="s">
        <v>209</v>
      </c>
      <c r="D5" s="245" t="s">
        <v>310</v>
      </c>
      <c r="E5" s="246" t="s">
        <v>311</v>
      </c>
      <c r="F5" s="245" t="s">
        <v>638</v>
      </c>
      <c r="G5" s="247" t="s">
        <v>436</v>
      </c>
      <c r="H5" s="247" t="s">
        <v>312</v>
      </c>
      <c r="I5" s="248" t="s">
        <v>665</v>
      </c>
      <c r="J5" s="245" t="s">
        <v>680</v>
      </c>
    </row>
    <row r="6" spans="1:10" ht="30.75" customHeight="1" x14ac:dyDescent="0.25">
      <c r="A6" s="250">
        <v>1</v>
      </c>
      <c r="B6" s="192" t="s">
        <v>313</v>
      </c>
      <c r="C6" s="192" t="s">
        <v>314</v>
      </c>
      <c r="D6" s="192" t="s">
        <v>308</v>
      </c>
      <c r="E6" s="193" t="s">
        <v>679</v>
      </c>
      <c r="F6" s="192" t="s">
        <v>309</v>
      </c>
      <c r="G6" s="194" t="s">
        <v>678</v>
      </c>
      <c r="H6" s="195">
        <v>42740</v>
      </c>
      <c r="I6" s="195"/>
      <c r="J6" s="251" t="s">
        <v>722</v>
      </c>
    </row>
    <row r="7" spans="1:10" ht="30.75" customHeight="1" x14ac:dyDescent="0.25">
      <c r="A7" s="250">
        <v>2</v>
      </c>
      <c r="B7" s="192" t="s">
        <v>315</v>
      </c>
      <c r="C7" s="192" t="s">
        <v>316</v>
      </c>
      <c r="D7" s="192" t="s">
        <v>308</v>
      </c>
      <c r="E7" s="193" t="s">
        <v>677</v>
      </c>
      <c r="F7" s="194" t="s">
        <v>317</v>
      </c>
      <c r="G7" s="194" t="s">
        <v>676</v>
      </c>
      <c r="H7" s="195">
        <v>42763</v>
      </c>
      <c r="I7" s="195"/>
      <c r="J7" s="192" t="s">
        <v>318</v>
      </c>
    </row>
    <row r="8" spans="1:10" ht="30.75" customHeight="1" x14ac:dyDescent="0.25">
      <c r="A8" s="250">
        <v>3</v>
      </c>
      <c r="B8" s="192" t="s">
        <v>319</v>
      </c>
      <c r="C8" s="192" t="s">
        <v>320</v>
      </c>
      <c r="D8" s="192" t="s">
        <v>308</v>
      </c>
      <c r="E8" s="193" t="s">
        <v>675</v>
      </c>
      <c r="F8" s="194" t="s">
        <v>321</v>
      </c>
      <c r="G8" s="194" t="s">
        <v>674</v>
      </c>
      <c r="H8" s="195">
        <v>42791</v>
      </c>
      <c r="I8" s="195"/>
      <c r="J8" s="192" t="s">
        <v>437</v>
      </c>
    </row>
    <row r="9" spans="1:10" ht="30.75" customHeight="1" x14ac:dyDescent="0.25">
      <c r="A9" s="250">
        <v>4</v>
      </c>
      <c r="B9" s="196" t="s">
        <v>322</v>
      </c>
      <c r="C9" s="196" t="s">
        <v>323</v>
      </c>
      <c r="D9" s="196" t="s">
        <v>308</v>
      </c>
      <c r="E9" s="197" t="s">
        <v>673</v>
      </c>
      <c r="F9" s="194" t="s">
        <v>324</v>
      </c>
      <c r="G9" s="198" t="s">
        <v>672</v>
      </c>
      <c r="H9" s="199">
        <v>42863</v>
      </c>
      <c r="I9" s="199">
        <v>42947</v>
      </c>
      <c r="J9" s="196" t="s">
        <v>438</v>
      </c>
    </row>
    <row r="10" spans="1:10" ht="30.75" customHeight="1" x14ac:dyDescent="0.25">
      <c r="A10" s="250">
        <v>5</v>
      </c>
      <c r="B10" s="200" t="s">
        <v>313</v>
      </c>
      <c r="C10" s="200" t="s">
        <v>325</v>
      </c>
      <c r="D10" s="200" t="s">
        <v>308</v>
      </c>
      <c r="E10" s="193" t="s">
        <v>512</v>
      </c>
      <c r="F10" s="194" t="s">
        <v>326</v>
      </c>
      <c r="G10" s="194" t="s">
        <v>513</v>
      </c>
      <c r="H10" s="195">
        <v>42957</v>
      </c>
      <c r="I10" s="195"/>
      <c r="J10" s="194" t="s">
        <v>439</v>
      </c>
    </row>
    <row r="11" spans="1:10" ht="30.75" customHeight="1" x14ac:dyDescent="0.25">
      <c r="A11" s="250">
        <v>6</v>
      </c>
      <c r="B11" s="252"/>
      <c r="C11" s="252"/>
      <c r="D11" s="252"/>
      <c r="E11" s="253"/>
      <c r="F11" s="254"/>
      <c r="G11" s="255"/>
      <c r="H11" s="256"/>
      <c r="I11" s="257"/>
      <c r="J11" s="258"/>
    </row>
    <row r="12" spans="1:10" ht="30.75" customHeight="1" x14ac:dyDescent="0.25">
      <c r="A12" s="250">
        <v>7</v>
      </c>
      <c r="B12" s="259"/>
      <c r="C12" s="259"/>
      <c r="D12" s="259"/>
      <c r="E12" s="260"/>
      <c r="F12" s="261"/>
      <c r="G12" s="254"/>
      <c r="H12" s="262"/>
      <c r="I12" s="263"/>
      <c r="J12" s="258"/>
    </row>
    <row r="13" spans="1:10" ht="30.75" customHeight="1" x14ac:dyDescent="0.25">
      <c r="A13" s="250">
        <v>8</v>
      </c>
      <c r="B13" s="264"/>
      <c r="C13" s="264"/>
      <c r="D13" s="264"/>
      <c r="E13" s="260"/>
      <c r="F13" s="261"/>
      <c r="G13" s="254"/>
      <c r="H13" s="262"/>
      <c r="I13" s="263"/>
      <c r="J13" s="258"/>
    </row>
    <row r="14" spans="1:10" ht="30.75" customHeight="1" x14ac:dyDescent="0.25">
      <c r="A14" s="250">
        <v>9</v>
      </c>
      <c r="B14" s="265"/>
      <c r="C14" s="265"/>
      <c r="D14" s="265"/>
      <c r="E14" s="260"/>
      <c r="F14" s="261"/>
      <c r="G14" s="254"/>
      <c r="H14" s="256"/>
      <c r="I14" s="257"/>
      <c r="J14" s="258"/>
    </row>
    <row r="15" spans="1:10" ht="30.75" customHeight="1" x14ac:dyDescent="0.25">
      <c r="A15" s="250">
        <v>10</v>
      </c>
      <c r="B15" s="259"/>
      <c r="C15" s="259"/>
      <c r="D15" s="259"/>
      <c r="E15" s="260"/>
      <c r="F15" s="261"/>
      <c r="G15" s="254"/>
      <c r="H15" s="262"/>
      <c r="I15" s="263"/>
      <c r="J15" s="258"/>
    </row>
    <row r="16" spans="1:10" ht="30.75" customHeight="1" x14ac:dyDescent="0.25">
      <c r="A16" s="250">
        <v>11</v>
      </c>
      <c r="B16" s="265"/>
      <c r="C16" s="265"/>
      <c r="D16" s="265"/>
      <c r="E16" s="260"/>
      <c r="F16" s="261"/>
      <c r="G16" s="254"/>
      <c r="H16" s="262"/>
      <c r="I16" s="263"/>
      <c r="J16" s="258"/>
    </row>
    <row r="17" spans="1:10" ht="30.75" customHeight="1" x14ac:dyDescent="0.25">
      <c r="A17" s="250">
        <v>12</v>
      </c>
      <c r="B17" s="265"/>
      <c r="C17" s="265"/>
      <c r="D17" s="265"/>
      <c r="E17" s="260"/>
      <c r="F17" s="261"/>
      <c r="G17" s="254"/>
      <c r="H17" s="262"/>
      <c r="I17" s="263"/>
      <c r="J17" s="258"/>
    </row>
    <row r="18" spans="1:10" ht="30.75" customHeight="1" x14ac:dyDescent="0.25">
      <c r="A18" s="250">
        <v>13</v>
      </c>
      <c r="B18" s="265"/>
      <c r="C18" s="265"/>
      <c r="D18" s="265"/>
      <c r="E18" s="260"/>
      <c r="F18" s="261"/>
      <c r="G18" s="254"/>
      <c r="H18" s="262"/>
      <c r="I18" s="263"/>
      <c r="J18" s="258"/>
    </row>
    <row r="19" spans="1:10" ht="30.75" customHeight="1" x14ac:dyDescent="0.25">
      <c r="A19" s="250">
        <v>14</v>
      </c>
      <c r="B19" s="265"/>
      <c r="C19" s="265"/>
      <c r="D19" s="265"/>
      <c r="E19" s="260"/>
      <c r="F19" s="261"/>
      <c r="G19" s="254"/>
      <c r="H19" s="262"/>
      <c r="I19" s="263"/>
      <c r="J19" s="258"/>
    </row>
    <row r="20" spans="1:10" ht="30.75" customHeight="1" x14ac:dyDescent="0.25">
      <c r="A20" s="250">
        <v>15</v>
      </c>
      <c r="B20" s="265"/>
      <c r="C20" s="265"/>
      <c r="D20" s="265"/>
      <c r="E20" s="260"/>
      <c r="F20" s="261"/>
      <c r="G20" s="254"/>
      <c r="H20" s="262"/>
      <c r="I20" s="263"/>
      <c r="J20" s="258"/>
    </row>
    <row r="21" spans="1:10" ht="30.75" customHeight="1" x14ac:dyDescent="0.25">
      <c r="A21" s="250">
        <v>16</v>
      </c>
      <c r="B21" s="265"/>
      <c r="C21" s="265"/>
      <c r="D21" s="265"/>
      <c r="E21" s="260"/>
      <c r="F21" s="261"/>
      <c r="G21" s="254"/>
      <c r="H21" s="262"/>
      <c r="I21" s="263"/>
      <c r="J21" s="258"/>
    </row>
    <row r="22" spans="1:10" ht="30.75" customHeight="1" x14ac:dyDescent="0.25">
      <c r="A22" s="250">
        <v>17</v>
      </c>
      <c r="B22" s="265"/>
      <c r="C22" s="265"/>
      <c r="D22" s="265"/>
      <c r="E22" s="260"/>
      <c r="F22" s="261"/>
      <c r="G22" s="254"/>
      <c r="H22" s="262"/>
      <c r="I22" s="263"/>
      <c r="J22" s="258"/>
    </row>
    <row r="23" spans="1:10" ht="30.75" customHeight="1" x14ac:dyDescent="0.25">
      <c r="A23" s="250">
        <v>18</v>
      </c>
      <c r="B23" s="265"/>
      <c r="C23" s="265"/>
      <c r="D23" s="265"/>
      <c r="E23" s="260"/>
      <c r="F23" s="261"/>
      <c r="G23" s="254"/>
      <c r="H23" s="262"/>
      <c r="I23" s="263"/>
      <c r="J23" s="258"/>
    </row>
    <row r="24" spans="1:10" ht="30.75" customHeight="1" x14ac:dyDescent="0.25">
      <c r="A24" s="250">
        <v>19</v>
      </c>
      <c r="B24" s="265"/>
      <c r="C24" s="265"/>
      <c r="D24" s="265"/>
      <c r="E24" s="260"/>
      <c r="F24" s="261"/>
      <c r="G24" s="254"/>
      <c r="H24" s="262"/>
      <c r="I24" s="263"/>
      <c r="J24" s="258"/>
    </row>
    <row r="25" spans="1:10" ht="30.75" customHeight="1" thickBot="1" x14ac:dyDescent="0.3">
      <c r="A25" s="266">
        <v>20</v>
      </c>
      <c r="B25" s="267"/>
      <c r="C25" s="267"/>
      <c r="D25" s="267"/>
      <c r="E25" s="268"/>
      <c r="F25" s="269"/>
      <c r="G25" s="269"/>
      <c r="H25" s="270"/>
      <c r="I25" s="271"/>
      <c r="J25" s="272"/>
    </row>
    <row r="26" spans="1:10" ht="30.75" customHeight="1" x14ac:dyDescent="0.5">
      <c r="A26" s="273" t="s">
        <v>663</v>
      </c>
      <c r="B26" s="240"/>
      <c r="C26" s="240"/>
      <c r="D26" s="240"/>
      <c r="E26" s="240"/>
      <c r="F26" s="240"/>
    </row>
    <row r="27" spans="1:10" s="274" customFormat="1" ht="30.75" customHeight="1" x14ac:dyDescent="0.3">
      <c r="A27" s="273" t="s">
        <v>662</v>
      </c>
      <c r="B27" s="273" t="s">
        <v>864</v>
      </c>
      <c r="C27" s="273"/>
      <c r="D27" s="273"/>
      <c r="E27" s="273"/>
      <c r="F27" s="273"/>
      <c r="I27" s="239"/>
      <c r="J27" s="237"/>
    </row>
    <row r="28" spans="1:10" s="274" customFormat="1" ht="30.75" customHeight="1" x14ac:dyDescent="0.3">
      <c r="A28" s="273" t="s">
        <v>661</v>
      </c>
      <c r="B28" s="273" t="s">
        <v>865</v>
      </c>
      <c r="C28" s="273"/>
      <c r="D28" s="273"/>
      <c r="E28" s="273"/>
      <c r="F28" s="273"/>
      <c r="I28" s="239"/>
      <c r="J28" s="237"/>
    </row>
    <row r="29" spans="1:10" ht="30.75" customHeight="1" x14ac:dyDescent="0.25">
      <c r="B29" s="237" t="s">
        <v>866</v>
      </c>
      <c r="I29" s="275"/>
      <c r="J29" s="275"/>
    </row>
  </sheetData>
  <mergeCells count="1">
    <mergeCell ref="C4:E4"/>
  </mergeCells>
  <phoneticPr fontId="3"/>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R47"/>
  <sheetViews>
    <sheetView view="pageBreakPreview" zoomScaleNormal="100" zoomScaleSheetLayoutView="100" workbookViewId="0">
      <selection activeCell="J29" sqref="J29"/>
    </sheetView>
  </sheetViews>
  <sheetFormatPr defaultColWidth="9" defaultRowHeight="12.75" x14ac:dyDescent="0.25"/>
  <cols>
    <col min="1" max="18" width="4.6640625" style="67" customWidth="1"/>
    <col min="19" max="19" width="5.6640625" style="67" customWidth="1"/>
    <col min="20" max="16384" width="9" style="67"/>
  </cols>
  <sheetData>
    <row r="1" spans="1:18" ht="25.25" customHeight="1" x14ac:dyDescent="0.25">
      <c r="A1" s="338"/>
      <c r="B1" s="738"/>
      <c r="C1" s="738"/>
      <c r="D1" s="738"/>
      <c r="E1" s="738"/>
      <c r="F1" s="738"/>
      <c r="G1" s="738"/>
      <c r="H1" s="738"/>
      <c r="I1" s="738"/>
      <c r="J1" s="738"/>
      <c r="K1" s="738"/>
      <c r="L1" s="738"/>
      <c r="M1" s="738"/>
      <c r="N1" s="738"/>
      <c r="O1" s="738"/>
      <c r="P1" s="738"/>
      <c r="Q1" s="738"/>
      <c r="R1" s="738"/>
    </row>
    <row r="2" spans="1:18" ht="25.25" customHeight="1" x14ac:dyDescent="0.25">
      <c r="M2" s="68"/>
      <c r="N2" s="68"/>
      <c r="O2" s="739" t="s">
        <v>203</v>
      </c>
      <c r="P2" s="739"/>
      <c r="Q2" s="739"/>
      <c r="R2" s="739"/>
    </row>
    <row r="3" spans="1:18" ht="25.25" customHeight="1" x14ac:dyDescent="0.25">
      <c r="O3" s="69"/>
      <c r="P3" s="70"/>
      <c r="Q3" s="70"/>
      <c r="R3" s="70"/>
    </row>
    <row r="4" spans="1:18" ht="25.25" customHeight="1" x14ac:dyDescent="0.25"/>
    <row r="5" spans="1:18" ht="25.25" customHeight="1" x14ac:dyDescent="0.25">
      <c r="B5" s="740" t="s">
        <v>867</v>
      </c>
      <c r="C5" s="740"/>
      <c r="D5" s="740"/>
      <c r="E5" s="740"/>
      <c r="F5" s="740"/>
      <c r="G5" s="740"/>
      <c r="H5" s="740"/>
      <c r="I5" s="740"/>
      <c r="J5" s="740"/>
      <c r="K5" s="740"/>
      <c r="L5" s="740"/>
      <c r="M5" s="740"/>
      <c r="N5" s="740"/>
      <c r="O5" s="740"/>
      <c r="P5" s="740"/>
      <c r="Q5" s="740"/>
      <c r="R5" s="740"/>
    </row>
    <row r="6" spans="1:18" ht="25.25" customHeight="1" x14ac:dyDescent="0.25">
      <c r="B6" s="741" t="s">
        <v>868</v>
      </c>
      <c r="C6" s="741"/>
      <c r="D6" s="741"/>
      <c r="E6" s="741"/>
      <c r="F6" s="741"/>
      <c r="G6" s="741"/>
      <c r="H6" s="741"/>
      <c r="I6" s="741"/>
      <c r="J6" s="741"/>
      <c r="K6" s="741"/>
      <c r="L6" s="741"/>
      <c r="M6" s="741"/>
      <c r="N6" s="741"/>
      <c r="O6" s="741"/>
      <c r="P6" s="741"/>
      <c r="Q6" s="741"/>
      <c r="R6" s="741"/>
    </row>
    <row r="7" spans="1:18" ht="25.25" customHeight="1" x14ac:dyDescent="0.25">
      <c r="B7" s="69" t="s">
        <v>400</v>
      </c>
      <c r="D7" s="69"/>
      <c r="E7" s="69"/>
      <c r="F7" s="69"/>
      <c r="G7" s="69"/>
      <c r="H7" s="69"/>
      <c r="I7" s="69"/>
      <c r="J7" s="69"/>
      <c r="K7" s="69"/>
    </row>
    <row r="8" spans="1:18" ht="25.25" customHeight="1" x14ac:dyDescent="0.25">
      <c r="C8" s="69"/>
      <c r="D8" s="69"/>
    </row>
    <row r="9" spans="1:18" ht="25.25" customHeight="1" x14ac:dyDescent="0.25">
      <c r="B9" s="71" t="s">
        <v>138</v>
      </c>
      <c r="D9" s="71"/>
      <c r="E9" s="71"/>
      <c r="F9" s="117"/>
      <c r="G9" s="68"/>
      <c r="H9" s="68"/>
      <c r="I9" s="117"/>
      <c r="J9" s="744"/>
      <c r="K9" s="744"/>
      <c r="L9" s="744"/>
      <c r="M9" s="117"/>
      <c r="N9" s="117"/>
      <c r="O9" s="117"/>
      <c r="P9" s="117"/>
      <c r="Q9" s="117"/>
      <c r="R9" s="117"/>
    </row>
    <row r="10" spans="1:18" ht="25.25" customHeight="1" x14ac:dyDescent="0.25">
      <c r="B10" s="71" t="s">
        <v>869</v>
      </c>
      <c r="E10" s="71"/>
      <c r="F10" s="71"/>
      <c r="G10" s="71"/>
      <c r="H10" s="71"/>
      <c r="I10" s="71"/>
      <c r="J10" s="72"/>
      <c r="K10" s="72"/>
      <c r="L10" s="72"/>
      <c r="M10" s="117"/>
      <c r="N10" s="117"/>
      <c r="O10" s="117"/>
      <c r="P10" s="117"/>
      <c r="Q10" s="117"/>
      <c r="R10" s="117"/>
    </row>
    <row r="11" spans="1:18" ht="25.25" customHeight="1" x14ac:dyDescent="0.25">
      <c r="B11" s="719" t="s">
        <v>684</v>
      </c>
      <c r="C11" s="719"/>
      <c r="D11" s="719"/>
      <c r="E11" s="719"/>
      <c r="F11" s="720"/>
      <c r="G11" s="719" t="s">
        <v>139</v>
      </c>
      <c r="H11" s="719"/>
      <c r="I11" s="719"/>
      <c r="J11" s="719"/>
      <c r="K11" s="731" t="s">
        <v>140</v>
      </c>
      <c r="L11" s="719"/>
      <c r="M11" s="719"/>
      <c r="N11" s="719"/>
      <c r="O11" s="719" t="s">
        <v>141</v>
      </c>
      <c r="P11" s="719"/>
      <c r="Q11" s="719"/>
      <c r="R11" s="719"/>
    </row>
    <row r="12" spans="1:18" ht="25.25" customHeight="1" x14ac:dyDescent="0.25">
      <c r="B12" s="742" t="s">
        <v>142</v>
      </c>
      <c r="C12" s="742"/>
      <c r="D12" s="742"/>
      <c r="E12" s="742"/>
      <c r="F12" s="743"/>
      <c r="G12" s="723"/>
      <c r="H12" s="723"/>
      <c r="I12" s="723"/>
      <c r="J12" s="723"/>
      <c r="K12" s="724">
        <v>20</v>
      </c>
      <c r="L12" s="725"/>
      <c r="M12" s="725"/>
      <c r="N12" s="725"/>
      <c r="O12" s="726">
        <f>G12*K12</f>
        <v>0</v>
      </c>
      <c r="P12" s="727"/>
      <c r="Q12" s="727"/>
      <c r="R12" s="728"/>
    </row>
    <row r="13" spans="1:18" ht="25.25" customHeight="1" x14ac:dyDescent="0.25">
      <c r="B13" s="742" t="s">
        <v>143</v>
      </c>
      <c r="C13" s="742"/>
      <c r="D13" s="742"/>
      <c r="E13" s="742"/>
      <c r="F13" s="743"/>
      <c r="G13" s="723"/>
      <c r="H13" s="723"/>
      <c r="I13" s="723"/>
      <c r="J13" s="723"/>
      <c r="K13" s="724">
        <v>30</v>
      </c>
      <c r="L13" s="725"/>
      <c r="M13" s="725"/>
      <c r="N13" s="725"/>
      <c r="O13" s="726">
        <f>G13*K13</f>
        <v>0</v>
      </c>
      <c r="P13" s="727"/>
      <c r="Q13" s="727"/>
      <c r="R13" s="728"/>
    </row>
    <row r="14" spans="1:18" ht="25.25" customHeight="1" x14ac:dyDescent="0.25">
      <c r="B14" s="721" t="s">
        <v>658</v>
      </c>
      <c r="C14" s="721"/>
      <c r="D14" s="721"/>
      <c r="E14" s="721"/>
      <c r="F14" s="722"/>
      <c r="G14" s="723"/>
      <c r="H14" s="723"/>
      <c r="I14" s="723"/>
      <c r="J14" s="723"/>
      <c r="K14" s="724">
        <v>100</v>
      </c>
      <c r="L14" s="725"/>
      <c r="M14" s="725"/>
      <c r="N14" s="725"/>
      <c r="O14" s="726">
        <f>G14*K14</f>
        <v>0</v>
      </c>
      <c r="P14" s="727"/>
      <c r="Q14" s="727"/>
      <c r="R14" s="728"/>
    </row>
    <row r="15" spans="1:18" ht="25.25" customHeight="1" x14ac:dyDescent="0.25">
      <c r="B15" s="719" t="s">
        <v>144</v>
      </c>
      <c r="C15" s="719"/>
      <c r="D15" s="719"/>
      <c r="E15" s="719"/>
      <c r="F15" s="720"/>
      <c r="G15" s="729"/>
      <c r="H15" s="729"/>
      <c r="I15" s="729"/>
      <c r="J15" s="729"/>
      <c r="K15" s="731" t="s">
        <v>146</v>
      </c>
      <c r="L15" s="719"/>
      <c r="M15" s="719"/>
      <c r="N15" s="719"/>
      <c r="O15" s="726">
        <f>SUM(O12:R14)</f>
        <v>0</v>
      </c>
      <c r="P15" s="727"/>
      <c r="Q15" s="727"/>
      <c r="R15" s="728"/>
    </row>
    <row r="16" spans="1:18" ht="25.25" customHeight="1" x14ac:dyDescent="0.25">
      <c r="C16" s="74"/>
      <c r="D16" s="74"/>
      <c r="E16" s="74"/>
      <c r="F16" s="74"/>
      <c r="G16" s="118"/>
      <c r="H16" s="118"/>
      <c r="I16" s="118"/>
      <c r="J16" s="118"/>
      <c r="K16" s="117"/>
      <c r="L16" s="117"/>
      <c r="M16" s="117"/>
      <c r="N16" s="117"/>
      <c r="O16" s="118"/>
      <c r="P16" s="118"/>
      <c r="Q16" s="118"/>
      <c r="R16" s="118"/>
    </row>
    <row r="17" spans="2:18" ht="25.25" customHeight="1" x14ac:dyDescent="0.25">
      <c r="B17" s="71" t="s">
        <v>147</v>
      </c>
      <c r="E17" s="69"/>
      <c r="F17" s="74"/>
      <c r="G17" s="732"/>
      <c r="H17" s="732"/>
      <c r="I17" s="732"/>
      <c r="J17" s="732"/>
      <c r="K17" s="730"/>
      <c r="L17" s="730"/>
      <c r="M17" s="730"/>
      <c r="N17" s="730"/>
      <c r="O17" s="117"/>
      <c r="P17" s="117"/>
      <c r="Q17" s="117"/>
      <c r="R17" s="119"/>
    </row>
    <row r="18" spans="2:18" ht="25.25" customHeight="1" x14ac:dyDescent="0.25">
      <c r="B18" s="719" t="s">
        <v>148</v>
      </c>
      <c r="C18" s="719" t="s">
        <v>148</v>
      </c>
      <c r="D18" s="719"/>
      <c r="E18" s="719"/>
      <c r="F18" s="720"/>
      <c r="G18" s="719" t="s">
        <v>139</v>
      </c>
      <c r="H18" s="719"/>
      <c r="I18" s="719"/>
      <c r="J18" s="719"/>
      <c r="K18" s="731" t="s">
        <v>140</v>
      </c>
      <c r="L18" s="719"/>
      <c r="M18" s="719"/>
      <c r="N18" s="719"/>
      <c r="O18" s="719" t="s">
        <v>141</v>
      </c>
      <c r="P18" s="719"/>
      <c r="Q18" s="719"/>
      <c r="R18" s="719"/>
    </row>
    <row r="19" spans="2:18" ht="25.25" customHeight="1" x14ac:dyDescent="0.25">
      <c r="B19" s="721" t="s">
        <v>164</v>
      </c>
      <c r="C19" s="721"/>
      <c r="D19" s="721"/>
      <c r="E19" s="721"/>
      <c r="F19" s="722"/>
      <c r="G19" s="729"/>
      <c r="H19" s="729"/>
      <c r="I19" s="729"/>
      <c r="J19" s="729"/>
      <c r="K19" s="724">
        <v>20</v>
      </c>
      <c r="L19" s="725"/>
      <c r="M19" s="725"/>
      <c r="N19" s="725"/>
      <c r="O19" s="726">
        <f>G19*K19</f>
        <v>0</v>
      </c>
      <c r="P19" s="727"/>
      <c r="Q19" s="727"/>
      <c r="R19" s="728"/>
    </row>
    <row r="20" spans="2:18" ht="25.25" customHeight="1" x14ac:dyDescent="0.25">
      <c r="B20" s="721"/>
      <c r="C20" s="721"/>
      <c r="D20" s="721"/>
      <c r="E20" s="721"/>
      <c r="F20" s="722"/>
      <c r="G20" s="729"/>
      <c r="H20" s="729"/>
      <c r="I20" s="729"/>
      <c r="J20" s="729"/>
      <c r="K20" s="734"/>
      <c r="L20" s="735"/>
      <c r="M20" s="735"/>
      <c r="N20" s="735"/>
      <c r="O20" s="726">
        <f>G20*K20</f>
        <v>0</v>
      </c>
      <c r="P20" s="727"/>
      <c r="Q20" s="727"/>
      <c r="R20" s="728"/>
    </row>
    <row r="21" spans="2:18" ht="25.25" customHeight="1" x14ac:dyDescent="0.25">
      <c r="B21" s="721"/>
      <c r="C21" s="721"/>
      <c r="D21" s="721"/>
      <c r="E21" s="721"/>
      <c r="F21" s="722"/>
      <c r="G21" s="729"/>
      <c r="H21" s="729"/>
      <c r="I21" s="729"/>
      <c r="J21" s="729"/>
      <c r="K21" s="734"/>
      <c r="L21" s="735"/>
      <c r="M21" s="735"/>
      <c r="N21" s="735"/>
      <c r="O21" s="726">
        <f>G21*K21</f>
        <v>0</v>
      </c>
      <c r="P21" s="727"/>
      <c r="Q21" s="727"/>
      <c r="R21" s="728"/>
    </row>
    <row r="22" spans="2:18" ht="25.25" customHeight="1" x14ac:dyDescent="0.25">
      <c r="B22" s="719" t="s">
        <v>144</v>
      </c>
      <c r="C22" s="719"/>
      <c r="D22" s="719"/>
      <c r="E22" s="719"/>
      <c r="F22" s="720"/>
      <c r="G22" s="729"/>
      <c r="H22" s="729"/>
      <c r="I22" s="729"/>
      <c r="J22" s="729"/>
      <c r="K22" s="731" t="s">
        <v>146</v>
      </c>
      <c r="L22" s="719"/>
      <c r="M22" s="719"/>
      <c r="N22" s="719"/>
      <c r="O22" s="726">
        <f>SUM(O19:R21)</f>
        <v>0</v>
      </c>
      <c r="P22" s="727"/>
      <c r="Q22" s="727"/>
      <c r="R22" s="728"/>
    </row>
    <row r="23" spans="2:18" ht="25.25" customHeight="1" x14ac:dyDescent="0.25"/>
    <row r="24" spans="2:18" ht="25.25" customHeight="1" x14ac:dyDescent="0.25">
      <c r="B24" s="68" t="s">
        <v>683</v>
      </c>
      <c r="C24" s="736" t="s">
        <v>659</v>
      </c>
      <c r="D24" s="736"/>
      <c r="E24" s="736"/>
      <c r="F24" s="736"/>
      <c r="G24" s="736"/>
      <c r="H24" s="736"/>
      <c r="I24" s="736"/>
      <c r="J24" s="736"/>
      <c r="K24" s="736"/>
      <c r="L24" s="736"/>
      <c r="M24" s="736"/>
      <c r="N24" s="736"/>
      <c r="O24" s="736"/>
      <c r="P24" s="736"/>
      <c r="Q24" s="736"/>
      <c r="R24" s="736"/>
    </row>
    <row r="25" spans="2:18" ht="25.25" customHeight="1" x14ac:dyDescent="0.25">
      <c r="B25" s="330"/>
      <c r="C25" s="736"/>
      <c r="D25" s="736"/>
      <c r="E25" s="736"/>
      <c r="F25" s="736"/>
      <c r="G25" s="736"/>
      <c r="H25" s="736"/>
      <c r="I25" s="736"/>
      <c r="J25" s="736"/>
      <c r="K25" s="736"/>
      <c r="L25" s="736"/>
      <c r="M25" s="736"/>
      <c r="N25" s="736"/>
      <c r="O25" s="736"/>
      <c r="P25" s="736"/>
      <c r="Q25" s="736"/>
      <c r="R25" s="736"/>
    </row>
    <row r="26" spans="2:18" ht="25.25" customHeight="1" x14ac:dyDescent="0.25">
      <c r="B26" s="68" t="s">
        <v>682</v>
      </c>
      <c r="C26" s="736" t="s">
        <v>660</v>
      </c>
      <c r="D26" s="736"/>
      <c r="E26" s="736"/>
      <c r="F26" s="736"/>
      <c r="G26" s="736"/>
      <c r="H26" s="736"/>
      <c r="I26" s="736"/>
      <c r="J26" s="736"/>
      <c r="K26" s="736"/>
      <c r="L26" s="736"/>
      <c r="M26" s="736"/>
      <c r="N26" s="736"/>
      <c r="O26" s="736"/>
      <c r="P26" s="736"/>
      <c r="Q26" s="736"/>
      <c r="R26" s="737"/>
    </row>
    <row r="27" spans="2:18" s="73" customFormat="1" ht="25.25" customHeight="1" x14ac:dyDescent="0.25">
      <c r="B27" s="328"/>
      <c r="C27" s="736"/>
      <c r="D27" s="736"/>
      <c r="E27" s="736"/>
      <c r="F27" s="736"/>
      <c r="G27" s="736"/>
      <c r="H27" s="736"/>
      <c r="I27" s="736"/>
      <c r="J27" s="736"/>
      <c r="K27" s="736"/>
      <c r="L27" s="736"/>
      <c r="M27" s="736"/>
      <c r="N27" s="736"/>
      <c r="O27" s="736"/>
      <c r="P27" s="736"/>
      <c r="Q27" s="736"/>
      <c r="R27" s="737"/>
    </row>
    <row r="28" spans="2:18" s="73" customFormat="1" ht="25.25" customHeight="1" x14ac:dyDescent="0.25">
      <c r="B28" s="328"/>
      <c r="C28" s="328"/>
      <c r="D28" s="328"/>
      <c r="E28" s="328"/>
      <c r="F28" s="328"/>
      <c r="G28" s="328"/>
      <c r="H28" s="328"/>
      <c r="I28" s="328"/>
      <c r="J28" s="328"/>
      <c r="K28" s="328"/>
      <c r="L28" s="328"/>
      <c r="M28" s="328"/>
      <c r="N28" s="328"/>
      <c r="O28" s="328"/>
      <c r="P28" s="328"/>
      <c r="Q28" s="328"/>
      <c r="R28" s="328"/>
    </row>
    <row r="29" spans="2:18" ht="25.25" customHeight="1" x14ac:dyDescent="0.25">
      <c r="M29" s="732"/>
      <c r="N29" s="732"/>
      <c r="O29" s="732"/>
      <c r="P29" s="732"/>
      <c r="Q29" s="732"/>
      <c r="R29" s="732"/>
    </row>
    <row r="30" spans="2:18" ht="25.25" customHeight="1" x14ac:dyDescent="0.25">
      <c r="M30" s="732"/>
      <c r="N30" s="732"/>
      <c r="O30" s="732"/>
      <c r="P30" s="327"/>
      <c r="Q30" s="733"/>
      <c r="R30" s="733"/>
    </row>
    <row r="31" spans="2:18" ht="25.25" customHeight="1" x14ac:dyDescent="0.25"/>
    <row r="32" spans="2:18" ht="32.25" customHeight="1" x14ac:dyDescent="0.25"/>
    <row r="33" ht="32.25" customHeight="1" x14ac:dyDescent="0.25"/>
    <row r="34" ht="32.25" customHeight="1" x14ac:dyDescent="0.25"/>
    <row r="35" ht="32.25" customHeight="1" x14ac:dyDescent="0.25"/>
    <row r="36" ht="31.5" customHeight="1" x14ac:dyDescent="0.25"/>
    <row r="38" ht="9" customHeight="1" x14ac:dyDescent="0.25"/>
    <row r="39" ht="22.5" customHeight="1" x14ac:dyDescent="0.25"/>
    <row r="40" ht="32.25" customHeight="1" x14ac:dyDescent="0.25"/>
    <row r="41" ht="21" customHeight="1" x14ac:dyDescent="0.25"/>
    <row r="42" ht="20.25" customHeight="1" x14ac:dyDescent="0.25"/>
    <row r="43" ht="18" customHeight="1" x14ac:dyDescent="0.25"/>
    <row r="44" ht="17.25" customHeight="1" x14ac:dyDescent="0.25"/>
    <row r="45" ht="18" customHeight="1" x14ac:dyDescent="0.25"/>
    <row r="46" ht="18" customHeight="1" x14ac:dyDescent="0.25"/>
    <row r="47" ht="26.25" customHeight="1" x14ac:dyDescent="0.25"/>
  </sheetData>
  <mergeCells count="52">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O21:R21"/>
    <mergeCell ref="O18:R18"/>
    <mergeCell ref="G20:J20"/>
    <mergeCell ref="K17:N17"/>
    <mergeCell ref="G18:J18"/>
    <mergeCell ref="K18:N18"/>
    <mergeCell ref="G19:J19"/>
    <mergeCell ref="O20:R20"/>
    <mergeCell ref="K19:N19"/>
    <mergeCell ref="O19:R19"/>
    <mergeCell ref="G11:J11"/>
    <mergeCell ref="G13:J13"/>
    <mergeCell ref="K13:N13"/>
    <mergeCell ref="G12:J12"/>
    <mergeCell ref="B15:F15"/>
    <mergeCell ref="B22:F22"/>
    <mergeCell ref="B19:F19"/>
    <mergeCell ref="B18:F18"/>
    <mergeCell ref="B20:F20"/>
    <mergeCell ref="B21:F21"/>
  </mergeCells>
  <phoneticPr fontId="3"/>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abSelected="1" topLeftCell="A10" zoomScaleNormal="100" zoomScaleSheetLayoutView="90" workbookViewId="0">
      <selection activeCell="D13" sqref="D13:F13"/>
    </sheetView>
  </sheetViews>
  <sheetFormatPr defaultColWidth="8.6640625" defaultRowHeight="12.75" x14ac:dyDescent="0.25"/>
  <cols>
    <col min="1" max="1" width="1.6640625" style="1" customWidth="1"/>
    <col min="2" max="3" width="10.6640625" style="1" customWidth="1"/>
    <col min="4" max="5" width="5.6640625" style="1" customWidth="1"/>
    <col min="6" max="6" width="38" style="1" customWidth="1"/>
    <col min="7" max="8" width="12.1328125" style="1" customWidth="1"/>
    <col min="9" max="9" width="15.19921875" style="1" customWidth="1"/>
    <col min="10" max="10" width="2" style="1" customWidth="1"/>
    <col min="11" max="15" width="3.6640625" style="1" customWidth="1"/>
    <col min="16" max="16384" width="8.6640625" style="1"/>
  </cols>
  <sheetData>
    <row r="1" spans="1:9" ht="15" customHeight="1" x14ac:dyDescent="0.25">
      <c r="A1" s="343"/>
      <c r="I1" s="2" t="s">
        <v>187</v>
      </c>
    </row>
    <row r="2" spans="1:9" ht="15" customHeight="1" x14ac:dyDescent="0.25">
      <c r="I2" s="464">
        <v>45165</v>
      </c>
    </row>
    <row r="3" spans="1:9" ht="15" customHeight="1" x14ac:dyDescent="0.25">
      <c r="I3" s="2" t="s">
        <v>542</v>
      </c>
    </row>
    <row r="4" spans="1:9" ht="15" customHeight="1" x14ac:dyDescent="0.25">
      <c r="G4" s="189"/>
      <c r="H4" s="3"/>
      <c r="I4" s="2"/>
    </row>
    <row r="5" spans="1:9" ht="15" customHeight="1" x14ac:dyDescent="0.25"/>
    <row r="6" spans="1:9" ht="29.25" customHeight="1" x14ac:dyDescent="0.25">
      <c r="D6" s="568" t="s">
        <v>197</v>
      </c>
      <c r="E6" s="568"/>
      <c r="F6" s="568"/>
      <c r="G6" s="568"/>
      <c r="H6" s="4"/>
      <c r="I6" s="5"/>
    </row>
    <row r="7" spans="1:9" ht="15" customHeight="1" thickBot="1" x14ac:dyDescent="0.3">
      <c r="D7" s="4"/>
      <c r="E7" s="4"/>
      <c r="F7" s="4"/>
      <c r="G7" s="4"/>
      <c r="H7" s="4"/>
      <c r="I7" s="5"/>
    </row>
    <row r="8" spans="1:9" ht="31.5" customHeight="1" thickBot="1" x14ac:dyDescent="0.3">
      <c r="B8" s="569" t="s">
        <v>191</v>
      </c>
      <c r="C8" s="569"/>
      <c r="D8" s="570"/>
      <c r="E8" s="356" t="s">
        <v>192</v>
      </c>
      <c r="F8" s="357">
        <v>1260000</v>
      </c>
      <c r="G8" s="6"/>
      <c r="H8" s="120"/>
      <c r="I8" s="320"/>
    </row>
    <row r="9" spans="1:9" ht="31.5" customHeight="1" thickTop="1" thickBot="1" x14ac:dyDescent="0.3">
      <c r="B9" s="569" t="s">
        <v>541</v>
      </c>
      <c r="C9" s="569"/>
      <c r="D9" s="571"/>
      <c r="E9" s="354" t="s">
        <v>192</v>
      </c>
      <c r="F9" s="355">
        <v>570000</v>
      </c>
      <c r="G9" s="6"/>
      <c r="H9" s="120"/>
      <c r="I9" s="320"/>
    </row>
    <row r="10" spans="1:9" ht="25.5" customHeight="1" thickTop="1" thickBot="1" x14ac:dyDescent="0.3">
      <c r="D10" s="335"/>
      <c r="E10" s="335" t="s">
        <v>767</v>
      </c>
      <c r="F10" s="335"/>
    </row>
    <row r="11" spans="1:9" s="344" customFormat="1" ht="51" customHeight="1" thickTop="1" x14ac:dyDescent="0.25">
      <c r="B11" s="345" t="s">
        <v>193</v>
      </c>
      <c r="C11" s="346" t="s">
        <v>194</v>
      </c>
      <c r="D11" s="572" t="s">
        <v>723</v>
      </c>
      <c r="E11" s="573"/>
      <c r="F11" s="573"/>
      <c r="G11" s="347" t="s">
        <v>768</v>
      </c>
      <c r="H11" s="348" t="s">
        <v>740</v>
      </c>
      <c r="I11" s="85" t="s">
        <v>769</v>
      </c>
    </row>
    <row r="12" spans="1:9" ht="30" customHeight="1" x14ac:dyDescent="0.25">
      <c r="B12" s="358">
        <v>44940</v>
      </c>
      <c r="C12" s="359">
        <v>44940</v>
      </c>
      <c r="D12" s="566" t="s">
        <v>873</v>
      </c>
      <c r="E12" s="567"/>
      <c r="F12" s="567"/>
      <c r="G12" s="349">
        <v>320000</v>
      </c>
      <c r="H12" s="350">
        <v>180000</v>
      </c>
      <c r="I12" s="351">
        <f t="shared" ref="I12:I15" si="0">SUM(G12:H12)</f>
        <v>500000</v>
      </c>
    </row>
    <row r="13" spans="1:9" ht="45.75" customHeight="1" x14ac:dyDescent="0.25">
      <c r="B13" s="360">
        <v>45087</v>
      </c>
      <c r="C13" s="359">
        <v>45087</v>
      </c>
      <c r="D13" s="745" t="s">
        <v>874</v>
      </c>
      <c r="E13" s="746"/>
      <c r="F13" s="746"/>
      <c r="G13" s="349">
        <v>150000</v>
      </c>
      <c r="H13" s="350">
        <v>0</v>
      </c>
      <c r="I13" s="351">
        <f t="shared" si="0"/>
        <v>150000</v>
      </c>
    </row>
    <row r="14" spans="1:9" ht="30" customHeight="1" x14ac:dyDescent="0.25">
      <c r="B14" s="360">
        <v>45269</v>
      </c>
      <c r="C14" s="359">
        <v>45269</v>
      </c>
      <c r="D14" s="566" t="s">
        <v>875</v>
      </c>
      <c r="E14" s="567"/>
      <c r="F14" s="567"/>
      <c r="G14" s="349">
        <v>100000</v>
      </c>
      <c r="H14" s="350">
        <v>510000</v>
      </c>
      <c r="I14" s="351">
        <f t="shared" si="0"/>
        <v>610000</v>
      </c>
    </row>
    <row r="15" spans="1:9" ht="30" customHeight="1" thickBot="1" x14ac:dyDescent="0.3">
      <c r="B15" s="336"/>
      <c r="C15" s="361" t="s">
        <v>196</v>
      </c>
      <c r="D15" s="564"/>
      <c r="E15" s="565"/>
      <c r="F15" s="565"/>
      <c r="G15" s="352">
        <f>SUM(G12:G14)</f>
        <v>570000</v>
      </c>
      <c r="H15" s="353">
        <f>SUM(H12:H14)</f>
        <v>690000</v>
      </c>
      <c r="I15" s="351">
        <f t="shared" si="0"/>
        <v>1260000</v>
      </c>
    </row>
    <row r="16" spans="1:9" ht="15" customHeight="1" thickTop="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sheetData>
  <mergeCells count="8">
    <mergeCell ref="D15:F15"/>
    <mergeCell ref="D14:F14"/>
    <mergeCell ref="D12:F12"/>
    <mergeCell ref="D6:G6"/>
    <mergeCell ref="B8:D8"/>
    <mergeCell ref="B9:D9"/>
    <mergeCell ref="D11:F11"/>
    <mergeCell ref="D13:F13"/>
  </mergeCells>
  <phoneticPr fontId="3"/>
  <pageMargins left="0" right="0" top="0.59055118110236227" bottom="0.62992125984251968" header="0.51181102362204722" footer="0.51181102362204722"/>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zoomScaleNormal="100" zoomScaleSheetLayoutView="100" workbookViewId="0">
      <selection activeCell="H7" sqref="H7"/>
    </sheetView>
  </sheetViews>
  <sheetFormatPr defaultColWidth="9" defaultRowHeight="12.75" x14ac:dyDescent="0.25"/>
  <cols>
    <col min="1" max="1" width="3.6640625" style="7" customWidth="1"/>
    <col min="2" max="2" width="18.6640625" style="7" customWidth="1"/>
    <col min="3" max="6" width="15.6640625" style="7" customWidth="1"/>
    <col min="7" max="16384" width="9" style="7"/>
  </cols>
  <sheetData>
    <row r="1" spans="1:7" ht="21" x14ac:dyDescent="0.25">
      <c r="A1" s="339"/>
      <c r="B1" s="8"/>
      <c r="C1" s="8"/>
      <c r="D1" s="8"/>
      <c r="E1" s="8"/>
      <c r="F1" s="9" t="s">
        <v>779</v>
      </c>
      <c r="G1" s="8"/>
    </row>
    <row r="2" spans="1:7" ht="14.25" x14ac:dyDescent="0.25">
      <c r="A2" s="575" t="s">
        <v>802</v>
      </c>
      <c r="B2" s="575"/>
      <c r="C2" s="575"/>
      <c r="D2" s="575"/>
      <c r="E2" s="575"/>
      <c r="F2" s="575"/>
      <c r="G2" s="8"/>
    </row>
    <row r="3" spans="1:7" ht="14.25" x14ac:dyDescent="0.25">
      <c r="A3" s="8"/>
      <c r="B3" s="27"/>
      <c r="C3" s="27"/>
      <c r="D3" s="27"/>
      <c r="E3" s="27"/>
      <c r="F3" s="8"/>
      <c r="G3" s="8"/>
    </row>
    <row r="4" spans="1:7" ht="14.25" x14ac:dyDescent="0.25">
      <c r="A4" s="8"/>
      <c r="B4" s="574" t="s">
        <v>876</v>
      </c>
      <c r="C4" s="574"/>
      <c r="D4" s="574"/>
      <c r="E4" s="574"/>
      <c r="F4" s="8"/>
      <c r="G4" s="8"/>
    </row>
    <row r="5" spans="1:7" x14ac:dyDescent="0.25">
      <c r="A5" s="8"/>
      <c r="B5" s="8"/>
      <c r="C5" s="8"/>
      <c r="D5" s="8"/>
      <c r="E5" s="8"/>
      <c r="F5" s="9" t="s">
        <v>229</v>
      </c>
      <c r="G5" s="8"/>
    </row>
    <row r="6" spans="1:7" ht="20.25" customHeight="1" x14ac:dyDescent="0.25">
      <c r="A6" s="28"/>
      <c r="B6" s="29" t="s">
        <v>0</v>
      </c>
      <c r="C6" s="29" t="s">
        <v>1</v>
      </c>
      <c r="D6" s="29" t="s">
        <v>2</v>
      </c>
      <c r="E6" s="29" t="s">
        <v>3</v>
      </c>
      <c r="F6" s="29" t="s">
        <v>5</v>
      </c>
      <c r="G6" s="8"/>
    </row>
    <row r="7" spans="1:7" ht="20.25" customHeight="1" x14ac:dyDescent="0.25">
      <c r="A7" s="30"/>
      <c r="B7" s="31" t="s">
        <v>92</v>
      </c>
      <c r="C7" s="32"/>
      <c r="D7" s="32"/>
      <c r="E7" s="32"/>
      <c r="F7" s="33"/>
      <c r="G7" s="8"/>
    </row>
    <row r="8" spans="1:7" ht="20.25" customHeight="1" x14ac:dyDescent="0.25">
      <c r="A8" s="23">
        <v>1</v>
      </c>
      <c r="B8" s="34" t="s">
        <v>94</v>
      </c>
      <c r="C8" s="26">
        <v>510000</v>
      </c>
      <c r="D8" s="26">
        <v>675000</v>
      </c>
      <c r="E8" s="26">
        <v>528000</v>
      </c>
      <c r="F8" s="19"/>
      <c r="G8" s="8"/>
    </row>
    <row r="9" spans="1:7" ht="20.25" customHeight="1" x14ac:dyDescent="0.25">
      <c r="A9" s="23">
        <v>2</v>
      </c>
      <c r="B9" s="34" t="s">
        <v>96</v>
      </c>
      <c r="C9" s="26"/>
      <c r="D9" s="26"/>
      <c r="E9" s="26"/>
      <c r="F9" s="19"/>
      <c r="G9" s="8"/>
    </row>
    <row r="10" spans="1:7" ht="20.25" customHeight="1" x14ac:dyDescent="0.25">
      <c r="A10" s="23">
        <v>3</v>
      </c>
      <c r="B10" s="34" t="s">
        <v>95</v>
      </c>
      <c r="C10" s="26"/>
      <c r="D10" s="26"/>
      <c r="E10" s="26"/>
      <c r="F10" s="19"/>
      <c r="G10" s="8"/>
    </row>
    <row r="11" spans="1:7" ht="20.25" customHeight="1" x14ac:dyDescent="0.25">
      <c r="A11" s="23">
        <v>4</v>
      </c>
      <c r="B11" s="34" t="s">
        <v>97</v>
      </c>
      <c r="C11" s="26"/>
      <c r="D11" s="26"/>
      <c r="E11" s="26"/>
      <c r="F11" s="19"/>
      <c r="G11" s="8"/>
    </row>
    <row r="12" spans="1:7" ht="20.25" customHeight="1" x14ac:dyDescent="0.25">
      <c r="A12" s="23">
        <v>5</v>
      </c>
      <c r="B12" s="34" t="s">
        <v>98</v>
      </c>
      <c r="C12" s="26"/>
      <c r="D12" s="26"/>
      <c r="E12" s="26"/>
      <c r="F12" s="19"/>
      <c r="G12" s="8"/>
    </row>
    <row r="13" spans="1:7" ht="20.25" customHeight="1" x14ac:dyDescent="0.25">
      <c r="A13" s="23">
        <v>6</v>
      </c>
      <c r="B13" s="34" t="s">
        <v>100</v>
      </c>
      <c r="C13" s="26"/>
      <c r="D13" s="26"/>
      <c r="E13" s="26"/>
      <c r="F13" s="19"/>
      <c r="G13" s="8"/>
    </row>
    <row r="14" spans="1:7" ht="20.25" customHeight="1" x14ac:dyDescent="0.25">
      <c r="A14" s="23">
        <v>7</v>
      </c>
      <c r="B14" s="34" t="s">
        <v>115</v>
      </c>
      <c r="C14" s="26">
        <v>100000</v>
      </c>
      <c r="D14" s="26">
        <v>100000</v>
      </c>
      <c r="E14" s="26">
        <v>100000</v>
      </c>
      <c r="F14" s="19"/>
      <c r="G14" s="8"/>
    </row>
    <row r="15" spans="1:7" ht="20.25" customHeight="1" x14ac:dyDescent="0.25">
      <c r="A15" s="112">
        <v>8</v>
      </c>
      <c r="B15" s="113" t="s">
        <v>101</v>
      </c>
      <c r="C15" s="114"/>
      <c r="D15" s="115"/>
      <c r="E15" s="115"/>
      <c r="F15" s="116"/>
      <c r="G15" s="8"/>
    </row>
    <row r="16" spans="1:7" ht="20.25" customHeight="1" x14ac:dyDescent="0.25">
      <c r="A16" s="35"/>
      <c r="B16" s="36" t="s">
        <v>118</v>
      </c>
      <c r="C16" s="37">
        <f>SUM(C8:C15)</f>
        <v>610000</v>
      </c>
      <c r="D16" s="37">
        <f>SUM(D8:D15)</f>
        <v>775000</v>
      </c>
      <c r="E16" s="37">
        <f>SUM(E8:E15)</f>
        <v>628000</v>
      </c>
      <c r="F16" s="15"/>
      <c r="G16" s="8"/>
    </row>
    <row r="17" spans="1:7" ht="20.25" customHeight="1" x14ac:dyDescent="0.25">
      <c r="A17" s="12"/>
      <c r="B17" s="31" t="s">
        <v>93</v>
      </c>
      <c r="C17" s="25"/>
      <c r="D17" s="25"/>
      <c r="E17" s="25"/>
      <c r="F17" s="33"/>
      <c r="G17" s="8"/>
    </row>
    <row r="18" spans="1:7" ht="20.25" customHeight="1" x14ac:dyDescent="0.25">
      <c r="A18" s="23">
        <v>1</v>
      </c>
      <c r="B18" s="34" t="s">
        <v>6</v>
      </c>
      <c r="C18" s="26">
        <v>429000</v>
      </c>
      <c r="D18" s="26">
        <v>494890</v>
      </c>
      <c r="E18" s="26">
        <v>370260</v>
      </c>
      <c r="F18" s="19"/>
      <c r="G18" s="8"/>
    </row>
    <row r="19" spans="1:7" ht="20.25" customHeight="1" x14ac:dyDescent="0.25">
      <c r="A19" s="23">
        <v>2</v>
      </c>
      <c r="B19" s="34" t="s">
        <v>216</v>
      </c>
      <c r="C19" s="26"/>
      <c r="D19" s="26">
        <v>260102</v>
      </c>
      <c r="E19" s="26">
        <v>254102</v>
      </c>
      <c r="F19" s="19"/>
      <c r="G19" s="8"/>
    </row>
    <row r="20" spans="1:7" ht="20.25" customHeight="1" x14ac:dyDescent="0.25">
      <c r="A20" s="23">
        <v>3</v>
      </c>
      <c r="B20" s="34" t="s">
        <v>7</v>
      </c>
      <c r="C20" s="26"/>
      <c r="D20" s="26"/>
      <c r="E20" s="26"/>
      <c r="F20" s="19"/>
      <c r="G20" s="8"/>
    </row>
    <row r="21" spans="1:7" ht="20.25" customHeight="1" x14ac:dyDescent="0.25">
      <c r="A21" s="23">
        <v>4</v>
      </c>
      <c r="B21" s="34" t="s">
        <v>8</v>
      </c>
      <c r="C21" s="26"/>
      <c r="D21" s="26"/>
      <c r="E21" s="26"/>
      <c r="F21" s="19"/>
      <c r="G21" s="8"/>
    </row>
    <row r="22" spans="1:7" ht="20.25" customHeight="1" x14ac:dyDescent="0.25">
      <c r="A22" s="23">
        <v>5</v>
      </c>
      <c r="B22" s="34" t="s">
        <v>9</v>
      </c>
      <c r="C22" s="26"/>
      <c r="D22" s="26"/>
      <c r="E22" s="26"/>
      <c r="F22" s="19"/>
      <c r="G22" s="8"/>
    </row>
    <row r="23" spans="1:7" ht="20.25" customHeight="1" x14ac:dyDescent="0.25">
      <c r="A23" s="112">
        <v>6</v>
      </c>
      <c r="B23" s="34" t="s">
        <v>10</v>
      </c>
      <c r="C23" s="26"/>
      <c r="D23" s="26"/>
      <c r="E23" s="26"/>
      <c r="F23" s="19"/>
      <c r="G23" s="8"/>
    </row>
    <row r="24" spans="1:7" ht="20.25" customHeight="1" x14ac:dyDescent="0.25">
      <c r="A24" s="112">
        <v>7</v>
      </c>
      <c r="B24" s="34" t="s">
        <v>11</v>
      </c>
      <c r="C24" s="26"/>
      <c r="D24" s="26"/>
      <c r="E24" s="26"/>
      <c r="F24" s="19"/>
      <c r="G24" s="8"/>
    </row>
    <row r="25" spans="1:7" ht="20.25" customHeight="1" x14ac:dyDescent="0.25">
      <c r="A25" s="112">
        <v>8</v>
      </c>
      <c r="B25" s="113" t="s">
        <v>12</v>
      </c>
      <c r="C25" s="26"/>
      <c r="D25" s="26"/>
      <c r="E25" s="26"/>
      <c r="F25" s="19"/>
      <c r="G25" s="8"/>
    </row>
    <row r="26" spans="1:7" ht="20.25" customHeight="1" x14ac:dyDescent="0.25">
      <c r="A26" s="112">
        <v>9</v>
      </c>
      <c r="B26" s="34" t="s">
        <v>13</v>
      </c>
      <c r="C26" s="26"/>
      <c r="D26" s="26"/>
      <c r="E26" s="26"/>
      <c r="F26" s="19"/>
      <c r="G26" s="8"/>
    </row>
    <row r="27" spans="1:7" ht="20.25" customHeight="1" x14ac:dyDescent="0.25">
      <c r="A27" s="112">
        <v>10</v>
      </c>
      <c r="B27" s="34" t="s">
        <v>14</v>
      </c>
      <c r="C27" s="26"/>
      <c r="D27" s="26"/>
      <c r="E27" s="26"/>
      <c r="F27" s="19"/>
      <c r="G27" s="8"/>
    </row>
    <row r="28" spans="1:7" ht="20.25" customHeight="1" x14ac:dyDescent="0.25">
      <c r="A28" s="112">
        <v>11</v>
      </c>
      <c r="B28" s="34" t="s">
        <v>15</v>
      </c>
      <c r="C28" s="26"/>
      <c r="D28" s="26"/>
      <c r="E28" s="26"/>
      <c r="F28" s="19"/>
      <c r="G28" s="8"/>
    </row>
    <row r="29" spans="1:7" ht="20.25" customHeight="1" x14ac:dyDescent="0.25">
      <c r="A29" s="112">
        <v>12</v>
      </c>
      <c r="B29" s="34" t="s">
        <v>16</v>
      </c>
      <c r="C29" s="26"/>
      <c r="D29" s="26"/>
      <c r="E29" s="26"/>
      <c r="F29" s="19"/>
      <c r="G29" s="8"/>
    </row>
    <row r="30" spans="1:7" ht="20.25" customHeight="1" x14ac:dyDescent="0.25">
      <c r="A30" s="112">
        <v>13</v>
      </c>
      <c r="B30" s="34" t="s">
        <v>17</v>
      </c>
      <c r="C30" s="26"/>
      <c r="D30" s="26"/>
      <c r="E30" s="26"/>
      <c r="F30" s="19"/>
      <c r="G30" s="8"/>
    </row>
    <row r="31" spans="1:7" ht="20.25" customHeight="1" x14ac:dyDescent="0.25">
      <c r="A31" s="112">
        <v>14</v>
      </c>
      <c r="B31" s="34" t="s">
        <v>18</v>
      </c>
      <c r="C31" s="26"/>
      <c r="D31" s="26">
        <v>20008</v>
      </c>
      <c r="E31" s="26"/>
      <c r="F31" s="19"/>
      <c r="G31" s="8"/>
    </row>
    <row r="32" spans="1:7" ht="20.25" customHeight="1" x14ac:dyDescent="0.25">
      <c r="A32" s="112"/>
      <c r="B32" s="34" t="s">
        <v>19</v>
      </c>
      <c r="C32" s="26">
        <f>SUM(C18:C31)</f>
        <v>429000</v>
      </c>
      <c r="D32" s="26">
        <f>SUM(D18:D31)</f>
        <v>775000</v>
      </c>
      <c r="E32" s="26">
        <f>SUM(E18:E31)</f>
        <v>624362</v>
      </c>
      <c r="F32" s="19"/>
      <c r="G32" s="8"/>
    </row>
    <row r="33" spans="1:7" ht="20.25" customHeight="1" x14ac:dyDescent="0.25">
      <c r="A33" s="18"/>
      <c r="B33" s="34" t="s">
        <v>20</v>
      </c>
      <c r="C33" s="26">
        <f>C16-C32</f>
        <v>181000</v>
      </c>
      <c r="D33" s="26">
        <f>D16-D32</f>
        <v>0</v>
      </c>
      <c r="E33" s="26">
        <f>E16-E32</f>
        <v>3638</v>
      </c>
      <c r="F33" s="19"/>
      <c r="G33" s="8"/>
    </row>
    <row r="34" spans="1:7" ht="15" customHeight="1" x14ac:dyDescent="0.25">
      <c r="A34" s="8"/>
      <c r="B34" s="38"/>
      <c r="C34" s="8"/>
      <c r="D34" s="8"/>
      <c r="E34" s="8"/>
      <c r="F34" s="8"/>
      <c r="G34" s="8"/>
    </row>
    <row r="35" spans="1:7" ht="15" customHeight="1" x14ac:dyDescent="0.25">
      <c r="A35" s="8"/>
      <c r="B35" s="38"/>
      <c r="C35" s="8"/>
      <c r="D35" s="8"/>
      <c r="E35" s="8"/>
      <c r="F35" s="8"/>
      <c r="G35" s="8"/>
    </row>
    <row r="36" spans="1:7" x14ac:dyDescent="0.25">
      <c r="A36" s="8"/>
      <c r="B36" s="8"/>
      <c r="C36" s="8"/>
      <c r="D36" s="8"/>
      <c r="E36" s="8"/>
      <c r="F36" s="8"/>
      <c r="G36" s="8"/>
    </row>
    <row r="37" spans="1:7" x14ac:dyDescent="0.25">
      <c r="A37" s="8"/>
      <c r="B37" s="8"/>
      <c r="C37" s="8"/>
      <c r="D37" s="8"/>
      <c r="E37" s="8"/>
      <c r="F37" s="8"/>
      <c r="G37" s="8"/>
    </row>
    <row r="38" spans="1:7" x14ac:dyDescent="0.25">
      <c r="A38" s="8"/>
      <c r="B38" s="8"/>
      <c r="C38" s="8"/>
      <c r="D38" s="8"/>
      <c r="E38" s="8"/>
      <c r="F38" s="8"/>
      <c r="G38" s="8"/>
    </row>
    <row r="39" spans="1:7" x14ac:dyDescent="0.2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6"/>
  <sheetViews>
    <sheetView view="pageBreakPreview" topLeftCell="A18" zoomScaleNormal="100" zoomScaleSheetLayoutView="100" workbookViewId="0">
      <selection activeCell="F26" sqref="F26"/>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24.6640625" style="7" customWidth="1"/>
    <col min="7" max="7" width="20.6640625" style="7" customWidth="1"/>
    <col min="8" max="8" width="5.1328125" style="7" customWidth="1"/>
    <col min="9" max="9" width="4.1328125" style="7" customWidth="1"/>
    <col min="10" max="16384" width="9" style="7"/>
  </cols>
  <sheetData>
    <row r="1" spans="1:9" ht="21" x14ac:dyDescent="0.25">
      <c r="A1" s="339"/>
      <c r="B1" s="8"/>
      <c r="C1" s="8"/>
      <c r="D1" s="578" t="s">
        <v>391</v>
      </c>
      <c r="E1" s="578"/>
      <c r="F1" s="578"/>
      <c r="G1" s="578"/>
      <c r="H1" s="578"/>
      <c r="I1" s="8"/>
    </row>
    <row r="2" spans="1:9" x14ac:dyDescent="0.25">
      <c r="A2" s="8"/>
      <c r="B2" s="576" t="s">
        <v>877</v>
      </c>
      <c r="C2" s="577"/>
      <c r="D2" s="577"/>
      <c r="E2" s="577"/>
      <c r="F2" s="577"/>
      <c r="G2" s="577"/>
      <c r="H2" s="9"/>
      <c r="I2" s="8"/>
    </row>
    <row r="3" spans="1:9" x14ac:dyDescent="0.25">
      <c r="A3" s="8"/>
      <c r="B3" s="8"/>
      <c r="C3" s="8"/>
      <c r="D3" s="9"/>
      <c r="E3" s="9"/>
      <c r="F3" s="9"/>
      <c r="G3" s="9"/>
      <c r="H3" s="9"/>
      <c r="I3" s="8"/>
    </row>
    <row r="4" spans="1:9" x14ac:dyDescent="0.25">
      <c r="A4" s="579" t="s">
        <v>113</v>
      </c>
      <c r="B4" s="579"/>
      <c r="C4" s="579"/>
      <c r="D4" s="579"/>
      <c r="E4" s="11"/>
      <c r="F4" s="8"/>
      <c r="G4" s="8"/>
      <c r="H4" s="9" t="s">
        <v>22</v>
      </c>
      <c r="I4" s="8"/>
    </row>
    <row r="5" spans="1:9" ht="30" customHeight="1" x14ac:dyDescent="0.25">
      <c r="A5" s="580" t="s">
        <v>23</v>
      </c>
      <c r="B5" s="581"/>
      <c r="C5" s="581"/>
      <c r="D5" s="582"/>
      <c r="E5" s="583" t="s">
        <v>25</v>
      </c>
      <c r="F5" s="582"/>
      <c r="G5" s="13" t="s">
        <v>26</v>
      </c>
      <c r="H5" s="13" t="s">
        <v>27</v>
      </c>
      <c r="I5" s="8"/>
    </row>
    <row r="6" spans="1:9" ht="55.9" customHeight="1" x14ac:dyDescent="0.25">
      <c r="A6" s="14" t="s">
        <v>28</v>
      </c>
      <c r="B6" s="22">
        <v>1</v>
      </c>
      <c r="C6" s="24" t="s">
        <v>211</v>
      </c>
      <c r="D6" s="19" t="s">
        <v>878</v>
      </c>
      <c r="E6" s="584" t="s">
        <v>885</v>
      </c>
      <c r="F6" s="585"/>
      <c r="G6" s="39">
        <v>510000</v>
      </c>
      <c r="H6" s="19"/>
      <c r="I6" s="8"/>
    </row>
    <row r="7" spans="1:9" ht="30" customHeight="1" x14ac:dyDescent="0.25">
      <c r="A7" s="14" t="s">
        <v>28</v>
      </c>
      <c r="B7" s="22">
        <v>7</v>
      </c>
      <c r="C7" s="24" t="s">
        <v>211</v>
      </c>
      <c r="D7" s="19" t="s">
        <v>879</v>
      </c>
      <c r="E7" s="586"/>
      <c r="F7" s="585"/>
      <c r="G7" s="39">
        <v>100000</v>
      </c>
      <c r="H7" s="19"/>
      <c r="I7" s="8"/>
    </row>
    <row r="8" spans="1:9" ht="30" customHeight="1" x14ac:dyDescent="0.25">
      <c r="A8" s="14" t="s">
        <v>28</v>
      </c>
      <c r="B8" s="22"/>
      <c r="C8" s="24" t="s">
        <v>211</v>
      </c>
      <c r="D8" s="19"/>
      <c r="E8" s="586"/>
      <c r="F8" s="585"/>
      <c r="G8" s="39"/>
      <c r="H8" s="19"/>
      <c r="I8" s="8"/>
    </row>
    <row r="9" spans="1:9" ht="30" customHeight="1" x14ac:dyDescent="0.25">
      <c r="A9" s="580" t="s">
        <v>30</v>
      </c>
      <c r="B9" s="581"/>
      <c r="C9" s="581"/>
      <c r="D9" s="581"/>
      <c r="E9" s="581"/>
      <c r="F9" s="582"/>
      <c r="G9" s="39">
        <f>SUM(G6:G8)</f>
        <v>610000</v>
      </c>
      <c r="H9" s="19"/>
      <c r="I9" s="8"/>
    </row>
    <row r="10" spans="1:9" ht="13.5" customHeight="1" x14ac:dyDescent="0.25">
      <c r="A10" s="8"/>
      <c r="B10" s="8"/>
      <c r="C10" s="8"/>
      <c r="D10" s="8"/>
      <c r="E10" s="8"/>
      <c r="F10" s="8"/>
      <c r="G10" s="8"/>
      <c r="H10" s="8"/>
      <c r="I10" s="8"/>
    </row>
    <row r="11" spans="1:9" ht="13.5" customHeight="1" x14ac:dyDescent="0.25">
      <c r="A11" s="8"/>
      <c r="B11" s="8"/>
      <c r="C11" s="8"/>
      <c r="D11" s="8"/>
      <c r="E11" s="8"/>
      <c r="F11" s="8"/>
      <c r="G11" s="8"/>
      <c r="H11" s="8"/>
      <c r="I11" s="8"/>
    </row>
    <row r="12" spans="1:9" ht="13.5" customHeight="1" x14ac:dyDescent="0.25">
      <c r="A12" s="8"/>
      <c r="B12" s="8"/>
      <c r="C12" s="8"/>
      <c r="D12" s="578"/>
      <c r="E12" s="578"/>
      <c r="F12" s="578"/>
      <c r="G12" s="578"/>
      <c r="H12" s="578"/>
      <c r="I12" s="8"/>
    </row>
    <row r="13" spans="1:9" ht="19.5" customHeight="1" x14ac:dyDescent="0.25">
      <c r="A13" s="579" t="s">
        <v>114</v>
      </c>
      <c r="B13" s="579"/>
      <c r="C13" s="579"/>
      <c r="D13" s="579"/>
      <c r="E13" s="8"/>
      <c r="F13" s="8"/>
      <c r="G13" s="8"/>
      <c r="H13" s="9" t="s">
        <v>22</v>
      </c>
      <c r="I13" s="8"/>
    </row>
    <row r="14" spans="1:9" ht="30" customHeight="1" x14ac:dyDescent="0.25">
      <c r="A14" s="580" t="s">
        <v>23</v>
      </c>
      <c r="B14" s="581"/>
      <c r="C14" s="581"/>
      <c r="D14" s="582"/>
      <c r="E14" s="13" t="s">
        <v>32</v>
      </c>
      <c r="F14" s="13" t="s">
        <v>34</v>
      </c>
      <c r="G14" s="13" t="s">
        <v>26</v>
      </c>
      <c r="H14" s="13" t="s">
        <v>27</v>
      </c>
      <c r="I14" s="8"/>
    </row>
    <row r="15" spans="1:9" ht="30" customHeight="1" x14ac:dyDescent="0.25">
      <c r="A15" s="40" t="s">
        <v>28</v>
      </c>
      <c r="B15" s="11">
        <v>1</v>
      </c>
      <c r="C15" s="8" t="s">
        <v>211</v>
      </c>
      <c r="D15" s="15" t="s">
        <v>880</v>
      </c>
      <c r="E15" s="19" t="s">
        <v>881</v>
      </c>
      <c r="F15" s="19"/>
      <c r="G15" s="26">
        <v>429000</v>
      </c>
      <c r="H15" s="19"/>
      <c r="I15" s="8"/>
    </row>
    <row r="16" spans="1:9" ht="30" customHeight="1" x14ac:dyDescent="0.25">
      <c r="A16" s="17"/>
      <c r="B16" s="8"/>
      <c r="C16" s="8"/>
      <c r="D16" s="15"/>
      <c r="E16" s="19"/>
      <c r="F16" s="15"/>
      <c r="G16" s="37"/>
      <c r="H16" s="19"/>
      <c r="I16" s="8"/>
    </row>
    <row r="17" spans="1:9" ht="30" customHeight="1" x14ac:dyDescent="0.25">
      <c r="A17" s="18"/>
      <c r="B17" s="24"/>
      <c r="C17" s="24"/>
      <c r="D17" s="19"/>
      <c r="E17" s="24"/>
      <c r="F17" s="33" t="s">
        <v>36</v>
      </c>
      <c r="G17" s="41">
        <f>SUM(G15:G16)</f>
        <v>429000</v>
      </c>
      <c r="H17" s="19"/>
      <c r="I17" s="8"/>
    </row>
    <row r="18" spans="1:9" ht="30" customHeight="1" x14ac:dyDescent="0.25">
      <c r="A18" s="40" t="s">
        <v>28</v>
      </c>
      <c r="B18" s="11">
        <v>2</v>
      </c>
      <c r="C18" s="8" t="s">
        <v>211</v>
      </c>
      <c r="D18" s="15" t="s">
        <v>882</v>
      </c>
      <c r="E18" s="19" t="s">
        <v>883</v>
      </c>
      <c r="F18" s="19" t="s">
        <v>884</v>
      </c>
      <c r="G18" s="26">
        <v>21000</v>
      </c>
      <c r="H18" s="19"/>
      <c r="I18" s="8"/>
    </row>
    <row r="19" spans="1:9" ht="30" customHeight="1" x14ac:dyDescent="0.25">
      <c r="A19" s="17"/>
      <c r="B19" s="8"/>
      <c r="C19" s="8"/>
      <c r="D19" s="15"/>
      <c r="E19" s="19"/>
      <c r="F19" s="19"/>
      <c r="G19" s="26"/>
      <c r="H19" s="19"/>
      <c r="I19" s="8"/>
    </row>
    <row r="20" spans="1:9" ht="30" customHeight="1" x14ac:dyDescent="0.25">
      <c r="A20" s="18"/>
      <c r="B20" s="24"/>
      <c r="C20" s="24"/>
      <c r="D20" s="19"/>
      <c r="E20" s="24"/>
      <c r="F20" s="19" t="s">
        <v>37</v>
      </c>
      <c r="G20" s="26">
        <f>SUM(G18:G19)</f>
        <v>21000</v>
      </c>
      <c r="H20" s="19"/>
      <c r="I20" s="8"/>
    </row>
    <row r="21" spans="1:9" ht="30" customHeight="1" x14ac:dyDescent="0.25">
      <c r="A21" s="40" t="s">
        <v>28</v>
      </c>
      <c r="B21" s="11"/>
      <c r="C21" s="8" t="s">
        <v>211</v>
      </c>
      <c r="D21" s="15"/>
      <c r="E21" s="19"/>
      <c r="F21" s="19"/>
      <c r="G21" s="26"/>
      <c r="H21" s="19"/>
      <c r="I21" s="8"/>
    </row>
    <row r="22" spans="1:9" ht="30" customHeight="1" x14ac:dyDescent="0.25">
      <c r="A22" s="17"/>
      <c r="B22" s="8"/>
      <c r="C22" s="8"/>
      <c r="D22" s="15"/>
      <c r="E22" s="19"/>
      <c r="F22" s="19"/>
      <c r="G22" s="26"/>
      <c r="H22" s="19"/>
      <c r="I22" s="8"/>
    </row>
    <row r="23" spans="1:9" ht="30" customHeight="1" x14ac:dyDescent="0.25">
      <c r="A23" s="17"/>
      <c r="B23" s="8"/>
      <c r="C23" s="8"/>
      <c r="D23" s="15"/>
      <c r="E23" s="19"/>
      <c r="F23" s="19"/>
      <c r="G23" s="26"/>
      <c r="H23" s="19"/>
      <c r="I23" s="8"/>
    </row>
    <row r="24" spans="1:9" ht="30" customHeight="1" x14ac:dyDescent="0.25">
      <c r="A24" s="18"/>
      <c r="B24" s="24"/>
      <c r="C24" s="24"/>
      <c r="D24" s="19"/>
      <c r="E24" s="24"/>
      <c r="F24" s="19" t="s">
        <v>36</v>
      </c>
      <c r="G24" s="26">
        <f>SUM(G21:G23)</f>
        <v>0</v>
      </c>
      <c r="H24" s="19"/>
      <c r="I24" s="8"/>
    </row>
    <row r="25" spans="1:9" ht="30" customHeight="1" x14ac:dyDescent="0.25">
      <c r="A25" s="40" t="s">
        <v>28</v>
      </c>
      <c r="B25" s="11">
        <v>14</v>
      </c>
      <c r="C25" s="8" t="s">
        <v>211</v>
      </c>
      <c r="D25" s="15" t="s">
        <v>18</v>
      </c>
      <c r="E25" s="19"/>
      <c r="F25" s="536">
        <f>ROUNDDOWN(G25/G29,2)</f>
        <v>0.26</v>
      </c>
      <c r="G25" s="26">
        <f>G9-G17-G20</f>
        <v>160000</v>
      </c>
      <c r="H25" s="19"/>
      <c r="I25" s="8"/>
    </row>
    <row r="26" spans="1:9" ht="30" customHeight="1" x14ac:dyDescent="0.25">
      <c r="A26" s="17"/>
      <c r="B26" s="8"/>
      <c r="C26" s="8"/>
      <c r="D26" s="15"/>
      <c r="E26" s="19"/>
      <c r="F26" s="19"/>
      <c r="G26" s="26"/>
      <c r="H26" s="19"/>
      <c r="I26" s="8"/>
    </row>
    <row r="27" spans="1:9" ht="30" customHeight="1" x14ac:dyDescent="0.25">
      <c r="A27" s="17"/>
      <c r="B27" s="8"/>
      <c r="C27" s="8"/>
      <c r="D27" s="15"/>
      <c r="E27" s="19"/>
      <c r="F27" s="19"/>
      <c r="G27" s="26"/>
      <c r="H27" s="19"/>
      <c r="I27" s="8"/>
    </row>
    <row r="28" spans="1:9" ht="30" customHeight="1" x14ac:dyDescent="0.25">
      <c r="A28" s="18"/>
      <c r="B28" s="24"/>
      <c r="C28" s="24"/>
      <c r="D28" s="19"/>
      <c r="E28" s="24"/>
      <c r="F28" s="19" t="s">
        <v>36</v>
      </c>
      <c r="G28" s="26">
        <f>SUM(G25:G27)</f>
        <v>160000</v>
      </c>
      <c r="H28" s="19"/>
      <c r="I28" s="8"/>
    </row>
    <row r="29" spans="1:9" ht="30" customHeight="1" x14ac:dyDescent="0.25">
      <c r="A29" s="18"/>
      <c r="B29" s="24"/>
      <c r="C29" s="24"/>
      <c r="D29" s="24"/>
      <c r="E29" s="24"/>
      <c r="F29" s="19" t="s">
        <v>39</v>
      </c>
      <c r="G29" s="26">
        <f>SUM(G28,G24,G20,G17)</f>
        <v>610000</v>
      </c>
      <c r="H29" s="19"/>
      <c r="I29" s="8"/>
    </row>
    <row r="30" spans="1:9" ht="19.5" customHeight="1" x14ac:dyDescent="0.25">
      <c r="A30" s="8"/>
      <c r="B30" s="8"/>
      <c r="C30" s="8"/>
      <c r="D30" s="8"/>
      <c r="E30" s="8"/>
      <c r="F30" s="8"/>
      <c r="G30" s="8"/>
      <c r="H30" s="8"/>
      <c r="I30" s="8"/>
    </row>
    <row r="31" spans="1:9" ht="19.5" customHeight="1" x14ac:dyDescent="0.25">
      <c r="A31" s="8"/>
      <c r="B31" s="8"/>
      <c r="C31" s="8"/>
      <c r="D31" s="8"/>
      <c r="E31" s="8"/>
      <c r="F31" s="8"/>
      <c r="G31" s="8"/>
      <c r="H31" s="8"/>
      <c r="I31" s="8"/>
    </row>
    <row r="32" spans="1:9" ht="19.5" customHeight="1" x14ac:dyDescent="0.25">
      <c r="A32" s="8"/>
      <c r="B32" s="8"/>
      <c r="C32" s="8"/>
      <c r="D32" s="8"/>
      <c r="E32" s="8"/>
      <c r="F32" s="8"/>
      <c r="G32" s="8"/>
      <c r="H32" s="8"/>
      <c r="I32" s="8"/>
    </row>
    <row r="33" spans="1:9" ht="19.5" customHeight="1" x14ac:dyDescent="0.25">
      <c r="A33" s="8"/>
      <c r="B33" s="8"/>
      <c r="C33" s="8"/>
      <c r="D33" s="8"/>
      <c r="E33" s="8"/>
      <c r="F33" s="8"/>
      <c r="G33" s="8"/>
      <c r="H33" s="8"/>
      <c r="I33" s="8"/>
    </row>
    <row r="34" spans="1:9" ht="19.5" customHeight="1" x14ac:dyDescent="0.25">
      <c r="A34" s="8"/>
      <c r="B34" s="8"/>
      <c r="C34" s="8"/>
      <c r="D34" s="8"/>
      <c r="E34" s="8"/>
      <c r="F34" s="8"/>
      <c r="G34" s="8"/>
      <c r="H34" s="8"/>
      <c r="I34" s="8"/>
    </row>
    <row r="35" spans="1:9" ht="19.5" customHeight="1" x14ac:dyDescent="0.25">
      <c r="A35" s="8"/>
      <c r="B35" s="8"/>
      <c r="C35" s="8"/>
      <c r="D35" s="8"/>
      <c r="E35" s="8"/>
      <c r="F35" s="8"/>
      <c r="G35" s="8"/>
      <c r="H35" s="8"/>
      <c r="I35" s="8"/>
    </row>
    <row r="36" spans="1:9" ht="19.5" customHeight="1" x14ac:dyDescent="0.25">
      <c r="A36" s="8"/>
      <c r="B36" s="8"/>
      <c r="C36" s="8"/>
      <c r="D36" s="8"/>
      <c r="E36" s="8"/>
      <c r="F36" s="8"/>
      <c r="G36" s="8"/>
      <c r="H36" s="8"/>
      <c r="I36" s="8"/>
    </row>
  </sheetData>
  <mergeCells count="12">
    <mergeCell ref="A14:D14"/>
    <mergeCell ref="E6:F6"/>
    <mergeCell ref="E7:F7"/>
    <mergeCell ref="E8:F8"/>
    <mergeCell ref="A9:F9"/>
    <mergeCell ref="D12:H12"/>
    <mergeCell ref="A13:D13"/>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5"/>
  <sheetViews>
    <sheetView topLeftCell="A2" zoomScaleNormal="100" zoomScaleSheetLayoutView="100" workbookViewId="0">
      <selection activeCell="A7" sqref="A7"/>
    </sheetView>
  </sheetViews>
  <sheetFormatPr defaultColWidth="9" defaultRowHeight="12.75" x14ac:dyDescent="0.25"/>
  <cols>
    <col min="1" max="1" width="5.6640625" style="321" customWidth="1"/>
    <col min="2" max="2" width="27.6640625" style="321" bestFit="1" customWidth="1"/>
    <col min="3" max="3" width="20.6640625" style="321" customWidth="1"/>
    <col min="4" max="4" width="14.6640625" style="321" customWidth="1"/>
    <col min="5" max="5" width="10.6640625" style="321" customWidth="1"/>
    <col min="6" max="6" width="6.46484375" style="321" customWidth="1"/>
    <col min="7" max="7" width="22.6640625" style="321" customWidth="1"/>
    <col min="8" max="8" width="13.6640625" style="321" customWidth="1"/>
    <col min="9" max="16384" width="9" style="321"/>
  </cols>
  <sheetData>
    <row r="1" spans="1:8" ht="21" x14ac:dyDescent="0.4">
      <c r="A1" s="369"/>
      <c r="B1" s="370"/>
      <c r="C1" s="370"/>
      <c r="D1" s="370"/>
      <c r="E1" s="370"/>
      <c r="F1" s="370"/>
      <c r="G1" s="370"/>
      <c r="H1" s="370" t="s">
        <v>780</v>
      </c>
    </row>
    <row r="2" spans="1:8" ht="16.149999999999999" x14ac:dyDescent="0.3">
      <c r="A2" s="587" t="s">
        <v>707</v>
      </c>
      <c r="B2" s="587"/>
      <c r="C2" s="587"/>
      <c r="D2" s="587"/>
      <c r="E2" s="587"/>
      <c r="F2" s="587"/>
      <c r="G2" s="587"/>
      <c r="H2" s="587"/>
    </row>
    <row r="3" spans="1:8" s="388" customFormat="1" x14ac:dyDescent="0.25">
      <c r="A3" s="588" t="s">
        <v>886</v>
      </c>
      <c r="B3" s="588"/>
      <c r="C3" s="588"/>
      <c r="D3" s="588"/>
      <c r="E3" s="588"/>
      <c r="F3" s="588"/>
      <c r="G3" s="588"/>
      <c r="H3" s="588"/>
    </row>
    <row r="4" spans="1:8" x14ac:dyDescent="0.25">
      <c r="A4" s="370"/>
      <c r="B4" s="370"/>
      <c r="C4" s="370"/>
      <c r="D4" s="370"/>
      <c r="E4" s="370"/>
      <c r="F4" s="370"/>
      <c r="G4" s="370"/>
      <c r="H4" s="370"/>
    </row>
    <row r="5" spans="1:8" x14ac:dyDescent="0.25">
      <c r="A5" s="591" t="s">
        <v>742</v>
      </c>
      <c r="B5" s="592"/>
      <c r="C5" s="592"/>
      <c r="D5" s="592"/>
      <c r="E5" s="593"/>
      <c r="F5" s="594" t="s">
        <v>40</v>
      </c>
      <c r="G5" s="592"/>
      <c r="H5" s="595"/>
    </row>
    <row r="6" spans="1:8" ht="19.149999999999999" thickBot="1" x14ac:dyDescent="0.3">
      <c r="A6" s="367" t="s">
        <v>741</v>
      </c>
      <c r="B6" s="42" t="s">
        <v>42</v>
      </c>
      <c r="C6" s="42" t="s">
        <v>198</v>
      </c>
      <c r="D6" s="42" t="s">
        <v>43</v>
      </c>
      <c r="E6" s="43" t="s">
        <v>583</v>
      </c>
      <c r="F6" s="44" t="s">
        <v>41</v>
      </c>
      <c r="G6" s="42" t="s">
        <v>42</v>
      </c>
      <c r="H6" s="42" t="s">
        <v>199</v>
      </c>
    </row>
    <row r="7" spans="1:8" ht="20.25" customHeight="1" thickTop="1" x14ac:dyDescent="0.25">
      <c r="A7" s="540">
        <v>1</v>
      </c>
      <c r="B7" s="537" t="s">
        <v>887</v>
      </c>
      <c r="C7" s="55" t="s">
        <v>880</v>
      </c>
      <c r="D7" s="539">
        <v>429000</v>
      </c>
      <c r="E7" s="538">
        <v>45291</v>
      </c>
      <c r="F7" s="45"/>
      <c r="G7" s="371"/>
      <c r="H7" s="372"/>
    </row>
    <row r="8" spans="1:8" ht="20.25" customHeight="1" x14ac:dyDescent="0.25">
      <c r="A8" s="374"/>
      <c r="B8" s="371"/>
      <c r="C8" s="371"/>
      <c r="D8" s="383"/>
      <c r="E8" s="373"/>
      <c r="F8" s="374"/>
      <c r="G8" s="371"/>
      <c r="H8" s="372"/>
    </row>
    <row r="9" spans="1:8" ht="20.25" customHeight="1" x14ac:dyDescent="0.25">
      <c r="A9" s="374"/>
      <c r="B9" s="371"/>
      <c r="C9" s="371"/>
      <c r="D9" s="383"/>
      <c r="E9" s="375"/>
      <c r="F9" s="374"/>
      <c r="G9" s="371"/>
      <c r="H9" s="372"/>
    </row>
    <row r="10" spans="1:8" ht="20.25" customHeight="1" x14ac:dyDescent="0.25">
      <c r="A10" s="374"/>
      <c r="B10" s="371"/>
      <c r="C10" s="371"/>
      <c r="D10" s="384"/>
      <c r="E10" s="375"/>
      <c r="F10" s="374"/>
      <c r="G10" s="371"/>
      <c r="H10" s="372"/>
    </row>
    <row r="11" spans="1:8" ht="20.25" customHeight="1" x14ac:dyDescent="0.25">
      <c r="A11" s="588"/>
      <c r="B11" s="588"/>
      <c r="C11" s="365" t="s">
        <v>44</v>
      </c>
      <c r="D11" s="366">
        <f>SUM(D7:D10)</f>
        <v>429000</v>
      </c>
      <c r="E11" s="370"/>
      <c r="F11" s="370"/>
      <c r="G11" s="370"/>
      <c r="H11" s="376"/>
    </row>
    <row r="12" spans="1:8" ht="21" customHeight="1" x14ac:dyDescent="0.25">
      <c r="A12" s="596" t="s">
        <v>743</v>
      </c>
      <c r="B12" s="596"/>
      <c r="C12" s="596"/>
      <c r="D12" s="596"/>
      <c r="E12" s="596"/>
      <c r="F12" s="596"/>
      <c r="G12" s="596"/>
      <c r="H12" s="596"/>
    </row>
    <row r="13" spans="1:8" s="378" customFormat="1" ht="17.25" customHeight="1" x14ac:dyDescent="0.25">
      <c r="A13" s="382" t="s">
        <v>744</v>
      </c>
      <c r="B13" s="377"/>
      <c r="C13" s="377"/>
      <c r="D13" s="377"/>
      <c r="E13" s="377"/>
      <c r="F13" s="377"/>
      <c r="G13" s="377"/>
      <c r="H13" s="377"/>
    </row>
    <row r="14" spans="1:8" ht="17.25" customHeight="1" x14ac:dyDescent="0.3">
      <c r="A14" s="589" t="s">
        <v>577</v>
      </c>
      <c r="B14" s="590"/>
      <c r="C14" s="590"/>
      <c r="D14" s="590"/>
      <c r="E14" s="590"/>
      <c r="F14" s="590"/>
      <c r="G14" s="590"/>
      <c r="H14" s="590"/>
    </row>
    <row r="15" spans="1:8" ht="21" customHeight="1" x14ac:dyDescent="0.25">
      <c r="A15" s="379"/>
      <c r="B15" s="380"/>
      <c r="C15" s="380"/>
      <c r="D15" s="380"/>
      <c r="E15" s="380"/>
      <c r="F15" s="380"/>
      <c r="G15" s="380"/>
      <c r="H15" s="380"/>
    </row>
    <row r="16" spans="1:8" x14ac:dyDescent="0.25">
      <c r="A16" s="370"/>
      <c r="B16" s="370"/>
      <c r="C16" s="370"/>
      <c r="D16" s="370"/>
      <c r="E16" s="370"/>
      <c r="F16" s="370"/>
      <c r="G16" s="370"/>
      <c r="H16" s="370"/>
    </row>
    <row r="17" spans="1:8" ht="19.149999999999999" thickBot="1" x14ac:dyDescent="0.3">
      <c r="A17" s="368" t="s">
        <v>741</v>
      </c>
      <c r="B17" s="362" t="s">
        <v>45</v>
      </c>
      <c r="C17" s="362" t="s">
        <v>46</v>
      </c>
      <c r="D17" s="363" t="s">
        <v>210</v>
      </c>
      <c r="E17" s="364" t="s">
        <v>47</v>
      </c>
      <c r="F17" s="11"/>
      <c r="G17" s="370"/>
      <c r="H17" s="11"/>
    </row>
    <row r="18" spans="1:8" ht="20.25" customHeight="1" thickTop="1" x14ac:dyDescent="0.25">
      <c r="A18" s="21"/>
      <c r="B18" s="55"/>
      <c r="C18" s="55"/>
      <c r="D18" s="22" t="s">
        <v>48</v>
      </c>
      <c r="E18" s="385"/>
      <c r="F18" s="11"/>
      <c r="G18" s="370"/>
      <c r="H18" s="381"/>
    </row>
    <row r="19" spans="1:8" ht="20.25" customHeight="1" x14ac:dyDescent="0.25">
      <c r="A19" s="21"/>
      <c r="B19" s="55"/>
      <c r="C19" s="55"/>
      <c r="D19" s="22" t="s">
        <v>48</v>
      </c>
      <c r="E19" s="385"/>
      <c r="F19" s="11"/>
      <c r="G19" s="370"/>
      <c r="H19" s="381"/>
    </row>
    <row r="20" spans="1:8" ht="20.25" customHeight="1" x14ac:dyDescent="0.25">
      <c r="A20" s="21"/>
      <c r="B20" s="55"/>
      <c r="C20" s="55"/>
      <c r="D20" s="22" t="s">
        <v>48</v>
      </c>
      <c r="E20" s="385"/>
      <c r="F20" s="11"/>
      <c r="G20" s="370"/>
      <c r="H20" s="381"/>
    </row>
    <row r="21" spans="1:8" ht="20.25" customHeight="1" x14ac:dyDescent="0.25">
      <c r="A21" s="21"/>
      <c r="B21" s="55"/>
      <c r="C21" s="55"/>
      <c r="D21" s="22" t="s">
        <v>48</v>
      </c>
      <c r="E21" s="385"/>
      <c r="F21" s="11"/>
      <c r="G21" s="370"/>
      <c r="H21" s="381"/>
    </row>
    <row r="22" spans="1:8" ht="20.25" customHeight="1" x14ac:dyDescent="0.25">
      <c r="A22" s="21"/>
      <c r="B22" s="55"/>
      <c r="C22" s="55"/>
      <c r="D22" s="22" t="s">
        <v>48</v>
      </c>
      <c r="E22" s="385"/>
      <c r="F22" s="11"/>
      <c r="G22" s="370"/>
      <c r="H22" s="381"/>
    </row>
    <row r="23" spans="1:8" ht="20.25" customHeight="1" x14ac:dyDescent="0.25">
      <c r="A23" s="21"/>
      <c r="B23" s="55"/>
      <c r="C23" s="55"/>
      <c r="D23" s="22" t="s">
        <v>48</v>
      </c>
      <c r="E23" s="385"/>
      <c r="F23" s="11"/>
      <c r="G23" s="370"/>
      <c r="H23" s="381"/>
    </row>
    <row r="24" spans="1:8" ht="20.25" customHeight="1" x14ac:dyDescent="0.25">
      <c r="A24" s="21"/>
      <c r="B24" s="55"/>
      <c r="C24" s="20"/>
      <c r="D24" s="22" t="s">
        <v>48</v>
      </c>
      <c r="E24" s="386"/>
      <c r="F24" s="11"/>
      <c r="G24" s="370"/>
      <c r="H24" s="381"/>
    </row>
    <row r="25" spans="1:8" ht="20.25" customHeight="1" x14ac:dyDescent="0.25">
      <c r="A25" s="370"/>
      <c r="B25" s="370"/>
      <c r="C25" s="370"/>
      <c r="D25" s="365" t="s">
        <v>49</v>
      </c>
      <c r="E25" s="387">
        <f>SUM(E18:E24)</f>
        <v>0</v>
      </c>
      <c r="F25" s="370"/>
      <c r="G25" s="370"/>
      <c r="H25" s="370"/>
    </row>
  </sheetData>
  <mergeCells count="7">
    <mergeCell ref="A2:H2"/>
    <mergeCell ref="A3:H3"/>
    <mergeCell ref="A14:H14"/>
    <mergeCell ref="A5:E5"/>
    <mergeCell ref="F5:H5"/>
    <mergeCell ref="A11:B11"/>
    <mergeCell ref="A12:H12"/>
  </mergeCells>
  <phoneticPr fontId="3"/>
  <hyperlinks>
    <hyperlink ref="A7" r:id="rId1" display="..\siryoh\yosan\kaijouhiyou.pdf" xr:uid="{A622D817-D95D-472F-B199-898988080EED}"/>
  </hyperlinks>
  <printOptions horizontalCentered="1"/>
  <pageMargins left="0.6692913385826772" right="0.6692913385826772" top="0.98425196850393704" bottom="0.98425196850393704" header="0.51181102362204722" footer="0.51181102362204722"/>
  <pageSetup paperSize="9" scale="7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2" zoomScaleNormal="100" zoomScaleSheetLayoutView="100" workbookViewId="0">
      <selection activeCell="G90" sqref="G90"/>
    </sheetView>
  </sheetViews>
  <sheetFormatPr defaultColWidth="8.796875" defaultRowHeight="12.75" x14ac:dyDescent="0.25"/>
  <cols>
    <col min="1" max="1" width="3.6640625" customWidth="1"/>
    <col min="2" max="2" width="5" customWidth="1"/>
    <col min="3" max="3" width="6.796875" customWidth="1"/>
    <col min="4" max="4" width="9.33203125" customWidth="1"/>
    <col min="5" max="5" width="10.664062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33203125" bestFit="1" customWidth="1"/>
    <col min="17" max="17" width="11.33203125" customWidth="1"/>
    <col min="18" max="20" width="14" customWidth="1"/>
  </cols>
  <sheetData>
    <row r="1" spans="1:15" ht="14.25" customHeight="1" x14ac:dyDescent="0.4">
      <c r="A1" s="342"/>
      <c r="C1" s="473"/>
      <c r="D1" s="473"/>
      <c r="E1" s="473"/>
      <c r="F1" s="473"/>
      <c r="G1" s="473"/>
      <c r="H1" s="473"/>
      <c r="I1" s="474" t="s">
        <v>781</v>
      </c>
      <c r="J1" s="475"/>
      <c r="O1" s="476" t="s">
        <v>205</v>
      </c>
    </row>
    <row r="2" spans="1:15" ht="14.25" x14ac:dyDescent="0.3">
      <c r="I2" s="476" t="s">
        <v>514</v>
      </c>
      <c r="K2" s="191" t="s">
        <v>515</v>
      </c>
    </row>
    <row r="3" spans="1:15" x14ac:dyDescent="0.25">
      <c r="J3" s="474"/>
      <c r="K3" s="477" t="s">
        <v>516</v>
      </c>
      <c r="L3" s="478"/>
      <c r="M3" s="478"/>
      <c r="N3" s="479"/>
    </row>
    <row r="4" spans="1:15" ht="13.15" thickBot="1" x14ac:dyDescent="0.3">
      <c r="A4" s="480" t="s">
        <v>726</v>
      </c>
      <c r="B4" s="480"/>
      <c r="C4" s="480"/>
      <c r="D4" s="480"/>
      <c r="E4" s="473"/>
      <c r="F4" s="473"/>
      <c r="G4" s="473"/>
      <c r="H4" s="623" t="s">
        <v>248</v>
      </c>
      <c r="I4" s="623"/>
      <c r="J4" s="474"/>
      <c r="K4" s="481" t="s">
        <v>517</v>
      </c>
      <c r="N4" s="482"/>
    </row>
    <row r="5" spans="1:15" ht="13.15" thickBot="1" x14ac:dyDescent="0.3">
      <c r="A5" s="624" t="s">
        <v>165</v>
      </c>
      <c r="B5" s="624"/>
      <c r="C5" s="624"/>
      <c r="D5" s="624"/>
      <c r="E5" s="473"/>
      <c r="F5" s="473"/>
      <c r="G5" s="473"/>
      <c r="H5" s="473"/>
      <c r="I5" s="473"/>
      <c r="J5" s="473"/>
      <c r="K5" s="483" t="s">
        <v>301</v>
      </c>
      <c r="L5" s="484" t="s">
        <v>297</v>
      </c>
      <c r="M5" s="485" t="s">
        <v>298</v>
      </c>
      <c r="N5" s="482"/>
    </row>
    <row r="6" spans="1:15" ht="13.15" thickBot="1" x14ac:dyDescent="0.3">
      <c r="A6" s="473"/>
      <c r="B6" s="473"/>
      <c r="C6" s="473"/>
      <c r="D6" s="473"/>
      <c r="E6" s="473"/>
      <c r="F6" s="473"/>
      <c r="G6" s="473"/>
      <c r="H6" s="473"/>
      <c r="I6" s="486" t="s">
        <v>296</v>
      </c>
      <c r="J6" s="473"/>
      <c r="K6" s="487"/>
      <c r="L6" s="488" t="str">
        <f>IF(K6="","",IF(K6&lt;897900,ROUNDDOWN(K6/89.79%,0),ROUNDDOWN((K6-102100)/79.58%,0)))</f>
        <v/>
      </c>
      <c r="M6" s="488" t="str">
        <f>IF(K6="","",L6-K6)</f>
        <v/>
      </c>
      <c r="N6" s="482"/>
    </row>
    <row r="7" spans="1:15" ht="21" customHeight="1" x14ac:dyDescent="0.25">
      <c r="A7" s="625" t="s">
        <v>295</v>
      </c>
      <c r="B7" s="625"/>
      <c r="C7" s="625"/>
      <c r="D7" s="625"/>
      <c r="E7" s="625"/>
      <c r="F7" s="625"/>
      <c r="G7" s="625"/>
      <c r="H7" s="625"/>
      <c r="I7" s="626"/>
      <c r="J7" s="489"/>
      <c r="K7" s="490"/>
      <c r="M7" s="491"/>
      <c r="N7" s="482"/>
      <c r="O7" s="492"/>
    </row>
    <row r="8" spans="1:15" ht="14.25" customHeight="1" thickBot="1" x14ac:dyDescent="0.3">
      <c r="A8" s="489"/>
      <c r="B8" s="489"/>
      <c r="C8" s="489"/>
      <c r="D8" s="489"/>
      <c r="E8" s="473"/>
      <c r="F8" s="473"/>
      <c r="G8" s="473"/>
      <c r="H8" s="473"/>
      <c r="I8" s="627"/>
      <c r="J8" s="473"/>
      <c r="K8" s="481" t="s">
        <v>518</v>
      </c>
      <c r="N8" s="482"/>
    </row>
    <row r="9" spans="1:15" ht="13.5" customHeight="1" thickBot="1" x14ac:dyDescent="0.3">
      <c r="A9" s="629" t="s">
        <v>818</v>
      </c>
      <c r="B9" s="629"/>
      <c r="C9" s="629"/>
      <c r="D9" s="629"/>
      <c r="E9" s="629"/>
      <c r="F9" s="629"/>
      <c r="G9" s="629"/>
      <c r="H9" s="629"/>
      <c r="I9" s="627"/>
      <c r="J9" s="493"/>
      <c r="K9" s="484" t="s">
        <v>297</v>
      </c>
      <c r="L9" s="483" t="s">
        <v>301</v>
      </c>
      <c r="M9" s="485" t="s">
        <v>298</v>
      </c>
      <c r="N9" s="482"/>
    </row>
    <row r="10" spans="1:15" ht="13.5" customHeight="1" thickBot="1" x14ac:dyDescent="0.3">
      <c r="A10" s="629"/>
      <c r="B10" s="629"/>
      <c r="C10" s="629"/>
      <c r="D10" s="629"/>
      <c r="E10" s="629"/>
      <c r="F10" s="629"/>
      <c r="G10" s="629"/>
      <c r="H10" s="629"/>
      <c r="I10" s="627"/>
      <c r="J10" s="493"/>
      <c r="K10" s="494"/>
      <c r="L10" s="488" t="str">
        <f>IF(K10="","",IF(K10&lt;1000000,ROUNDUP(K10*89.79%,0),ROUNDUP(K10*79.58%+102100,0)))</f>
        <v/>
      </c>
      <c r="M10" s="488" t="str">
        <f>IF(K10="","",K10-L10)</f>
        <v/>
      </c>
      <c r="N10" s="495"/>
    </row>
    <row r="11" spans="1:15" ht="13.5" customHeight="1" x14ac:dyDescent="0.25">
      <c r="A11" s="493"/>
      <c r="B11" s="493"/>
      <c r="C11" s="493"/>
      <c r="D11" s="493"/>
      <c r="E11" s="493"/>
      <c r="F11" s="493"/>
      <c r="G11" s="493"/>
      <c r="H11" s="493"/>
      <c r="I11" s="628"/>
      <c r="J11" s="493"/>
    </row>
    <row r="12" spans="1:15" ht="13.15" thickBot="1" x14ac:dyDescent="0.3">
      <c r="A12" s="603" t="s">
        <v>202</v>
      </c>
      <c r="B12" s="603"/>
      <c r="C12" s="603"/>
      <c r="D12" s="603"/>
      <c r="E12" s="603"/>
      <c r="F12" s="603"/>
      <c r="G12" s="603"/>
      <c r="H12" s="603"/>
      <c r="I12" s="603"/>
      <c r="J12" s="475"/>
      <c r="K12" s="496" t="s">
        <v>519</v>
      </c>
      <c r="L12" s="492"/>
      <c r="M12" s="492"/>
    </row>
    <row r="13" spans="1:15" ht="13.15" thickBot="1" x14ac:dyDescent="0.3">
      <c r="A13" s="473" t="s">
        <v>724</v>
      </c>
      <c r="B13" s="473"/>
      <c r="C13" s="621"/>
      <c r="D13" s="621"/>
      <c r="E13" s="621"/>
      <c r="F13" s="621"/>
      <c r="G13" s="473"/>
      <c r="H13" s="473"/>
      <c r="I13" s="473"/>
      <c r="J13" s="473"/>
      <c r="K13" s="484" t="s">
        <v>297</v>
      </c>
      <c r="L13" s="492"/>
      <c r="M13" s="492"/>
    </row>
    <row r="14" spans="1:15" ht="13.15" thickBot="1" x14ac:dyDescent="0.3">
      <c r="A14" s="473" t="s">
        <v>166</v>
      </c>
      <c r="B14" s="473"/>
      <c r="C14" s="604" t="s">
        <v>842</v>
      </c>
      <c r="D14" s="604"/>
      <c r="E14" s="604"/>
      <c r="F14" s="604"/>
      <c r="G14" s="473"/>
      <c r="H14" s="473"/>
      <c r="I14" s="473"/>
      <c r="J14" s="473"/>
      <c r="K14" s="487"/>
      <c r="L14" s="492"/>
      <c r="M14" s="492"/>
    </row>
    <row r="15" spans="1:15" x14ac:dyDescent="0.25">
      <c r="A15" s="473" t="s">
        <v>167</v>
      </c>
      <c r="B15" s="473"/>
      <c r="C15" s="603" t="s">
        <v>520</v>
      </c>
      <c r="D15" s="603"/>
      <c r="E15" s="603"/>
      <c r="F15" s="603"/>
      <c r="G15" s="473"/>
      <c r="H15" s="473"/>
      <c r="I15" s="473"/>
      <c r="J15" s="473"/>
    </row>
    <row r="16" spans="1:15" ht="13.15" thickBot="1" x14ac:dyDescent="0.3">
      <c r="A16" s="473" t="s">
        <v>168</v>
      </c>
      <c r="B16" s="473"/>
      <c r="C16" s="473"/>
      <c r="D16" s="473"/>
      <c r="E16" s="473"/>
      <c r="F16" s="473"/>
      <c r="G16" s="473"/>
      <c r="H16" s="473"/>
      <c r="I16" s="473"/>
      <c r="J16" s="473"/>
      <c r="K16" t="s">
        <v>300</v>
      </c>
    </row>
    <row r="17" spans="1:17" ht="13.15" thickBot="1" x14ac:dyDescent="0.3">
      <c r="A17" s="497" t="s">
        <v>813</v>
      </c>
      <c r="B17" s="473"/>
      <c r="C17" s="603"/>
      <c r="D17" s="603"/>
      <c r="E17" s="603"/>
      <c r="F17" s="603"/>
      <c r="G17" s="622" t="s">
        <v>521</v>
      </c>
      <c r="H17" s="622"/>
      <c r="I17" s="622"/>
      <c r="J17" s="473"/>
      <c r="K17" s="498"/>
      <c r="L17" t="s">
        <v>522</v>
      </c>
    </row>
    <row r="18" spans="1:17" x14ac:dyDescent="0.25">
      <c r="A18" s="473" t="s">
        <v>523</v>
      </c>
      <c r="B18" s="473"/>
      <c r="C18" s="473"/>
      <c r="D18" s="473"/>
      <c r="E18" s="473"/>
      <c r="F18" s="473"/>
      <c r="G18" s="473"/>
      <c r="H18" s="473"/>
      <c r="I18" s="473"/>
      <c r="J18" s="499"/>
      <c r="L18" t="s">
        <v>303</v>
      </c>
    </row>
    <row r="19" spans="1:17" x14ac:dyDescent="0.25">
      <c r="J19" s="473"/>
    </row>
    <row r="20" spans="1:17" ht="13.15" thickBot="1" x14ac:dyDescent="0.3">
      <c r="A20" s="473" t="s">
        <v>621</v>
      </c>
      <c r="B20" s="473"/>
      <c r="D20" s="473" t="s">
        <v>169</v>
      </c>
      <c r="E20" s="473" t="s">
        <v>170</v>
      </c>
      <c r="F20" s="500" t="s">
        <v>171</v>
      </c>
      <c r="H20" s="473" t="s">
        <v>620</v>
      </c>
      <c r="I20" s="473"/>
      <c r="J20" s="473"/>
      <c r="K20" s="190" t="s">
        <v>299</v>
      </c>
    </row>
    <row r="21" spans="1:17" ht="13.15" thickBot="1" x14ac:dyDescent="0.3">
      <c r="A21" s="473" t="s">
        <v>619</v>
      </c>
      <c r="B21" s="473"/>
      <c r="C21" s="473"/>
      <c r="D21" s="604" t="s">
        <v>291</v>
      </c>
      <c r="E21" s="604"/>
      <c r="F21" s="473"/>
      <c r="G21" s="473"/>
      <c r="H21" s="473"/>
      <c r="I21" s="473"/>
      <c r="J21" s="473"/>
      <c r="K21" s="389" t="s">
        <v>328</v>
      </c>
      <c r="L21" s="615" t="s">
        <v>524</v>
      </c>
      <c r="M21" s="616"/>
    </row>
    <row r="22" spans="1:17" ht="13.15" thickBot="1" x14ac:dyDescent="0.3">
      <c r="A22" s="473"/>
      <c r="B22" s="473"/>
      <c r="C22" s="473"/>
      <c r="D22" s="473"/>
      <c r="E22" s="473"/>
      <c r="F22" s="473"/>
      <c r="G22" s="473"/>
      <c r="H22" s="473"/>
      <c r="I22" s="473"/>
      <c r="J22" s="473"/>
      <c r="K22" s="390">
        <v>0</v>
      </c>
      <c r="L22" s="501" t="s">
        <v>304</v>
      </c>
      <c r="M22" s="502" t="s">
        <v>618</v>
      </c>
    </row>
    <row r="23" spans="1:17" ht="13.15" thickBot="1" x14ac:dyDescent="0.3">
      <c r="A23" s="473"/>
      <c r="B23" s="473" t="s">
        <v>172</v>
      </c>
      <c r="C23" s="473"/>
      <c r="D23" s="473"/>
      <c r="E23" s="473"/>
      <c r="F23" s="473"/>
      <c r="G23" s="473"/>
      <c r="H23" s="473"/>
      <c r="I23" s="473"/>
      <c r="J23" s="473"/>
      <c r="K23" s="390">
        <v>1</v>
      </c>
      <c r="L23" s="501" t="s">
        <v>525</v>
      </c>
      <c r="M23" s="502" t="s">
        <v>526</v>
      </c>
    </row>
    <row r="24" spans="1:17" ht="13.15" thickBot="1" x14ac:dyDescent="0.3">
      <c r="A24" s="473"/>
      <c r="B24" s="473"/>
      <c r="C24" s="473" t="s">
        <v>302</v>
      </c>
      <c r="D24" s="473"/>
      <c r="E24" s="503"/>
      <c r="F24" s="610" t="str">
        <f>IF(AND(K14="",L6="",K10=""),"",IF(OR(D21="１．個人契約",D21="３．その他(任意団体等）"),IF(K6="",K10,L6),K14))</f>
        <v/>
      </c>
      <c r="G24" s="610"/>
      <c r="H24" s="503" t="s">
        <v>617</v>
      </c>
      <c r="I24" s="473"/>
      <c r="J24" s="473"/>
      <c r="K24" s="390">
        <v>10000</v>
      </c>
      <c r="L24" s="501" t="s">
        <v>304</v>
      </c>
      <c r="M24" s="502" t="s">
        <v>527</v>
      </c>
      <c r="P24" s="491"/>
      <c r="Q24" s="491"/>
    </row>
    <row r="25" spans="1:17" ht="13.15" thickBot="1" x14ac:dyDescent="0.3">
      <c r="A25" s="504"/>
      <c r="B25" s="504"/>
      <c r="D25" s="505"/>
      <c r="E25" s="506" t="s">
        <v>616</v>
      </c>
      <c r="F25" s="617" t="str">
        <f>IF(F24="","",ROUNDDOWN(F24/1.1*0.1,0))</f>
        <v/>
      </c>
      <c r="G25" s="617"/>
      <c r="H25" s="506" t="s">
        <v>528</v>
      </c>
      <c r="I25" s="504"/>
      <c r="J25" s="504"/>
      <c r="K25" s="390">
        <v>1000000</v>
      </c>
      <c r="L25" s="501" t="s">
        <v>304</v>
      </c>
      <c r="M25" s="502" t="s">
        <v>529</v>
      </c>
    </row>
    <row r="26" spans="1:17" ht="13.15" thickBot="1" x14ac:dyDescent="0.3">
      <c r="A26" s="504"/>
      <c r="B26" s="504"/>
      <c r="D26" s="505"/>
      <c r="E26" s="506" t="s">
        <v>530</v>
      </c>
      <c r="F26" s="617" t="str">
        <f>IF(F24="","",IF(OR(D21="１．個人契約",D21="３．その他(任意団体等）"),IF(K6="",M10,M6),""))</f>
        <v/>
      </c>
      <c r="G26" s="617"/>
      <c r="H26" s="506" t="s">
        <v>615</v>
      </c>
      <c r="I26" s="504"/>
      <c r="J26" s="504"/>
      <c r="K26" s="390">
        <v>1000001</v>
      </c>
      <c r="L26" s="501" t="s">
        <v>305</v>
      </c>
      <c r="M26" s="502" t="s">
        <v>531</v>
      </c>
    </row>
    <row r="27" spans="1:17" ht="13.15" thickBot="1" x14ac:dyDescent="0.3">
      <c r="A27" s="504"/>
      <c r="B27" s="504"/>
      <c r="C27" s="504" t="s">
        <v>532</v>
      </c>
      <c r="D27" s="504"/>
      <c r="E27" s="617" t="str">
        <f>IF(F26="",F24,F24-F26)</f>
        <v/>
      </c>
      <c r="F27" s="618"/>
      <c r="G27" s="618"/>
      <c r="H27" s="503" t="s">
        <v>173</v>
      </c>
      <c r="I27" s="504"/>
      <c r="J27" s="504"/>
      <c r="K27" s="390">
        <v>2000000</v>
      </c>
      <c r="L27" s="501" t="s">
        <v>305</v>
      </c>
      <c r="M27" s="502" t="s">
        <v>533</v>
      </c>
    </row>
    <row r="28" spans="1:17" ht="13.15" thickBot="1" x14ac:dyDescent="0.3">
      <c r="A28" s="504"/>
      <c r="B28" s="504"/>
      <c r="C28" s="504"/>
      <c r="D28" s="504"/>
      <c r="E28" s="504"/>
      <c r="F28" s="504"/>
      <c r="G28" s="504"/>
      <c r="H28" s="504"/>
      <c r="I28" s="504"/>
      <c r="J28" s="504"/>
      <c r="K28" s="390">
        <v>2000001</v>
      </c>
      <c r="L28" s="507" t="s">
        <v>306</v>
      </c>
      <c r="M28" s="502" t="s">
        <v>534</v>
      </c>
    </row>
    <row r="29" spans="1:17" ht="13.15" thickBot="1" x14ac:dyDescent="0.3">
      <c r="A29" s="473"/>
      <c r="B29" s="473"/>
      <c r="C29" s="473" t="s">
        <v>720</v>
      </c>
      <c r="D29" s="474"/>
      <c r="E29" s="473" t="s">
        <v>174</v>
      </c>
      <c r="F29" s="473"/>
      <c r="G29" s="473" t="s">
        <v>823</v>
      </c>
      <c r="H29" s="473"/>
      <c r="I29" s="473" t="s">
        <v>721</v>
      </c>
      <c r="J29" s="473"/>
      <c r="K29" s="390">
        <v>3000000</v>
      </c>
      <c r="L29" s="507" t="s">
        <v>306</v>
      </c>
      <c r="M29" s="502" t="s">
        <v>535</v>
      </c>
    </row>
    <row r="30" spans="1:17" ht="13.15" thickBot="1" x14ac:dyDescent="0.3">
      <c r="A30" s="508"/>
      <c r="B30" s="508"/>
      <c r="C30" s="508"/>
      <c r="G30" s="508"/>
      <c r="H30" s="508"/>
      <c r="I30" s="508"/>
      <c r="J30" s="508"/>
      <c r="K30" s="390">
        <v>3000001</v>
      </c>
      <c r="L30" s="507" t="s">
        <v>307</v>
      </c>
      <c r="M30" s="502" t="s">
        <v>536</v>
      </c>
    </row>
    <row r="31" spans="1:17" ht="13.15" thickBot="1" x14ac:dyDescent="0.3">
      <c r="A31" s="504"/>
      <c r="B31" s="504"/>
      <c r="C31" s="473" t="s">
        <v>614</v>
      </c>
      <c r="D31" s="474"/>
      <c r="E31" s="473" t="s">
        <v>174</v>
      </c>
      <c r="F31" s="473"/>
      <c r="G31" s="473" t="s">
        <v>537</v>
      </c>
      <c r="H31" s="473"/>
      <c r="I31" s="473" t="s">
        <v>721</v>
      </c>
      <c r="J31" s="504"/>
      <c r="K31" s="390">
        <v>5000000</v>
      </c>
      <c r="L31" s="507" t="s">
        <v>307</v>
      </c>
      <c r="M31" s="502" t="s">
        <v>538</v>
      </c>
    </row>
    <row r="32" spans="1:17" x14ac:dyDescent="0.25">
      <c r="A32" s="473"/>
      <c r="B32" s="473"/>
      <c r="I32" s="473"/>
      <c r="J32" s="473"/>
      <c r="K32" t="s">
        <v>719</v>
      </c>
    </row>
    <row r="33" spans="1:18" x14ac:dyDescent="0.25">
      <c r="A33" s="508"/>
      <c r="B33" s="508"/>
      <c r="C33" s="509" t="s">
        <v>857</v>
      </c>
      <c r="D33" s="509"/>
      <c r="E33" s="509"/>
      <c r="F33" s="509"/>
      <c r="G33" s="509"/>
      <c r="H33" s="509"/>
      <c r="I33" s="473"/>
      <c r="J33" s="508"/>
      <c r="K33" s="190" t="s">
        <v>718</v>
      </c>
    </row>
    <row r="34" spans="1:18" x14ac:dyDescent="0.25">
      <c r="A34" s="473"/>
      <c r="B34" s="473"/>
      <c r="C34" s="619" t="s">
        <v>539</v>
      </c>
      <c r="D34" s="620"/>
      <c r="E34" s="620"/>
      <c r="F34" s="620"/>
      <c r="G34" s="620"/>
      <c r="H34" s="620"/>
      <c r="I34" s="510"/>
      <c r="J34" s="473"/>
      <c r="K34" s="190" t="s">
        <v>717</v>
      </c>
    </row>
    <row r="35" spans="1:18" ht="13.5" customHeight="1" x14ac:dyDescent="0.25">
      <c r="A35" s="473"/>
      <c r="B35" s="473"/>
      <c r="C35" s="620"/>
      <c r="D35" s="620"/>
      <c r="E35" s="620"/>
      <c r="F35" s="620"/>
      <c r="G35" s="620"/>
      <c r="H35" s="620"/>
      <c r="I35" s="509"/>
      <c r="J35" s="508"/>
      <c r="K35" s="190" t="s">
        <v>738</v>
      </c>
    </row>
    <row r="36" spans="1:18" x14ac:dyDescent="0.25">
      <c r="A36" s="473"/>
      <c r="B36" s="473"/>
      <c r="C36" s="620"/>
      <c r="D36" s="620"/>
      <c r="E36" s="620"/>
      <c r="F36" s="620"/>
      <c r="G36" s="620"/>
      <c r="H36" s="620"/>
      <c r="I36" s="473"/>
      <c r="J36" s="473"/>
      <c r="K36" s="190" t="s">
        <v>739</v>
      </c>
    </row>
    <row r="37" spans="1:18" ht="14.25" x14ac:dyDescent="0.25">
      <c r="A37" s="473"/>
      <c r="B37" s="473"/>
      <c r="C37" s="508"/>
      <c r="D37" s="508"/>
      <c r="E37" s="508"/>
      <c r="F37" s="508"/>
      <c r="G37" s="508"/>
      <c r="H37" s="508"/>
      <c r="J37" s="473"/>
      <c r="K37" s="190" t="s">
        <v>735</v>
      </c>
      <c r="L37" s="511"/>
      <c r="M37" s="511"/>
    </row>
    <row r="38" spans="1:18" ht="14.25" x14ac:dyDescent="0.25">
      <c r="A38" s="473"/>
      <c r="B38" s="473"/>
      <c r="C38" s="508"/>
      <c r="D38" s="508"/>
      <c r="E38" s="473"/>
      <c r="F38" s="473"/>
      <c r="G38" s="473"/>
      <c r="H38" s="473"/>
      <c r="I38" s="473"/>
      <c r="J38" s="473"/>
      <c r="K38" s="512" t="s">
        <v>736</v>
      </c>
      <c r="N38" s="511"/>
      <c r="R38" s="492"/>
    </row>
    <row r="39" spans="1:18" ht="14.25" x14ac:dyDescent="0.25">
      <c r="A39" s="473"/>
      <c r="B39" s="473"/>
      <c r="C39" s="473" t="s">
        <v>613</v>
      </c>
      <c r="D39" s="473"/>
      <c r="E39" s="473"/>
      <c r="F39" s="473"/>
      <c r="G39" s="473"/>
      <c r="H39" s="473"/>
      <c r="I39" s="473"/>
      <c r="J39" s="473"/>
      <c r="K39" s="190" t="s">
        <v>737</v>
      </c>
      <c r="O39" s="511"/>
    </row>
    <row r="40" spans="1:18" x14ac:dyDescent="0.25">
      <c r="A40" s="473"/>
      <c r="B40" s="473"/>
      <c r="C40" s="473"/>
      <c r="D40" s="610" t="str">
        <f>E27</f>
        <v/>
      </c>
      <c r="E40" s="611"/>
      <c r="F40" s="611"/>
      <c r="G40" s="503" t="s">
        <v>612</v>
      </c>
      <c r="H40" s="473"/>
      <c r="I40" s="473"/>
      <c r="J40" s="473"/>
    </row>
    <row r="41" spans="1:18" x14ac:dyDescent="0.25">
      <c r="A41" s="473"/>
      <c r="B41" s="473"/>
      <c r="C41" s="508"/>
      <c r="D41" s="508"/>
      <c r="E41" s="473"/>
      <c r="F41" s="473"/>
      <c r="G41" s="473"/>
      <c r="H41" s="473"/>
      <c r="I41" s="473"/>
      <c r="J41" s="473"/>
    </row>
    <row r="42" spans="1:18" x14ac:dyDescent="0.25">
      <c r="A42" s="473"/>
      <c r="B42" s="473"/>
      <c r="C42" s="603" t="s">
        <v>175</v>
      </c>
      <c r="D42" s="603"/>
      <c r="E42" s="473"/>
      <c r="F42" s="473"/>
      <c r="G42" s="500"/>
      <c r="H42" s="500"/>
      <c r="I42" s="473"/>
      <c r="J42" s="473"/>
    </row>
    <row r="43" spans="1:18" x14ac:dyDescent="0.25">
      <c r="A43" s="473"/>
      <c r="B43" s="473"/>
      <c r="C43" s="503" t="s">
        <v>176</v>
      </c>
      <c r="D43" s="503"/>
      <c r="E43" s="503"/>
      <c r="F43" s="503"/>
      <c r="G43" s="503"/>
      <c r="H43" s="473"/>
      <c r="I43" s="473"/>
      <c r="J43" s="473"/>
    </row>
    <row r="44" spans="1:18" x14ac:dyDescent="0.25">
      <c r="A44" s="473"/>
      <c r="B44" s="473"/>
      <c r="C44" s="513" t="s">
        <v>177</v>
      </c>
      <c r="D44" s="513"/>
      <c r="E44" s="503"/>
      <c r="F44" s="503"/>
      <c r="G44" s="503"/>
      <c r="H44" s="473"/>
      <c r="I44" s="473"/>
      <c r="J44" s="473"/>
    </row>
    <row r="45" spans="1:18" x14ac:dyDescent="0.25">
      <c r="A45" s="473"/>
      <c r="B45" s="473"/>
      <c r="C45" s="513" t="s">
        <v>611</v>
      </c>
      <c r="D45" s="513"/>
      <c r="E45" s="513" t="s">
        <v>610</v>
      </c>
      <c r="F45" s="612"/>
      <c r="G45" s="612"/>
      <c r="H45" s="473"/>
      <c r="I45" s="473"/>
      <c r="J45" s="473"/>
    </row>
    <row r="46" spans="1:18" x14ac:dyDescent="0.25">
      <c r="A46" s="504"/>
      <c r="B46" s="504"/>
      <c r="C46" s="513" t="s">
        <v>178</v>
      </c>
      <c r="D46" s="513"/>
      <c r="E46" s="613"/>
      <c r="F46" s="613"/>
      <c r="G46" s="613"/>
      <c r="H46" s="504"/>
      <c r="I46" s="504"/>
      <c r="J46" s="504"/>
    </row>
    <row r="47" spans="1:18" x14ac:dyDescent="0.25">
      <c r="A47" s="504"/>
      <c r="B47" s="504"/>
      <c r="C47" s="514" t="s">
        <v>756</v>
      </c>
      <c r="D47" s="515"/>
      <c r="E47" s="516"/>
      <c r="F47" s="516"/>
      <c r="G47" s="516"/>
      <c r="H47" s="504"/>
      <c r="I47" s="504"/>
      <c r="J47" s="504"/>
    </row>
    <row r="48" spans="1:18" x14ac:dyDescent="0.25">
      <c r="A48" s="473"/>
      <c r="B48" s="473"/>
      <c r="C48" s="473"/>
      <c r="D48" s="473"/>
      <c r="E48" s="473"/>
      <c r="F48" s="473"/>
      <c r="G48" s="473"/>
      <c r="H48" s="473"/>
      <c r="I48" s="473"/>
      <c r="J48" s="473"/>
    </row>
    <row r="49" spans="1:18" x14ac:dyDescent="0.25">
      <c r="A49" s="473"/>
      <c r="B49" s="473" t="s">
        <v>179</v>
      </c>
      <c r="C49" s="473"/>
      <c r="D49" s="473"/>
      <c r="E49" s="473" t="s">
        <v>843</v>
      </c>
      <c r="F49" s="473"/>
      <c r="G49" s="473"/>
      <c r="H49" s="473"/>
      <c r="I49" s="473"/>
      <c r="J49" s="473"/>
    </row>
    <row r="50" spans="1:18" x14ac:dyDescent="0.25">
      <c r="A50" s="473"/>
      <c r="B50" s="473"/>
      <c r="C50" s="473"/>
      <c r="D50" s="473"/>
      <c r="E50" s="473"/>
      <c r="F50" s="473"/>
      <c r="G50" s="473"/>
      <c r="H50" s="473"/>
      <c r="I50" s="473"/>
      <c r="J50" s="473"/>
    </row>
    <row r="51" spans="1:18" ht="14.25" x14ac:dyDescent="0.25">
      <c r="A51" s="473"/>
      <c r="B51" s="504"/>
      <c r="C51" s="504"/>
      <c r="D51" s="504"/>
      <c r="E51" s="504"/>
      <c r="F51" s="504"/>
      <c r="G51" s="504"/>
      <c r="H51" s="504"/>
      <c r="I51" s="504"/>
      <c r="J51" s="504"/>
      <c r="P51" s="511"/>
      <c r="Q51" s="511"/>
    </row>
    <row r="52" spans="1:18" ht="13.5" customHeight="1" x14ac:dyDescent="0.25">
      <c r="A52" s="473"/>
      <c r="B52" s="517" t="s">
        <v>609</v>
      </c>
      <c r="C52" s="606" t="s">
        <v>745</v>
      </c>
      <c r="D52" s="606"/>
      <c r="E52" s="606"/>
      <c r="F52" s="606"/>
      <c r="G52" s="606"/>
      <c r="H52" s="606"/>
      <c r="I52" s="606"/>
      <c r="J52" s="518"/>
    </row>
    <row r="53" spans="1:18" x14ac:dyDescent="0.25">
      <c r="A53" s="473"/>
      <c r="B53" s="519"/>
      <c r="C53" s="606"/>
      <c r="D53" s="606"/>
      <c r="E53" s="606"/>
      <c r="F53" s="606"/>
      <c r="G53" s="606"/>
      <c r="H53" s="606"/>
      <c r="I53" s="606"/>
      <c r="J53" s="518"/>
    </row>
    <row r="54" spans="1:18" ht="14.25" customHeight="1" x14ac:dyDescent="0.25">
      <c r="A54" s="473"/>
      <c r="B54" s="520" t="s">
        <v>608</v>
      </c>
      <c r="C54" s="599" t="s">
        <v>746</v>
      </c>
      <c r="D54" s="599"/>
      <c r="E54" s="599"/>
      <c r="F54" s="599"/>
      <c r="G54" s="599"/>
      <c r="H54" s="599"/>
      <c r="I54" s="599"/>
      <c r="J54" s="521"/>
    </row>
    <row r="55" spans="1:18" x14ac:dyDescent="0.25">
      <c r="A55" s="473"/>
      <c r="B55" s="520"/>
      <c r="C55" s="599"/>
      <c r="D55" s="599"/>
      <c r="E55" s="599"/>
      <c r="F55" s="599"/>
      <c r="G55" s="599"/>
      <c r="H55" s="599"/>
      <c r="I55" s="599"/>
      <c r="J55" s="521"/>
    </row>
    <row r="56" spans="1:18" x14ac:dyDescent="0.25">
      <c r="A56" s="473"/>
      <c r="B56" s="520"/>
      <c r="C56" s="599"/>
      <c r="D56" s="599"/>
      <c r="E56" s="599"/>
      <c r="F56" s="599"/>
      <c r="G56" s="599"/>
      <c r="H56" s="599"/>
      <c r="I56" s="599"/>
      <c r="J56" s="521"/>
    </row>
    <row r="57" spans="1:18" x14ac:dyDescent="0.25">
      <c r="A57" s="473"/>
      <c r="B57" s="522" t="s">
        <v>607</v>
      </c>
      <c r="C57" s="609" t="s">
        <v>606</v>
      </c>
      <c r="D57" s="609"/>
      <c r="E57" s="609"/>
      <c r="F57" s="609"/>
      <c r="G57" s="609"/>
      <c r="H57" s="609"/>
      <c r="I57" s="609"/>
      <c r="J57" s="518"/>
    </row>
    <row r="58" spans="1:18" x14ac:dyDescent="0.25">
      <c r="A58" s="473"/>
      <c r="B58" s="522"/>
      <c r="C58" s="523"/>
      <c r="D58" s="523"/>
      <c r="E58" s="523"/>
      <c r="F58" s="523"/>
      <c r="G58" s="523"/>
      <c r="H58" s="523"/>
      <c r="I58" s="523" t="s">
        <v>824</v>
      </c>
      <c r="J58" s="518"/>
    </row>
    <row r="59" spans="1:18" x14ac:dyDescent="0.25">
      <c r="A59" s="473"/>
      <c r="B59" s="524"/>
      <c r="C59" s="518"/>
      <c r="D59" s="518"/>
      <c r="E59" s="518"/>
      <c r="F59" s="518"/>
      <c r="G59" s="518"/>
      <c r="H59" s="518"/>
      <c r="I59" s="518"/>
      <c r="J59" s="518"/>
    </row>
    <row r="60" spans="1:18" x14ac:dyDescent="0.25">
      <c r="A60" s="473"/>
      <c r="B60" s="524"/>
      <c r="C60" s="518"/>
      <c r="D60" s="518"/>
      <c r="E60" s="518"/>
      <c r="F60" s="518"/>
      <c r="G60" s="518"/>
      <c r="H60" s="518"/>
      <c r="I60" s="525" t="s">
        <v>781</v>
      </c>
      <c r="J60" s="518"/>
    </row>
    <row r="61" spans="1:18" x14ac:dyDescent="0.25">
      <c r="A61" s="526"/>
      <c r="B61" s="527"/>
      <c r="C61" s="614" t="s">
        <v>605</v>
      </c>
      <c r="D61" s="614"/>
      <c r="E61" s="614"/>
      <c r="F61" s="614"/>
      <c r="G61" s="614"/>
      <c r="H61" s="614"/>
      <c r="I61" s="476" t="s">
        <v>514</v>
      </c>
      <c r="J61" s="527"/>
    </row>
    <row r="62" spans="1:18" x14ac:dyDescent="0.25">
      <c r="A62" s="518"/>
      <c r="B62" s="524"/>
      <c r="C62" s="518"/>
      <c r="D62" s="518"/>
      <c r="E62" s="518"/>
      <c r="F62" s="518"/>
      <c r="G62" s="518"/>
      <c r="H62" s="518"/>
      <c r="I62" s="518"/>
      <c r="J62" s="518"/>
    </row>
    <row r="63" spans="1:18" ht="14.25" customHeight="1" x14ac:dyDescent="0.25">
      <c r="A63" s="528"/>
      <c r="B63" s="520" t="s">
        <v>604</v>
      </c>
      <c r="C63" s="599" t="s">
        <v>747</v>
      </c>
      <c r="D63" s="599"/>
      <c r="E63" s="599"/>
      <c r="F63" s="599"/>
      <c r="G63" s="599"/>
      <c r="H63" s="599"/>
      <c r="I63" s="599"/>
      <c r="J63" s="521"/>
      <c r="R63" s="511"/>
    </row>
    <row r="64" spans="1:18" x14ac:dyDescent="0.25">
      <c r="A64" s="528"/>
      <c r="B64" s="520"/>
      <c r="C64" s="599"/>
      <c r="D64" s="599"/>
      <c r="E64" s="599"/>
      <c r="F64" s="599"/>
      <c r="G64" s="599"/>
      <c r="H64" s="599"/>
      <c r="I64" s="599"/>
      <c r="J64" s="521"/>
    </row>
    <row r="65" spans="1:10" x14ac:dyDescent="0.25">
      <c r="A65" s="528"/>
      <c r="B65" s="520"/>
      <c r="C65" s="599"/>
      <c r="D65" s="599"/>
      <c r="E65" s="599"/>
      <c r="F65" s="599"/>
      <c r="G65" s="599"/>
      <c r="H65" s="599"/>
      <c r="I65" s="599"/>
      <c r="J65" s="521"/>
    </row>
    <row r="66" spans="1:10" x14ac:dyDescent="0.25">
      <c r="B66" s="522" t="s">
        <v>603</v>
      </c>
      <c r="C66" s="609" t="s">
        <v>602</v>
      </c>
      <c r="D66" s="609"/>
      <c r="E66" s="609"/>
      <c r="F66" s="609"/>
      <c r="G66" s="609"/>
      <c r="H66" s="609"/>
      <c r="I66" s="609"/>
      <c r="J66" s="518"/>
    </row>
    <row r="67" spans="1:10" ht="13.5" customHeight="1" x14ac:dyDescent="0.25">
      <c r="B67" s="520" t="s">
        <v>601</v>
      </c>
      <c r="C67" s="606" t="s">
        <v>727</v>
      </c>
      <c r="D67" s="606"/>
      <c r="E67" s="606"/>
      <c r="F67" s="606"/>
      <c r="G67" s="606"/>
      <c r="H67" s="606"/>
      <c r="I67" s="606"/>
      <c r="J67" s="521"/>
    </row>
    <row r="68" spans="1:10" x14ac:dyDescent="0.25">
      <c r="A68" s="528"/>
      <c r="B68" s="520"/>
      <c r="C68" s="606"/>
      <c r="D68" s="606"/>
      <c r="E68" s="606"/>
      <c r="F68" s="606"/>
      <c r="G68" s="606"/>
      <c r="H68" s="606"/>
      <c r="I68" s="606"/>
      <c r="J68" s="521"/>
    </row>
    <row r="69" spans="1:10" ht="13.5" customHeight="1" x14ac:dyDescent="0.25">
      <c r="B69" s="520" t="s">
        <v>600</v>
      </c>
      <c r="C69" s="606" t="s">
        <v>748</v>
      </c>
      <c r="D69" s="606"/>
      <c r="E69" s="606"/>
      <c r="F69" s="606"/>
      <c r="G69" s="606"/>
      <c r="H69" s="606"/>
      <c r="I69" s="606"/>
      <c r="J69" s="521"/>
    </row>
    <row r="70" spans="1:10" x14ac:dyDescent="0.25">
      <c r="A70" s="528"/>
      <c r="B70" s="520"/>
      <c r="C70" s="606"/>
      <c r="D70" s="606"/>
      <c r="E70" s="606"/>
      <c r="F70" s="606"/>
      <c r="G70" s="606"/>
      <c r="H70" s="606"/>
      <c r="I70" s="606"/>
      <c r="J70" s="521"/>
    </row>
    <row r="71" spans="1:10" ht="13.5" customHeight="1" x14ac:dyDescent="0.25">
      <c r="B71" s="520" t="s">
        <v>599</v>
      </c>
      <c r="C71" s="606" t="s">
        <v>749</v>
      </c>
      <c r="D71" s="606"/>
      <c r="E71" s="606"/>
      <c r="F71" s="606"/>
      <c r="G71" s="606"/>
      <c r="H71" s="606"/>
      <c r="I71" s="606"/>
      <c r="J71" s="521"/>
    </row>
    <row r="72" spans="1:10" x14ac:dyDescent="0.25">
      <c r="A72" s="528"/>
      <c r="B72" s="520"/>
      <c r="C72" s="606"/>
      <c r="D72" s="606"/>
      <c r="E72" s="606"/>
      <c r="F72" s="606"/>
      <c r="G72" s="606"/>
      <c r="H72" s="606"/>
      <c r="I72" s="606"/>
      <c r="J72" s="521"/>
    </row>
    <row r="73" spans="1:10" x14ac:dyDescent="0.25">
      <c r="B73" s="520" t="s">
        <v>598</v>
      </c>
      <c r="C73" s="609" t="s">
        <v>597</v>
      </c>
      <c r="D73" s="609"/>
      <c r="E73" s="609"/>
      <c r="F73" s="609"/>
      <c r="G73" s="609"/>
      <c r="H73" s="609"/>
      <c r="I73" s="609"/>
      <c r="J73" s="518"/>
    </row>
    <row r="74" spans="1:10" ht="13.5" customHeight="1" x14ac:dyDescent="0.25">
      <c r="B74" s="520" t="s">
        <v>596</v>
      </c>
      <c r="C74" s="606" t="s">
        <v>750</v>
      </c>
      <c r="D74" s="606"/>
      <c r="E74" s="606"/>
      <c r="F74" s="606"/>
      <c r="G74" s="606"/>
      <c r="H74" s="606"/>
      <c r="I74" s="606"/>
      <c r="J74" s="521"/>
    </row>
    <row r="75" spans="1:10" x14ac:dyDescent="0.25">
      <c r="A75" s="528"/>
      <c r="B75" s="520"/>
      <c r="C75" s="606"/>
      <c r="D75" s="606"/>
      <c r="E75" s="606"/>
      <c r="F75" s="606"/>
      <c r="G75" s="606"/>
      <c r="H75" s="606"/>
      <c r="I75" s="606"/>
      <c r="J75" s="521"/>
    </row>
    <row r="76" spans="1:10" x14ac:dyDescent="0.25">
      <c r="A76" s="528"/>
      <c r="B76" s="520"/>
      <c r="C76" s="606"/>
      <c r="D76" s="606"/>
      <c r="E76" s="606"/>
      <c r="F76" s="606"/>
      <c r="G76" s="606"/>
      <c r="H76" s="606"/>
      <c r="I76" s="606"/>
      <c r="J76" s="521"/>
    </row>
    <row r="77" spans="1:10" ht="13.5" customHeight="1" x14ac:dyDescent="0.25">
      <c r="B77" s="529" t="s">
        <v>595</v>
      </c>
      <c r="C77" s="599" t="s">
        <v>751</v>
      </c>
      <c r="D77" s="599"/>
      <c r="E77" s="599"/>
      <c r="F77" s="599"/>
      <c r="G77" s="599"/>
      <c r="H77" s="599"/>
      <c r="I77" s="599"/>
      <c r="J77" s="521"/>
    </row>
    <row r="78" spans="1:10" x14ac:dyDescent="0.25">
      <c r="A78" s="528"/>
      <c r="B78" s="530"/>
      <c r="C78" s="599"/>
      <c r="D78" s="599"/>
      <c r="E78" s="599"/>
      <c r="F78" s="599"/>
      <c r="G78" s="599"/>
      <c r="H78" s="599"/>
      <c r="I78" s="599"/>
      <c r="J78" s="521"/>
    </row>
    <row r="79" spans="1:10" ht="21.75" customHeight="1" x14ac:dyDescent="0.25">
      <c r="A79" s="528"/>
      <c r="B79" s="530"/>
      <c r="C79" s="599"/>
      <c r="D79" s="599"/>
      <c r="E79" s="599"/>
      <c r="F79" s="599"/>
      <c r="G79" s="599"/>
      <c r="H79" s="599"/>
      <c r="I79" s="599"/>
      <c r="J79" s="521"/>
    </row>
    <row r="80" spans="1:10" x14ac:dyDescent="0.25">
      <c r="A80" s="607"/>
      <c r="B80" s="607"/>
      <c r="C80" s="607"/>
      <c r="D80" s="607"/>
      <c r="E80" s="607"/>
      <c r="F80" s="607"/>
      <c r="G80" s="607"/>
      <c r="H80" s="607"/>
      <c r="I80" s="518"/>
      <c r="J80" s="518"/>
    </row>
    <row r="81" spans="1:10" ht="13.5" customHeight="1" x14ac:dyDescent="0.25">
      <c r="B81" s="528" t="s">
        <v>594</v>
      </c>
      <c r="C81" s="606" t="s">
        <v>593</v>
      </c>
      <c r="D81" s="606"/>
      <c r="E81" s="606"/>
      <c r="F81" s="606"/>
      <c r="G81" s="606"/>
      <c r="H81" s="606"/>
      <c r="I81" s="606"/>
      <c r="J81" s="521"/>
    </row>
    <row r="82" spans="1:10" x14ac:dyDescent="0.25">
      <c r="A82" s="528"/>
      <c r="B82" s="528"/>
      <c r="C82" s="606"/>
      <c r="D82" s="606"/>
      <c r="E82" s="606"/>
      <c r="F82" s="606"/>
      <c r="G82" s="606"/>
      <c r="H82" s="606"/>
      <c r="I82" s="606"/>
      <c r="J82" s="521"/>
    </row>
    <row r="83" spans="1:10" x14ac:dyDescent="0.25">
      <c r="A83" s="528"/>
      <c r="B83" s="528"/>
      <c r="C83" s="606"/>
      <c r="D83" s="606"/>
      <c r="E83" s="606"/>
      <c r="F83" s="606"/>
      <c r="G83" s="606"/>
      <c r="H83" s="606"/>
      <c r="I83" s="606"/>
      <c r="J83" s="521"/>
    </row>
    <row r="84" spans="1:10" x14ac:dyDescent="0.25">
      <c r="A84" s="528"/>
      <c r="B84" s="528"/>
      <c r="C84" s="528"/>
      <c r="D84" s="528"/>
      <c r="E84" s="528"/>
      <c r="F84" s="528"/>
      <c r="G84" s="528"/>
      <c r="H84" s="528"/>
      <c r="I84" s="528"/>
      <c r="J84" s="528"/>
    </row>
    <row r="85" spans="1:10" ht="13.5" customHeight="1" x14ac:dyDescent="0.25">
      <c r="B85" s="528" t="s">
        <v>592</v>
      </c>
      <c r="C85" s="606" t="s">
        <v>752</v>
      </c>
      <c r="D85" s="606"/>
      <c r="E85" s="606"/>
      <c r="F85" s="606"/>
      <c r="G85" s="606"/>
      <c r="H85" s="606"/>
      <c r="I85" s="606"/>
      <c r="J85" s="521"/>
    </row>
    <row r="86" spans="1:10" x14ac:dyDescent="0.25">
      <c r="A86" s="528"/>
      <c r="B86" s="528"/>
      <c r="C86" s="606"/>
      <c r="D86" s="606"/>
      <c r="E86" s="606"/>
      <c r="F86" s="606"/>
      <c r="G86" s="606"/>
      <c r="H86" s="606"/>
      <c r="I86" s="606"/>
      <c r="J86" s="521"/>
    </row>
    <row r="87" spans="1:10" x14ac:dyDescent="0.25">
      <c r="A87" s="528"/>
      <c r="B87" s="528"/>
      <c r="C87" s="606"/>
      <c r="D87" s="606"/>
      <c r="E87" s="606"/>
      <c r="F87" s="606"/>
      <c r="G87" s="606"/>
      <c r="H87" s="606"/>
      <c r="I87" s="606"/>
      <c r="J87" s="521"/>
    </row>
    <row r="88" spans="1:10" x14ac:dyDescent="0.25">
      <c r="A88" s="504" t="s">
        <v>591</v>
      </c>
      <c r="B88" s="504" t="s">
        <v>591</v>
      </c>
      <c r="C88" s="518"/>
      <c r="D88" s="518"/>
      <c r="E88" s="518"/>
      <c r="F88" s="518"/>
      <c r="G88" s="504" t="s">
        <v>590</v>
      </c>
      <c r="H88" s="518"/>
      <c r="I88" s="518"/>
      <c r="J88" s="518"/>
    </row>
    <row r="89" spans="1:10" x14ac:dyDescent="0.25">
      <c r="A89" s="504" t="s">
        <v>589</v>
      </c>
      <c r="B89" s="504" t="s">
        <v>589</v>
      </c>
      <c r="C89" s="518"/>
      <c r="D89" s="518"/>
      <c r="E89" s="518"/>
      <c r="F89" s="518"/>
      <c r="G89" s="504" t="s">
        <v>588</v>
      </c>
      <c r="H89" s="518"/>
      <c r="I89" s="518"/>
      <c r="J89" s="518"/>
    </row>
    <row r="90" spans="1:10" x14ac:dyDescent="0.25">
      <c r="A90" s="504" t="s">
        <v>587</v>
      </c>
      <c r="B90" s="504" t="s">
        <v>587</v>
      </c>
      <c r="C90" s="518"/>
      <c r="D90" s="518"/>
      <c r="E90" s="518"/>
      <c r="F90" s="518"/>
      <c r="G90" s="504" t="s">
        <v>540</v>
      </c>
      <c r="H90" s="518"/>
      <c r="I90" s="518"/>
      <c r="J90" s="518"/>
    </row>
    <row r="91" spans="1:10" x14ac:dyDescent="0.25">
      <c r="A91" s="504" t="s">
        <v>586</v>
      </c>
      <c r="B91" s="504" t="s">
        <v>586</v>
      </c>
      <c r="E91" s="518"/>
      <c r="F91" s="518"/>
      <c r="G91" s="504" t="s">
        <v>825</v>
      </c>
      <c r="H91" s="518"/>
      <c r="I91" s="518"/>
      <c r="J91" s="518"/>
    </row>
    <row r="92" spans="1:10" x14ac:dyDescent="0.25">
      <c r="A92" s="518"/>
      <c r="B92" s="518"/>
      <c r="C92" s="518"/>
      <c r="D92" s="518"/>
      <c r="E92" s="518"/>
      <c r="F92" s="518"/>
      <c r="G92" s="518"/>
      <c r="H92" s="518"/>
      <c r="I92" s="518"/>
      <c r="J92" s="518"/>
    </row>
    <row r="93" spans="1:10" ht="13.5" customHeight="1" x14ac:dyDescent="0.25">
      <c r="B93" s="528" t="s">
        <v>585</v>
      </c>
      <c r="C93" s="606" t="s">
        <v>584</v>
      </c>
      <c r="D93" s="606"/>
      <c r="E93" s="606"/>
      <c r="F93" s="606"/>
      <c r="G93" s="606"/>
      <c r="H93" s="606"/>
      <c r="I93" s="606"/>
      <c r="J93" s="521"/>
    </row>
    <row r="94" spans="1:10" x14ac:dyDescent="0.25">
      <c r="A94" s="528"/>
      <c r="B94" s="528"/>
      <c r="C94" s="606"/>
      <c r="D94" s="606"/>
      <c r="E94" s="606"/>
      <c r="F94" s="606"/>
      <c r="G94" s="606"/>
      <c r="H94" s="606"/>
      <c r="I94" s="606"/>
      <c r="J94" s="521"/>
    </row>
    <row r="95" spans="1:10" x14ac:dyDescent="0.25">
      <c r="A95" s="528"/>
      <c r="B95" s="528"/>
      <c r="C95" s="606"/>
      <c r="D95" s="606"/>
      <c r="E95" s="606"/>
      <c r="F95" s="606"/>
      <c r="G95" s="606"/>
      <c r="H95" s="606"/>
      <c r="I95" s="606"/>
      <c r="J95" s="521"/>
    </row>
    <row r="96" spans="1:10" x14ac:dyDescent="0.25">
      <c r="A96" s="607"/>
      <c r="B96" s="607"/>
      <c r="C96" s="607"/>
      <c r="D96" s="607"/>
      <c r="E96" s="607"/>
      <c r="F96" s="607"/>
      <c r="G96" s="607"/>
      <c r="H96" s="607"/>
      <c r="I96" s="518"/>
      <c r="J96" s="518"/>
    </row>
    <row r="97" spans="1:10" ht="13.5" customHeight="1" x14ac:dyDescent="0.25">
      <c r="B97" s="528" t="s">
        <v>753</v>
      </c>
      <c r="C97" s="608" t="s">
        <v>754</v>
      </c>
      <c r="D97" s="608"/>
      <c r="E97" s="608"/>
      <c r="F97" s="608"/>
      <c r="G97" s="608"/>
      <c r="H97" s="608"/>
      <c r="I97" s="608"/>
    </row>
    <row r="98" spans="1:10" x14ac:dyDescent="0.25">
      <c r="B98" s="531"/>
      <c r="C98" s="608"/>
      <c r="D98" s="608"/>
      <c r="E98" s="608"/>
      <c r="F98" s="608"/>
      <c r="G98" s="608"/>
      <c r="H98" s="608"/>
      <c r="I98" s="608"/>
    </row>
    <row r="99" spans="1:10" ht="24" customHeight="1" x14ac:dyDescent="0.25">
      <c r="B99" s="531"/>
      <c r="C99" s="608"/>
      <c r="D99" s="608"/>
      <c r="E99" s="608"/>
      <c r="F99" s="608"/>
      <c r="G99" s="608"/>
      <c r="H99" s="608"/>
      <c r="I99" s="608"/>
    </row>
    <row r="100" spans="1:10" x14ac:dyDescent="0.25">
      <c r="A100" s="518"/>
      <c r="B100" s="524"/>
      <c r="C100" s="518"/>
      <c r="D100" s="518"/>
      <c r="E100" s="518"/>
      <c r="F100" s="518"/>
      <c r="G100" s="518"/>
      <c r="H100" s="518"/>
      <c r="I100" s="518"/>
      <c r="J100" s="518"/>
    </row>
    <row r="101" spans="1:10" ht="13.5" customHeight="1" x14ac:dyDescent="0.25">
      <c r="B101" s="528" t="s">
        <v>728</v>
      </c>
      <c r="C101" s="599" t="s">
        <v>755</v>
      </c>
      <c r="D101" s="599"/>
      <c r="E101" s="599"/>
      <c r="F101" s="599"/>
      <c r="G101" s="599"/>
      <c r="H101" s="599"/>
      <c r="I101" s="599"/>
      <c r="J101" s="521"/>
    </row>
    <row r="102" spans="1:10" x14ac:dyDescent="0.25">
      <c r="A102" s="528"/>
      <c r="B102" s="528"/>
      <c r="C102" s="599"/>
      <c r="D102" s="599"/>
      <c r="E102" s="599"/>
      <c r="F102" s="599"/>
      <c r="G102" s="599"/>
      <c r="H102" s="599"/>
      <c r="I102" s="599"/>
      <c r="J102" s="521"/>
    </row>
    <row r="103" spans="1:10" x14ac:dyDescent="0.25">
      <c r="A103" s="504"/>
      <c r="B103" s="504"/>
      <c r="C103" s="504"/>
      <c r="D103" s="504"/>
      <c r="E103" s="504"/>
      <c r="F103" s="504"/>
      <c r="G103" s="504"/>
      <c r="H103" s="504"/>
      <c r="I103" s="504"/>
      <c r="J103" s="504"/>
    </row>
    <row r="104" spans="1:10" ht="13.5" customHeight="1" x14ac:dyDescent="0.25">
      <c r="B104" s="532" t="s">
        <v>730</v>
      </c>
      <c r="C104" s="600" t="s">
        <v>729</v>
      </c>
      <c r="D104" s="600"/>
      <c r="E104" s="600"/>
      <c r="F104" s="600"/>
      <c r="G104" s="600"/>
      <c r="H104" s="600"/>
      <c r="I104" s="600"/>
      <c r="J104" s="533"/>
    </row>
    <row r="105" spans="1:10" x14ac:dyDescent="0.25">
      <c r="A105" s="532"/>
      <c r="B105" s="532"/>
      <c r="C105" s="600"/>
      <c r="D105" s="600"/>
      <c r="E105" s="600"/>
      <c r="F105" s="600"/>
      <c r="G105" s="600"/>
      <c r="H105" s="600"/>
      <c r="I105" s="600"/>
      <c r="J105" s="533"/>
    </row>
    <row r="106" spans="1:10" x14ac:dyDescent="0.25">
      <c r="A106" s="532"/>
      <c r="B106" s="532"/>
      <c r="C106" s="533"/>
      <c r="D106" s="533"/>
      <c r="E106" s="533"/>
      <c r="F106" s="533"/>
      <c r="G106" s="533"/>
      <c r="H106" s="533"/>
      <c r="I106" s="533"/>
      <c r="J106" s="533"/>
    </row>
    <row r="107" spans="1:10" ht="13.5" customHeight="1" x14ac:dyDescent="0.25">
      <c r="A107" s="532"/>
      <c r="B107" s="532" t="s">
        <v>826</v>
      </c>
      <c r="C107" s="600" t="s">
        <v>827</v>
      </c>
      <c r="D107" s="600"/>
      <c r="E107" s="600"/>
      <c r="F107" s="600"/>
      <c r="G107" s="600"/>
      <c r="H107" s="600"/>
      <c r="I107" s="600"/>
      <c r="J107" s="533"/>
    </row>
    <row r="108" spans="1:10" x14ac:dyDescent="0.25">
      <c r="A108" s="532"/>
      <c r="B108" s="532"/>
      <c r="C108" s="600"/>
      <c r="D108" s="600"/>
      <c r="E108" s="600"/>
      <c r="F108" s="600"/>
      <c r="G108" s="600"/>
      <c r="H108" s="600"/>
      <c r="I108" s="600"/>
      <c r="J108" s="533"/>
    </row>
    <row r="109" spans="1:10" ht="32.25" customHeight="1" x14ac:dyDescent="0.25">
      <c r="A109" s="534"/>
      <c r="B109" s="504"/>
      <c r="C109" s="600"/>
      <c r="D109" s="600"/>
      <c r="E109" s="600"/>
      <c r="F109" s="600"/>
      <c r="G109" s="600"/>
      <c r="H109" s="600"/>
      <c r="I109" s="600"/>
      <c r="J109" s="504"/>
    </row>
    <row r="110" spans="1:10" x14ac:dyDescent="0.25">
      <c r="A110" s="534"/>
      <c r="B110" s="504"/>
      <c r="C110" s="535" t="s">
        <v>608</v>
      </c>
      <c r="D110" s="504" t="s">
        <v>828</v>
      </c>
      <c r="E110" s="504"/>
      <c r="F110" s="504"/>
      <c r="G110" s="504" t="s">
        <v>829</v>
      </c>
      <c r="H110" s="504"/>
      <c r="I110" s="504"/>
      <c r="J110" s="504"/>
    </row>
    <row r="111" spans="1:10" x14ac:dyDescent="0.25">
      <c r="A111" s="534"/>
      <c r="B111" s="504"/>
      <c r="C111" s="535" t="s">
        <v>830</v>
      </c>
      <c r="D111" s="504" t="s">
        <v>831</v>
      </c>
      <c r="E111" s="504"/>
      <c r="F111" s="504"/>
      <c r="G111" s="504" t="s">
        <v>832</v>
      </c>
      <c r="H111" s="504"/>
      <c r="I111" s="504"/>
      <c r="J111" s="504"/>
    </row>
    <row r="112" spans="1:10" x14ac:dyDescent="0.25">
      <c r="A112" s="534"/>
      <c r="B112" s="504"/>
      <c r="C112" s="535" t="s">
        <v>833</v>
      </c>
      <c r="D112" s="504" t="s">
        <v>834</v>
      </c>
      <c r="E112" s="504"/>
      <c r="F112" s="504"/>
      <c r="G112" s="504" t="s">
        <v>835</v>
      </c>
      <c r="H112" s="504"/>
      <c r="I112" s="504"/>
      <c r="J112" s="504"/>
    </row>
    <row r="113" spans="1:10" x14ac:dyDescent="0.25">
      <c r="A113" s="534"/>
      <c r="B113" s="504"/>
      <c r="C113" s="535" t="s">
        <v>836</v>
      </c>
      <c r="D113" s="504" t="s">
        <v>837</v>
      </c>
      <c r="E113" s="504"/>
      <c r="F113" s="504"/>
      <c r="G113" s="504" t="s">
        <v>838</v>
      </c>
      <c r="H113" s="504"/>
      <c r="I113" s="504"/>
      <c r="J113" s="504"/>
    </row>
    <row r="114" spans="1:10" x14ac:dyDescent="0.25">
      <c r="A114" s="534"/>
      <c r="B114" s="504"/>
      <c r="C114" s="504"/>
      <c r="D114" s="504"/>
      <c r="E114" s="504"/>
      <c r="F114" s="504"/>
      <c r="G114" s="504"/>
      <c r="H114" s="504"/>
      <c r="I114" s="504"/>
      <c r="J114" s="504"/>
    </row>
    <row r="115" spans="1:10" x14ac:dyDescent="0.25">
      <c r="B115" s="504" t="s">
        <v>839</v>
      </c>
      <c r="C115" s="601" t="s">
        <v>731</v>
      </c>
      <c r="D115" s="601"/>
      <c r="E115" s="601"/>
      <c r="F115" s="601"/>
      <c r="G115" s="601"/>
      <c r="H115" s="601"/>
      <c r="I115" s="601"/>
      <c r="J115" s="504"/>
    </row>
    <row r="116" spans="1:10" x14ac:dyDescent="0.25">
      <c r="A116" s="534"/>
      <c r="B116" s="504"/>
      <c r="C116" s="504"/>
      <c r="D116" s="504"/>
      <c r="E116" s="504"/>
      <c r="F116" s="504"/>
      <c r="G116" s="504"/>
      <c r="H116" s="504"/>
      <c r="I116" s="504"/>
      <c r="J116" s="504"/>
    </row>
    <row r="117" spans="1:10" x14ac:dyDescent="0.25">
      <c r="A117" s="504"/>
      <c r="B117" s="534" t="s">
        <v>840</v>
      </c>
      <c r="C117" s="602" t="s">
        <v>732</v>
      </c>
      <c r="D117" s="602"/>
      <c r="E117" s="602"/>
      <c r="F117" s="602"/>
      <c r="G117" s="602"/>
      <c r="H117" s="602"/>
      <c r="I117" s="602"/>
      <c r="J117" s="504"/>
    </row>
    <row r="118" spans="1:10" x14ac:dyDescent="0.25">
      <c r="A118" s="504"/>
      <c r="B118" s="504"/>
      <c r="C118" s="504"/>
      <c r="D118" s="504"/>
      <c r="E118" s="504"/>
      <c r="F118" s="504"/>
      <c r="G118" s="504"/>
      <c r="H118" s="504"/>
      <c r="I118" s="504"/>
      <c r="J118" s="504"/>
    </row>
    <row r="119" spans="1:10" x14ac:dyDescent="0.25">
      <c r="A119" s="497" t="s">
        <v>812</v>
      </c>
      <c r="B119" s="504"/>
      <c r="C119" s="504"/>
      <c r="D119" s="504"/>
      <c r="E119" s="504"/>
      <c r="F119" s="504"/>
      <c r="G119" s="504"/>
      <c r="H119" s="504"/>
      <c r="I119" s="504"/>
      <c r="J119" s="473"/>
    </row>
    <row r="120" spans="1:10" x14ac:dyDescent="0.25">
      <c r="A120" s="473" t="s">
        <v>180</v>
      </c>
      <c r="B120" s="603" t="s">
        <v>293</v>
      </c>
      <c r="C120" s="603"/>
      <c r="D120" s="604"/>
      <c r="E120" s="604"/>
      <c r="F120" s="604"/>
      <c r="G120" s="604"/>
      <c r="H120" s="473"/>
      <c r="I120" s="473"/>
      <c r="J120" s="473"/>
    </row>
    <row r="121" spans="1:10" x14ac:dyDescent="0.25">
      <c r="A121" s="473"/>
      <c r="B121" s="598"/>
      <c r="C121" s="598"/>
      <c r="D121" s="605"/>
      <c r="E121" s="605"/>
      <c r="F121" s="605"/>
      <c r="G121" s="605"/>
      <c r="H121" s="473"/>
      <c r="I121" s="473"/>
      <c r="J121" s="473"/>
    </row>
    <row r="122" spans="1:10" x14ac:dyDescent="0.25">
      <c r="B122" s="597" t="s">
        <v>294</v>
      </c>
      <c r="C122" s="597"/>
      <c r="D122" s="597"/>
      <c r="E122" s="597"/>
      <c r="F122" s="597"/>
      <c r="G122" s="597" t="s">
        <v>190</v>
      </c>
      <c r="H122" s="473"/>
      <c r="J122" s="473"/>
    </row>
    <row r="123" spans="1:10" x14ac:dyDescent="0.25">
      <c r="A123" s="473" t="s">
        <v>181</v>
      </c>
      <c r="B123" s="598"/>
      <c r="C123" s="598"/>
      <c r="D123" s="598"/>
      <c r="E123" s="598"/>
      <c r="F123" s="598"/>
      <c r="G123" s="598"/>
      <c r="H123" s="473"/>
      <c r="I123" s="473"/>
    </row>
    <row r="124" spans="1:10" x14ac:dyDescent="0.25">
      <c r="A124" s="473"/>
      <c r="B124" s="531"/>
      <c r="C124" s="531"/>
      <c r="D124" s="531"/>
      <c r="E124" s="531"/>
      <c r="F124" s="531"/>
      <c r="G124" s="531"/>
      <c r="H124" s="531"/>
      <c r="I124" s="531"/>
      <c r="J124" s="473"/>
    </row>
    <row r="128" spans="1:10" ht="13.5" customHeight="1" x14ac:dyDescent="0.2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32" zoomScaleNormal="100" zoomScaleSheetLayoutView="100" workbookViewId="0">
      <selection activeCell="I5" sqref="I5"/>
    </sheetView>
  </sheetViews>
  <sheetFormatPr defaultColWidth="9" defaultRowHeight="12.75" x14ac:dyDescent="0.25"/>
  <cols>
    <col min="1" max="7" width="9" style="1"/>
    <col min="8" max="8" width="9" style="1" customWidth="1"/>
    <col min="9" max="16384" width="9" style="1"/>
  </cols>
  <sheetData>
    <row r="2" spans="1:9" ht="27" customHeight="1" x14ac:dyDescent="0.25">
      <c r="A2" s="630" t="s">
        <v>807</v>
      </c>
      <c r="B2" s="630"/>
      <c r="C2" s="630"/>
      <c r="D2" s="630"/>
      <c r="E2" s="630"/>
      <c r="F2" s="630"/>
      <c r="G2" s="630"/>
      <c r="H2" s="630"/>
      <c r="I2" s="630"/>
    </row>
    <row r="3" spans="1:9" ht="18" customHeight="1" x14ac:dyDescent="0.25"/>
    <row r="4" spans="1:9" ht="18" customHeight="1" x14ac:dyDescent="0.25">
      <c r="A4" s="463"/>
      <c r="H4" s="464"/>
      <c r="I4" s="464" t="s">
        <v>844</v>
      </c>
    </row>
    <row r="5" spans="1:9" ht="18" customHeight="1" x14ac:dyDescent="0.25">
      <c r="A5" s="463"/>
      <c r="H5" s="464"/>
      <c r="I5" s="464"/>
    </row>
    <row r="6" spans="1:9" ht="18" customHeight="1" x14ac:dyDescent="0.25"/>
    <row r="7" spans="1:9" ht="18" customHeight="1" x14ac:dyDescent="0.25">
      <c r="A7" s="1" t="s">
        <v>782</v>
      </c>
    </row>
    <row r="8" spans="1:9" ht="18" customHeight="1" x14ac:dyDescent="0.25">
      <c r="A8" s="1" t="s">
        <v>783</v>
      </c>
    </row>
    <row r="9" spans="1:9" ht="18" customHeight="1" x14ac:dyDescent="0.25"/>
    <row r="10" spans="1:9" ht="18" customHeight="1" x14ac:dyDescent="0.25"/>
    <row r="11" spans="1:9" ht="18" customHeight="1" x14ac:dyDescent="0.25">
      <c r="F11" s="1" t="s">
        <v>784</v>
      </c>
    </row>
    <row r="12" spans="1:9" ht="18" customHeight="1" x14ac:dyDescent="0.25">
      <c r="F12" s="1" t="s">
        <v>785</v>
      </c>
    </row>
    <row r="13" spans="1:9" ht="18" customHeight="1" x14ac:dyDescent="0.25">
      <c r="F13" s="1" t="s">
        <v>786</v>
      </c>
      <c r="I13" s="2" t="s">
        <v>787</v>
      </c>
    </row>
    <row r="14" spans="1:9" ht="18" hidden="1" customHeight="1" x14ac:dyDescent="0.25">
      <c r="F14" s="1" t="s">
        <v>788</v>
      </c>
    </row>
    <row r="15" spans="1:9" ht="18" hidden="1" customHeight="1" x14ac:dyDescent="0.25">
      <c r="F15" s="1" t="s">
        <v>789</v>
      </c>
    </row>
    <row r="16" spans="1:9" ht="18" hidden="1" customHeight="1" x14ac:dyDescent="0.25">
      <c r="F16" s="1" t="s">
        <v>790</v>
      </c>
    </row>
    <row r="17" spans="1:9" ht="18" hidden="1" customHeight="1" x14ac:dyDescent="0.25">
      <c r="F17" s="1" t="s">
        <v>791</v>
      </c>
    </row>
    <row r="18" spans="1:9" ht="18" customHeight="1" x14ac:dyDescent="0.25"/>
    <row r="19" spans="1:9" ht="18" customHeight="1" x14ac:dyDescent="0.25"/>
    <row r="20" spans="1:9" ht="18" customHeight="1" x14ac:dyDescent="0.25"/>
    <row r="21" spans="1:9" ht="18" customHeight="1" x14ac:dyDescent="0.25">
      <c r="A21" s="631" t="s">
        <v>792</v>
      </c>
      <c r="B21" s="631"/>
      <c r="C21" s="631"/>
      <c r="D21" s="631"/>
      <c r="E21" s="631"/>
      <c r="F21" s="631"/>
      <c r="G21" s="631"/>
      <c r="H21" s="631"/>
      <c r="I21" s="631"/>
    </row>
    <row r="22" spans="1:9" ht="18" customHeight="1" x14ac:dyDescent="0.25">
      <c r="A22" s="456"/>
      <c r="B22" s="456"/>
      <c r="C22" s="456"/>
      <c r="D22" s="456"/>
      <c r="E22" s="456"/>
      <c r="F22" s="456"/>
      <c r="G22" s="456"/>
      <c r="H22" s="456"/>
      <c r="I22" s="456"/>
    </row>
    <row r="23" spans="1:9" ht="18" customHeight="1" x14ac:dyDescent="0.25"/>
    <row r="24" spans="1:9" ht="18" customHeight="1" x14ac:dyDescent="0.25">
      <c r="A24" s="631" t="s">
        <v>202</v>
      </c>
      <c r="B24" s="631"/>
      <c r="C24" s="631"/>
      <c r="D24" s="631"/>
      <c r="E24" s="631"/>
      <c r="F24" s="631"/>
      <c r="G24" s="631"/>
      <c r="H24" s="631"/>
      <c r="I24" s="631"/>
    </row>
    <row r="25" spans="1:9" ht="18" customHeight="1" x14ac:dyDescent="0.25">
      <c r="A25" s="456"/>
      <c r="B25" s="456"/>
      <c r="C25" s="456"/>
      <c r="D25" s="456"/>
      <c r="E25" s="456"/>
      <c r="F25" s="456"/>
      <c r="G25" s="456"/>
      <c r="H25" s="456"/>
      <c r="I25" s="456"/>
    </row>
    <row r="26" spans="1:9" ht="18" customHeight="1" x14ac:dyDescent="0.25"/>
    <row r="27" spans="1:9" ht="18" customHeight="1" x14ac:dyDescent="0.25">
      <c r="B27" s="1" t="s">
        <v>793</v>
      </c>
      <c r="C27" s="631"/>
      <c r="D27" s="631"/>
      <c r="E27" s="631"/>
      <c r="F27" s="1" t="s">
        <v>794</v>
      </c>
    </row>
    <row r="28" spans="1:9" ht="18" customHeight="1" x14ac:dyDescent="0.25">
      <c r="C28" s="456"/>
      <c r="D28" s="456"/>
      <c r="E28" s="456"/>
    </row>
    <row r="29" spans="1:9" ht="18" customHeight="1" x14ac:dyDescent="0.25"/>
    <row r="30" spans="1:9" ht="18" customHeight="1" x14ac:dyDescent="0.25">
      <c r="B30" s="1" t="s">
        <v>795</v>
      </c>
      <c r="C30" s="1" t="s">
        <v>796</v>
      </c>
    </row>
    <row r="31" spans="1:9" ht="18" customHeight="1" x14ac:dyDescent="0.25"/>
    <row r="32" spans="1:9" ht="18" customHeight="1" x14ac:dyDescent="0.25"/>
    <row r="33" spans="1:9" ht="18" customHeight="1" x14ac:dyDescent="0.25">
      <c r="I33" s="1" t="s">
        <v>797</v>
      </c>
    </row>
    <row r="34" spans="1:9" ht="18" customHeight="1" x14ac:dyDescent="0.25">
      <c r="A34" s="1" t="s">
        <v>798</v>
      </c>
    </row>
    <row r="35" spans="1:9" ht="18" customHeight="1" x14ac:dyDescent="0.25"/>
    <row r="36" spans="1:9" ht="18" customHeight="1" x14ac:dyDescent="0.25">
      <c r="B36" s="465"/>
      <c r="C36" s="466"/>
      <c r="D36" s="466"/>
      <c r="E36" s="466"/>
      <c r="F36" s="466"/>
      <c r="G36" s="466"/>
      <c r="H36" s="453"/>
    </row>
    <row r="37" spans="1:9" ht="18" customHeight="1" x14ac:dyDescent="0.25">
      <c r="B37" s="454"/>
      <c r="C37" s="631" t="s">
        <v>799</v>
      </c>
      <c r="D37" s="631"/>
      <c r="E37" s="631"/>
      <c r="F37" s="631"/>
      <c r="G37" s="631"/>
      <c r="H37" s="455"/>
    </row>
    <row r="38" spans="1:9" ht="18" customHeight="1" x14ac:dyDescent="0.25">
      <c r="B38" s="454"/>
      <c r="C38" s="1" t="s">
        <v>201</v>
      </c>
      <c r="H38" s="455"/>
    </row>
    <row r="39" spans="1:9" ht="18" customHeight="1" x14ac:dyDescent="0.25">
      <c r="B39" s="454"/>
      <c r="C39" s="1" t="s">
        <v>800</v>
      </c>
      <c r="H39" s="455"/>
    </row>
    <row r="40" spans="1:9" ht="18" customHeight="1" x14ac:dyDescent="0.25">
      <c r="B40" s="454"/>
      <c r="C40" s="1" t="s">
        <v>801</v>
      </c>
      <c r="H40" s="455"/>
    </row>
    <row r="41" spans="1:9" ht="18" customHeight="1" x14ac:dyDescent="0.25">
      <c r="B41" s="467"/>
      <c r="C41" s="335"/>
      <c r="D41" s="335"/>
      <c r="E41" s="335"/>
      <c r="F41" s="335"/>
      <c r="G41" s="335"/>
      <c r="H41" s="468"/>
    </row>
    <row r="42" spans="1:9" ht="18" customHeight="1" x14ac:dyDescent="0.2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zoomScaleNormal="100" zoomScaleSheetLayoutView="100" workbookViewId="0">
      <selection activeCell="A18" sqref="A18"/>
    </sheetView>
  </sheetViews>
  <sheetFormatPr defaultColWidth="9" defaultRowHeight="12.75" x14ac:dyDescent="0.25"/>
  <cols>
    <col min="1" max="1" width="3.6640625" style="7" customWidth="1"/>
    <col min="2" max="2" width="18.6640625" style="7" customWidth="1"/>
    <col min="3" max="5" width="15.6640625" style="7" customWidth="1"/>
    <col min="6" max="6" width="23.1328125" style="7" customWidth="1"/>
    <col min="7" max="16384" width="9" style="7"/>
  </cols>
  <sheetData>
    <row r="1" spans="1:7" ht="21" x14ac:dyDescent="0.25">
      <c r="A1" s="339"/>
      <c r="B1" s="8"/>
      <c r="C1" s="8"/>
      <c r="D1" s="8"/>
      <c r="E1" s="8"/>
      <c r="F1" s="9" t="s">
        <v>809</v>
      </c>
      <c r="G1" s="8"/>
    </row>
    <row r="2" spans="1:7" ht="18.75" x14ac:dyDescent="0.25">
      <c r="A2" s="638" t="s">
        <v>50</v>
      </c>
      <c r="B2" s="638"/>
      <c r="C2" s="638"/>
      <c r="D2" s="638"/>
      <c r="E2" s="638"/>
      <c r="F2" s="638"/>
    </row>
    <row r="3" spans="1:7" ht="10.5" customHeight="1" x14ac:dyDescent="0.25">
      <c r="A3" s="10"/>
      <c r="B3" s="10"/>
      <c r="C3" s="10"/>
      <c r="D3" s="10"/>
      <c r="E3" s="10"/>
      <c r="F3" s="10"/>
    </row>
    <row r="4" spans="1:7" ht="18.75" x14ac:dyDescent="0.25">
      <c r="A4" s="10"/>
      <c r="B4" s="577" t="s">
        <v>582</v>
      </c>
      <c r="C4" s="577"/>
      <c r="D4" s="577"/>
      <c r="E4" s="577"/>
      <c r="F4" s="577"/>
    </row>
    <row r="5" spans="1:7" ht="13.15" thickBot="1" x14ac:dyDescent="0.3">
      <c r="A5" s="639" t="s">
        <v>229</v>
      </c>
      <c r="B5" s="639"/>
      <c r="C5" s="639"/>
      <c r="D5" s="639"/>
      <c r="E5" s="639"/>
      <c r="F5" s="639"/>
    </row>
    <row r="6" spans="1:7" ht="19.5" customHeight="1" x14ac:dyDescent="0.25">
      <c r="A6" s="640" t="s">
        <v>51</v>
      </c>
      <c r="B6" s="641"/>
      <c r="C6" s="16" t="s">
        <v>1</v>
      </c>
      <c r="D6" s="16" t="s">
        <v>52</v>
      </c>
      <c r="E6" s="16" t="s">
        <v>54</v>
      </c>
      <c r="F6" s="46" t="s">
        <v>5</v>
      </c>
    </row>
    <row r="7" spans="1:7" ht="19.5" customHeight="1" x14ac:dyDescent="0.25">
      <c r="A7" s="632" t="s">
        <v>92</v>
      </c>
      <c r="B7" s="581"/>
      <c r="C7" s="25"/>
      <c r="D7" s="25"/>
      <c r="E7" s="32"/>
      <c r="F7" s="47"/>
    </row>
    <row r="8" spans="1:7" ht="19.5" customHeight="1" x14ac:dyDescent="0.25">
      <c r="A8" s="48">
        <v>1</v>
      </c>
      <c r="B8" s="34" t="s">
        <v>94</v>
      </c>
      <c r="C8" s="26"/>
      <c r="D8" s="26"/>
      <c r="E8" s="26">
        <f t="shared" ref="E8:E15" si="0">C8-D8</f>
        <v>0</v>
      </c>
      <c r="F8" s="49"/>
    </row>
    <row r="9" spans="1:7" ht="19.5" customHeight="1" x14ac:dyDescent="0.25">
      <c r="A9" s="48">
        <v>2</v>
      </c>
      <c r="B9" s="34" t="s">
        <v>96</v>
      </c>
      <c r="C9" s="26"/>
      <c r="D9" s="26"/>
      <c r="E9" s="26">
        <f t="shared" si="0"/>
        <v>0</v>
      </c>
      <c r="F9" s="49"/>
    </row>
    <row r="10" spans="1:7" ht="19.5" customHeight="1" x14ac:dyDescent="0.25">
      <c r="A10" s="48">
        <v>3</v>
      </c>
      <c r="B10" s="34" t="s">
        <v>95</v>
      </c>
      <c r="C10" s="26"/>
      <c r="D10" s="26"/>
      <c r="E10" s="26">
        <f t="shared" si="0"/>
        <v>0</v>
      </c>
      <c r="F10" s="49"/>
    </row>
    <row r="11" spans="1:7" ht="19.5" customHeight="1" x14ac:dyDescent="0.25">
      <c r="A11" s="48">
        <v>4</v>
      </c>
      <c r="B11" s="34" t="s">
        <v>97</v>
      </c>
      <c r="C11" s="26"/>
      <c r="D11" s="26"/>
      <c r="E11" s="26">
        <f t="shared" si="0"/>
        <v>0</v>
      </c>
      <c r="F11" s="49"/>
    </row>
    <row r="12" spans="1:7" ht="19.5" customHeight="1" x14ac:dyDescent="0.25">
      <c r="A12" s="48">
        <v>5</v>
      </c>
      <c r="B12" s="34" t="s">
        <v>98</v>
      </c>
      <c r="C12" s="26"/>
      <c r="D12" s="26"/>
      <c r="E12" s="26">
        <f t="shared" si="0"/>
        <v>0</v>
      </c>
      <c r="F12" s="49"/>
    </row>
    <row r="13" spans="1:7" ht="19.5" customHeight="1" x14ac:dyDescent="0.25">
      <c r="A13" s="48">
        <v>6</v>
      </c>
      <c r="B13" s="34" t="s">
        <v>100</v>
      </c>
      <c r="C13" s="26"/>
      <c r="D13" s="26"/>
      <c r="E13" s="26">
        <f t="shared" si="0"/>
        <v>0</v>
      </c>
      <c r="F13" s="49"/>
    </row>
    <row r="14" spans="1:7" ht="19.5" customHeight="1" x14ac:dyDescent="0.25">
      <c r="A14" s="48">
        <v>7</v>
      </c>
      <c r="B14" s="34" t="s">
        <v>115</v>
      </c>
      <c r="C14" s="26"/>
      <c r="D14" s="26"/>
      <c r="E14" s="26">
        <f t="shared" si="0"/>
        <v>0</v>
      </c>
      <c r="F14" s="49"/>
    </row>
    <row r="15" spans="1:7" ht="19.5" customHeight="1" x14ac:dyDescent="0.25">
      <c r="A15" s="48">
        <v>8</v>
      </c>
      <c r="B15" s="34" t="s">
        <v>101</v>
      </c>
      <c r="C15" s="26"/>
      <c r="D15" s="26"/>
      <c r="E15" s="26">
        <f t="shared" si="0"/>
        <v>0</v>
      </c>
      <c r="F15" s="49"/>
    </row>
    <row r="16" spans="1:7" ht="19.5" customHeight="1" x14ac:dyDescent="0.25">
      <c r="A16" s="632" t="s">
        <v>116</v>
      </c>
      <c r="B16" s="582"/>
      <c r="C16" s="37">
        <f>SUM(C8:C15)</f>
        <v>0</v>
      </c>
      <c r="D16" s="37">
        <f>SUM(D8:D15)</f>
        <v>0</v>
      </c>
      <c r="E16" s="37">
        <f>SUM(E8:E15)</f>
        <v>0</v>
      </c>
      <c r="F16" s="50"/>
    </row>
    <row r="17" spans="1:6" ht="19.5" customHeight="1" x14ac:dyDescent="0.25">
      <c r="A17" s="632" t="s">
        <v>819</v>
      </c>
      <c r="B17" s="581"/>
      <c r="C17" s="25"/>
      <c r="D17" s="25"/>
      <c r="E17" s="25"/>
      <c r="F17" s="47"/>
    </row>
    <row r="18" spans="1:6" ht="19.5" customHeight="1" x14ac:dyDescent="0.25">
      <c r="A18" s="48">
        <v>1</v>
      </c>
      <c r="B18" s="34" t="s">
        <v>6</v>
      </c>
      <c r="C18" s="26"/>
      <c r="D18" s="26"/>
      <c r="E18" s="26">
        <f t="shared" ref="E18:E30" si="1">C18-D18</f>
        <v>0</v>
      </c>
      <c r="F18" s="49"/>
    </row>
    <row r="19" spans="1:6" ht="19.5" customHeight="1" x14ac:dyDescent="0.25">
      <c r="A19" s="48">
        <v>2</v>
      </c>
      <c r="B19" s="34" t="s">
        <v>216</v>
      </c>
      <c r="C19" s="26"/>
      <c r="D19" s="26"/>
      <c r="E19" s="26">
        <f t="shared" si="1"/>
        <v>0</v>
      </c>
      <c r="F19" s="49"/>
    </row>
    <row r="20" spans="1:6" ht="19.5" customHeight="1" x14ac:dyDescent="0.25">
      <c r="A20" s="48">
        <v>3</v>
      </c>
      <c r="B20" s="34" t="s">
        <v>7</v>
      </c>
      <c r="C20" s="26"/>
      <c r="D20" s="26"/>
      <c r="E20" s="26">
        <f t="shared" si="1"/>
        <v>0</v>
      </c>
      <c r="F20" s="49"/>
    </row>
    <row r="21" spans="1:6" ht="19.5" customHeight="1" x14ac:dyDescent="0.25">
      <c r="A21" s="48">
        <v>4</v>
      </c>
      <c r="B21" s="34" t="s">
        <v>8</v>
      </c>
      <c r="C21" s="26"/>
      <c r="D21" s="26"/>
      <c r="E21" s="26">
        <f t="shared" si="1"/>
        <v>0</v>
      </c>
      <c r="F21" s="49"/>
    </row>
    <row r="22" spans="1:6" ht="19.5" customHeight="1" x14ac:dyDescent="0.25">
      <c r="A22" s="332">
        <v>5</v>
      </c>
      <c r="B22" s="34" t="s">
        <v>9</v>
      </c>
      <c r="C22" s="26"/>
      <c r="D22" s="26"/>
      <c r="E22" s="26">
        <f t="shared" si="1"/>
        <v>0</v>
      </c>
      <c r="F22" s="49"/>
    </row>
    <row r="23" spans="1:6" ht="19.5" customHeight="1" x14ac:dyDescent="0.25">
      <c r="A23" s="332">
        <v>6</v>
      </c>
      <c r="B23" s="34" t="s">
        <v>10</v>
      </c>
      <c r="C23" s="26"/>
      <c r="D23" s="26"/>
      <c r="E23" s="26">
        <f t="shared" si="1"/>
        <v>0</v>
      </c>
      <c r="F23" s="49"/>
    </row>
    <row r="24" spans="1:6" ht="19.5" customHeight="1" x14ac:dyDescent="0.25">
      <c r="A24" s="332">
        <v>7</v>
      </c>
      <c r="B24" s="34" t="s">
        <v>11</v>
      </c>
      <c r="C24" s="26"/>
      <c r="D24" s="26"/>
      <c r="E24" s="26">
        <f t="shared" si="1"/>
        <v>0</v>
      </c>
      <c r="F24" s="49"/>
    </row>
    <row r="25" spans="1:6" ht="19.5" customHeight="1" x14ac:dyDescent="0.25">
      <c r="A25" s="332">
        <v>8</v>
      </c>
      <c r="B25" s="34" t="s">
        <v>12</v>
      </c>
      <c r="C25" s="26"/>
      <c r="D25" s="26"/>
      <c r="E25" s="26">
        <f t="shared" si="1"/>
        <v>0</v>
      </c>
      <c r="F25" s="49"/>
    </row>
    <row r="26" spans="1:6" ht="19.5" customHeight="1" x14ac:dyDescent="0.25">
      <c r="A26" s="332">
        <v>9</v>
      </c>
      <c r="B26" s="34" t="s">
        <v>13</v>
      </c>
      <c r="C26" s="26"/>
      <c r="D26" s="26"/>
      <c r="E26" s="26">
        <f t="shared" si="1"/>
        <v>0</v>
      </c>
      <c r="F26" s="49"/>
    </row>
    <row r="27" spans="1:6" ht="19.5" customHeight="1" x14ac:dyDescent="0.25">
      <c r="A27" s="332">
        <v>10</v>
      </c>
      <c r="B27" s="34" t="s">
        <v>14</v>
      </c>
      <c r="C27" s="26"/>
      <c r="D27" s="26"/>
      <c r="E27" s="26">
        <f t="shared" si="1"/>
        <v>0</v>
      </c>
      <c r="F27" s="49"/>
    </row>
    <row r="28" spans="1:6" ht="19.5" customHeight="1" x14ac:dyDescent="0.25">
      <c r="A28" s="332">
        <v>11</v>
      </c>
      <c r="B28" s="34" t="s">
        <v>15</v>
      </c>
      <c r="C28" s="26"/>
      <c r="D28" s="26"/>
      <c r="E28" s="26">
        <f t="shared" si="1"/>
        <v>0</v>
      </c>
      <c r="F28" s="49"/>
    </row>
    <row r="29" spans="1:6" ht="19.5" customHeight="1" x14ac:dyDescent="0.25">
      <c r="A29" s="332">
        <v>12</v>
      </c>
      <c r="B29" s="34" t="s">
        <v>16</v>
      </c>
      <c r="C29" s="26"/>
      <c r="D29" s="26"/>
      <c r="E29" s="26">
        <f t="shared" si="1"/>
        <v>0</v>
      </c>
      <c r="F29" s="49"/>
    </row>
    <row r="30" spans="1:6" ht="19.5" customHeight="1" x14ac:dyDescent="0.25">
      <c r="A30" s="332">
        <v>13</v>
      </c>
      <c r="B30" s="34" t="s">
        <v>17</v>
      </c>
      <c r="C30" s="26"/>
      <c r="D30" s="26"/>
      <c r="E30" s="26">
        <f t="shared" si="1"/>
        <v>0</v>
      </c>
      <c r="F30" s="49"/>
    </row>
    <row r="31" spans="1:6" ht="19.5" customHeight="1" x14ac:dyDescent="0.25">
      <c r="A31" s="332">
        <v>14</v>
      </c>
      <c r="B31" s="34" t="s">
        <v>18</v>
      </c>
      <c r="C31" s="26"/>
      <c r="D31" s="51"/>
      <c r="E31" s="26">
        <f>C31</f>
        <v>0</v>
      </c>
      <c r="F31" s="49"/>
    </row>
    <row r="32" spans="1:6" ht="19.5" customHeight="1" x14ac:dyDescent="0.25">
      <c r="A32" s="632" t="s">
        <v>117</v>
      </c>
      <c r="B32" s="582"/>
      <c r="C32" s="26">
        <f>SUM(C18:C31)</f>
        <v>0</v>
      </c>
      <c r="D32" s="26">
        <f>SUM(D18:D30)</f>
        <v>0</v>
      </c>
      <c r="E32" s="26">
        <f>SUM(E18:E31)</f>
        <v>0</v>
      </c>
      <c r="F32" s="49"/>
    </row>
    <row r="33" spans="1:6" ht="19.5" customHeight="1" thickBot="1" x14ac:dyDescent="0.3">
      <c r="A33" s="633" t="s">
        <v>55</v>
      </c>
      <c r="B33" s="634"/>
      <c r="C33" s="52"/>
      <c r="D33" s="53">
        <f>D16-D32</f>
        <v>0</v>
      </c>
      <c r="E33" s="52"/>
      <c r="F33" s="54"/>
    </row>
    <row r="34" spans="1:6" x14ac:dyDescent="0.25">
      <c r="A34" s="635"/>
      <c r="B34" s="635"/>
      <c r="C34" s="635"/>
      <c r="D34" s="635"/>
      <c r="E34" s="635"/>
      <c r="F34" s="635"/>
    </row>
    <row r="35" spans="1:6" ht="18" customHeight="1" x14ac:dyDescent="0.25">
      <c r="A35" s="636"/>
      <c r="B35" s="637" t="s">
        <v>770</v>
      </c>
      <c r="C35" s="637"/>
      <c r="D35" s="637"/>
      <c r="E35" s="637"/>
      <c r="F35" s="637"/>
    </row>
    <row r="36" spans="1:6" ht="17.25" customHeight="1" x14ac:dyDescent="0.25">
      <c r="A36" s="636"/>
      <c r="B36" s="637"/>
      <c r="C36" s="637"/>
      <c r="D36" s="637"/>
      <c r="E36" s="637"/>
      <c r="F36" s="637"/>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11</vt:i4>
      </vt:variant>
    </vt:vector>
  </HeadingPairs>
  <TitlesOfParts>
    <vt:vector size="37"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日本JC専用封筒価格表!Print_Area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2023-08-27T07:01:28Z</dcterms:modified>
</cp:coreProperties>
</file>