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927"/>
  <workbookPr defaultThemeVersion="166925"/>
  <mc:AlternateContent xmlns:mc="http://schemas.openxmlformats.org/markup-compatibility/2006">
    <mc:Choice Requires="x15">
      <x15ac:absPath xmlns:x15ac="http://schemas.microsoft.com/office/spreadsheetml/2010/11/ac" url="C:\Users\小川利幸\Desktop\５月１１日上程用\205-04K-0517S\yosan\"/>
    </mc:Choice>
  </mc:AlternateContent>
  <bookViews>
    <workbookView xWindow="0" yWindow="0" windowWidth="14213" windowHeight="9375"/>
  </bookViews>
  <sheets>
    <sheet name="当日搬入出ver" sheetId="1" r:id="rId1"/>
  </sheets>
  <definedNames>
    <definedName name="_xlnm.Print_Area" localSheetId="0">当日搬入出ver!$A$1:$J$53</definedName>
  </definedNames>
  <calcPr calcId="171027"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J36" i="1"/>
  <c r="J35" i="1"/>
  <c r="J34" i="1"/>
  <c r="J33" i="1"/>
  <c r="J31" i="1"/>
  <c r="E30" i="1"/>
  <c r="J30" i="1"/>
  <c r="J29" i="1"/>
  <c r="J28" i="1"/>
  <c r="J27" i="1"/>
  <c r="J26" i="1"/>
  <c r="J25" i="1"/>
  <c r="J24" i="1"/>
  <c r="J23" i="1"/>
  <c r="J39" i="1"/>
  <c r="C8" i="1"/>
  <c r="C9" i="1"/>
  <c r="C10" i="1"/>
</calcChain>
</file>

<file path=xl/sharedStrings.xml><?xml version="1.0" encoding="utf-8"?>
<sst xmlns="http://schemas.openxmlformats.org/spreadsheetml/2006/main" count="88" uniqueCount="67">
  <si>
    <t xml:space="preserve">   　　　　　　御　　 見  　　積 　 　書</t>
    <phoneticPr fontId="5"/>
  </si>
  <si>
    <t>No.</t>
    <phoneticPr fontId="5"/>
  </si>
  <si>
    <t>　　　下記のとおり御見積申し上げます。</t>
  </si>
  <si>
    <t>見積金額</t>
  </si>
  <si>
    <t>消費税額</t>
  </si>
  <si>
    <t>総合計額</t>
  </si>
  <si>
    <t>件名</t>
    <rPh sb="0" eb="2">
      <t>ケンメイ</t>
    </rPh>
    <phoneticPr fontId="2"/>
  </si>
  <si>
    <t>パトレイバーイベント実施業務＠パシフィコ横浜</t>
    <rPh sb="20" eb="22">
      <t>ヨコハマ</t>
    </rPh>
    <phoneticPr fontId="5"/>
  </si>
  <si>
    <t>作業内容</t>
  </si>
  <si>
    <t>TNGPデッキアップイベント</t>
    <phoneticPr fontId="2"/>
  </si>
  <si>
    <t>2017年7月22日（土）　本番1日</t>
    <rPh sb="4" eb="5">
      <t>ネン</t>
    </rPh>
    <rPh sb="6" eb="7">
      <t>ガツ</t>
    </rPh>
    <rPh sb="9" eb="10">
      <t>ニチ</t>
    </rPh>
    <rPh sb="11" eb="12">
      <t>ド</t>
    </rPh>
    <rPh sb="14" eb="16">
      <t>ホンバン</t>
    </rPh>
    <rPh sb="17" eb="18">
      <t>ニチ</t>
    </rPh>
    <phoneticPr fontId="2"/>
  </si>
  <si>
    <t>有限会社　オノエンジニアリング</t>
    <phoneticPr fontId="5"/>
  </si>
  <si>
    <t>搬入：7/22（土）　※当日搬入</t>
    <rPh sb="0" eb="2">
      <t>ハンニュウ</t>
    </rPh>
    <rPh sb="8" eb="9">
      <t>ド</t>
    </rPh>
    <rPh sb="12" eb="14">
      <t>トウジツ</t>
    </rPh>
    <rPh sb="14" eb="16">
      <t>ハンニュウ</t>
    </rPh>
    <phoneticPr fontId="2"/>
  </si>
  <si>
    <t xml:space="preserve">           　 </t>
    <phoneticPr fontId="23"/>
  </si>
  <si>
    <t>搬出:7/22（土）　※当日搬出</t>
    <rPh sb="0" eb="2">
      <t>ハンシュツ</t>
    </rPh>
    <rPh sb="8" eb="9">
      <t>ド</t>
    </rPh>
    <rPh sb="12" eb="14">
      <t>トウジツ</t>
    </rPh>
    <rPh sb="14" eb="16">
      <t>ハンシュツ</t>
    </rPh>
    <phoneticPr fontId="2"/>
  </si>
  <si>
    <t>東京都八王子市大塚649-7</t>
    <rPh sb="0" eb="3">
      <t>トウキョウト</t>
    </rPh>
    <rPh sb="3" eb="7">
      <t>ハチオウジシ</t>
    </rPh>
    <rPh sb="7" eb="9">
      <t>オオツカ</t>
    </rPh>
    <phoneticPr fontId="5"/>
  </si>
  <si>
    <t>※千葉県柏市～パシフィコ横浜までの移動は片道半日</t>
    <rPh sb="1" eb="4">
      <t>チバケン</t>
    </rPh>
    <rPh sb="4" eb="6">
      <t>カシワシ</t>
    </rPh>
    <rPh sb="12" eb="14">
      <t>ヨコハマ</t>
    </rPh>
    <rPh sb="17" eb="19">
      <t>イドウ</t>
    </rPh>
    <rPh sb="20" eb="22">
      <t>カタミチ</t>
    </rPh>
    <rPh sb="22" eb="24">
      <t>ハンニチ</t>
    </rPh>
    <phoneticPr fontId="2"/>
  </si>
  <si>
    <t>TEL：042-677-7117　／　FAX：042-677-7008</t>
    <phoneticPr fontId="5"/>
  </si>
  <si>
    <t>代表：小野晃弘</t>
    <rPh sb="0" eb="2">
      <t>ダイヒョウ</t>
    </rPh>
    <rPh sb="3" eb="5">
      <t>オノ</t>
    </rPh>
    <rPh sb="5" eb="7">
      <t>アキヒロ</t>
    </rPh>
    <phoneticPr fontId="5"/>
  </si>
  <si>
    <t>（代理作成：東北新社　黒木）</t>
    <rPh sb="1" eb="3">
      <t>ダイリ</t>
    </rPh>
    <rPh sb="3" eb="5">
      <t>サクセイ</t>
    </rPh>
    <rPh sb="6" eb="10">
      <t>トウホクシンシャ</t>
    </rPh>
    <rPh sb="11" eb="13">
      <t>クロキ</t>
    </rPh>
    <phoneticPr fontId="2"/>
  </si>
  <si>
    <t>科目</t>
  </si>
  <si>
    <t>摘要</t>
  </si>
  <si>
    <t>単価</t>
    <rPh sb="0" eb="2">
      <t>タンカ</t>
    </rPh>
    <phoneticPr fontId="5"/>
  </si>
  <si>
    <t>数量</t>
    <rPh sb="0" eb="2">
      <t>スウリョウ</t>
    </rPh>
    <phoneticPr fontId="5"/>
  </si>
  <si>
    <t>日数</t>
    <rPh sb="0" eb="2">
      <t>ニッスウ</t>
    </rPh>
    <phoneticPr fontId="5"/>
  </si>
  <si>
    <t>金額</t>
  </si>
  <si>
    <t>トランスポーター関連費</t>
    <phoneticPr fontId="2"/>
  </si>
  <si>
    <t>車輛運行管理費①（10ｔ：トランスポーター）ドライバー費含む</t>
    <rPh sb="0" eb="2">
      <t>シャリョウ</t>
    </rPh>
    <rPh sb="2" eb="4">
      <t>ウンコウ</t>
    </rPh>
    <rPh sb="4" eb="6">
      <t>カンリ</t>
    </rPh>
    <rPh sb="6" eb="7">
      <t>ヒ</t>
    </rPh>
    <rPh sb="27" eb="28">
      <t>ヒ</t>
    </rPh>
    <rPh sb="28" eb="29">
      <t>フク</t>
    </rPh>
    <phoneticPr fontId="5"/>
  </si>
  <si>
    <t>式</t>
    <phoneticPr fontId="5"/>
  </si>
  <si>
    <t>日</t>
    <rPh sb="0" eb="1">
      <t>ニチ</t>
    </rPh>
    <phoneticPr fontId="5"/>
  </si>
  <si>
    <t>車輛運行管理費①（10ｔ：トランスポーター）イベント本番日</t>
    <rPh sb="26" eb="28">
      <t>ホンバン</t>
    </rPh>
    <rPh sb="28" eb="29">
      <t>ビ</t>
    </rPh>
    <phoneticPr fontId="2"/>
  </si>
  <si>
    <t>日</t>
    <rPh sb="0" eb="1">
      <t>ニチ</t>
    </rPh>
    <phoneticPr fontId="2"/>
  </si>
  <si>
    <t>車輛運行管理費②（4ｔ：パトレーバー腕）ドライバー費含む</t>
    <rPh sb="0" eb="2">
      <t>シャリョウ</t>
    </rPh>
    <rPh sb="2" eb="4">
      <t>ウンコウ</t>
    </rPh>
    <rPh sb="4" eb="6">
      <t>カンリ</t>
    </rPh>
    <rPh sb="6" eb="7">
      <t>ヒ</t>
    </rPh>
    <rPh sb="18" eb="19">
      <t>ウデ</t>
    </rPh>
    <phoneticPr fontId="5"/>
  </si>
  <si>
    <t>式</t>
    <phoneticPr fontId="5"/>
  </si>
  <si>
    <t>車輛運行管理費②（4ｔ：パトレーバー腕）イベント本番日</t>
    <rPh sb="24" eb="26">
      <t>ホンバン</t>
    </rPh>
    <rPh sb="26" eb="27">
      <t>ヒ</t>
    </rPh>
    <phoneticPr fontId="2"/>
  </si>
  <si>
    <t>①交通費（高速費・往復）※首都高速利用・往復</t>
    <rPh sb="1" eb="4">
      <t>コウツウヒ</t>
    </rPh>
    <rPh sb="5" eb="7">
      <t>コウソク</t>
    </rPh>
    <rPh sb="7" eb="8">
      <t>ヒ</t>
    </rPh>
    <rPh sb="9" eb="11">
      <t>オウフク</t>
    </rPh>
    <rPh sb="13" eb="15">
      <t>シュト</t>
    </rPh>
    <rPh sb="15" eb="17">
      <t>コウソク</t>
    </rPh>
    <rPh sb="17" eb="19">
      <t>リヨウ</t>
    </rPh>
    <rPh sb="20" eb="22">
      <t>オウフク</t>
    </rPh>
    <phoneticPr fontId="5"/>
  </si>
  <si>
    <t>式</t>
    <phoneticPr fontId="5"/>
  </si>
  <si>
    <t>②交通費（高速費・往復）※首都高速利用・往復</t>
    <rPh sb="1" eb="4">
      <t>コウツウヒ</t>
    </rPh>
    <rPh sb="5" eb="7">
      <t>コウソク</t>
    </rPh>
    <rPh sb="7" eb="8">
      <t>ヒ</t>
    </rPh>
    <phoneticPr fontId="5"/>
  </si>
  <si>
    <t>①②ガソリン代等</t>
    <rPh sb="6" eb="7">
      <t>ダイ</t>
    </rPh>
    <rPh sb="7" eb="8">
      <t>トウ</t>
    </rPh>
    <phoneticPr fontId="5"/>
  </si>
  <si>
    <t>設置・撤去費（4名）　※搬入時＋搬出時</t>
    <rPh sb="0" eb="2">
      <t>セッチ</t>
    </rPh>
    <rPh sb="3" eb="5">
      <t>テッキョ</t>
    </rPh>
    <rPh sb="5" eb="6">
      <t>ヒ</t>
    </rPh>
    <rPh sb="12" eb="14">
      <t>ハンニュウ</t>
    </rPh>
    <rPh sb="14" eb="15">
      <t>ジ</t>
    </rPh>
    <rPh sb="16" eb="18">
      <t>ハンシュツ</t>
    </rPh>
    <rPh sb="18" eb="19">
      <t>ジ</t>
    </rPh>
    <phoneticPr fontId="5"/>
  </si>
  <si>
    <t>式</t>
    <phoneticPr fontId="5"/>
  </si>
  <si>
    <t>現場立ち合い費（4名）　※本番日</t>
    <rPh sb="0" eb="2">
      <t>ゲンバ</t>
    </rPh>
    <rPh sb="2" eb="3">
      <t>タ</t>
    </rPh>
    <rPh sb="4" eb="5">
      <t>ア</t>
    </rPh>
    <rPh sb="6" eb="7">
      <t>ヒ</t>
    </rPh>
    <rPh sb="9" eb="10">
      <t>メイ</t>
    </rPh>
    <rPh sb="13" eb="15">
      <t>ホンバン</t>
    </rPh>
    <rPh sb="15" eb="16">
      <t>ビ</t>
    </rPh>
    <phoneticPr fontId="5"/>
  </si>
  <si>
    <r>
      <t>金曜日 柏付近　宿泊代　　</t>
    </r>
    <r>
      <rPr>
        <i/>
        <sz val="8"/>
        <rFont val="ＭＳ Ｐゴシック"/>
        <family val="3"/>
        <charset val="128"/>
      </rPr>
      <t>※宿泊人数：最大4名</t>
    </r>
    <rPh sb="0" eb="3">
      <t>キンヨウビ</t>
    </rPh>
    <rPh sb="4" eb="5">
      <t>カシワ</t>
    </rPh>
    <rPh sb="5" eb="7">
      <t>フキン</t>
    </rPh>
    <rPh sb="8" eb="11">
      <t>シュクハクダイ</t>
    </rPh>
    <rPh sb="14" eb="16">
      <t>シュクハク</t>
    </rPh>
    <rPh sb="16" eb="18">
      <t>ニンズウ</t>
    </rPh>
    <rPh sb="19" eb="21">
      <t>サイダイ</t>
    </rPh>
    <rPh sb="22" eb="23">
      <t>メイ</t>
    </rPh>
    <phoneticPr fontId="5"/>
  </si>
  <si>
    <t>デッキアップスタッフ運営諸経費（打ち合わせ・食事他）</t>
    <rPh sb="10" eb="12">
      <t>ウンエイ</t>
    </rPh>
    <rPh sb="12" eb="15">
      <t>ショケイヒ</t>
    </rPh>
    <rPh sb="16" eb="17">
      <t>ウ</t>
    </rPh>
    <rPh sb="18" eb="19">
      <t>ア</t>
    </rPh>
    <rPh sb="22" eb="24">
      <t>ショクジ</t>
    </rPh>
    <rPh sb="24" eb="25">
      <t>ホカ</t>
    </rPh>
    <phoneticPr fontId="5"/>
  </si>
  <si>
    <t>TFCスタッフ立会い運営費（1名）</t>
    <rPh sb="7" eb="9">
      <t>タチア</t>
    </rPh>
    <rPh sb="10" eb="12">
      <t>ウンエイ</t>
    </rPh>
    <rPh sb="12" eb="13">
      <t>ヒ</t>
    </rPh>
    <rPh sb="15" eb="16">
      <t>メイ</t>
    </rPh>
    <phoneticPr fontId="5"/>
  </si>
  <si>
    <t>TFCスタッフ運営諸経費（打ち合わせ・食事他）</t>
    <rPh sb="7" eb="9">
      <t>ウンエイ</t>
    </rPh>
    <rPh sb="9" eb="12">
      <t>ショケイヒ</t>
    </rPh>
    <rPh sb="13" eb="14">
      <t>ウ</t>
    </rPh>
    <rPh sb="15" eb="16">
      <t>ア</t>
    </rPh>
    <rPh sb="19" eb="21">
      <t>ショクジ</t>
    </rPh>
    <rPh sb="21" eb="22">
      <t>ホカ</t>
    </rPh>
    <phoneticPr fontId="5"/>
  </si>
  <si>
    <t>TFCスタッフ交通費（1名／片道）</t>
    <rPh sb="7" eb="9">
      <t>コウツウ</t>
    </rPh>
    <rPh sb="9" eb="10">
      <t>ヒ</t>
    </rPh>
    <rPh sb="12" eb="13">
      <t>メイ</t>
    </rPh>
    <rPh sb="14" eb="16">
      <t>カタミチ</t>
    </rPh>
    <phoneticPr fontId="2"/>
  </si>
  <si>
    <t>回</t>
    <rPh sb="0" eb="1">
      <t>カイ</t>
    </rPh>
    <phoneticPr fontId="2"/>
  </si>
  <si>
    <t>式</t>
    <phoneticPr fontId="5"/>
  </si>
  <si>
    <t>小計①</t>
    <rPh sb="0" eb="2">
      <t>ショウケイ</t>
    </rPh>
    <phoneticPr fontId="5"/>
  </si>
  <si>
    <t>注意事項</t>
    <rPh sb="0" eb="2">
      <t>チュウイ</t>
    </rPh>
    <rPh sb="2" eb="4">
      <t>ジコウ</t>
    </rPh>
    <phoneticPr fontId="2"/>
  </si>
  <si>
    <t>・金曜18時頃～翌土曜9時頃まで、警備員1名による警備が必要です。上記見積もりには含まれておりません。</t>
    <rPh sb="1" eb="3">
      <t>キンヨウ</t>
    </rPh>
    <rPh sb="5" eb="6">
      <t>ジ</t>
    </rPh>
    <rPh sb="6" eb="7">
      <t>コロ</t>
    </rPh>
    <rPh sb="8" eb="9">
      <t>ヨク</t>
    </rPh>
    <rPh sb="9" eb="11">
      <t>ドヨウ</t>
    </rPh>
    <rPh sb="12" eb="13">
      <t>ジ</t>
    </rPh>
    <rPh sb="13" eb="14">
      <t>コロ</t>
    </rPh>
    <rPh sb="17" eb="20">
      <t>ケイビイン</t>
    </rPh>
    <rPh sb="21" eb="22">
      <t>メイ</t>
    </rPh>
    <rPh sb="25" eb="27">
      <t>ケイビ</t>
    </rPh>
    <rPh sb="28" eb="30">
      <t>ヒツヨウ</t>
    </rPh>
    <rPh sb="33" eb="35">
      <t>ジョウキ</t>
    </rPh>
    <rPh sb="35" eb="37">
      <t>ミツ</t>
    </rPh>
    <rPh sb="41" eb="42">
      <t>フク</t>
    </rPh>
    <phoneticPr fontId="2"/>
  </si>
  <si>
    <t>　手配および費用負担は御社にてお願い申し上げます。</t>
    <rPh sb="1" eb="3">
      <t>テハイ</t>
    </rPh>
    <rPh sb="6" eb="8">
      <t>ヒヨウ</t>
    </rPh>
    <rPh sb="8" eb="10">
      <t>フタン</t>
    </rPh>
    <rPh sb="11" eb="13">
      <t>オンシャ</t>
    </rPh>
    <rPh sb="16" eb="17">
      <t>ネガ</t>
    </rPh>
    <rPh sb="18" eb="19">
      <t>モウ</t>
    </rPh>
    <rPh sb="20" eb="21">
      <t>ア</t>
    </rPh>
    <phoneticPr fontId="2"/>
  </si>
  <si>
    <t>・搬入出時経路および車両設置場所上の耐荷重対策養生費用は上記見積もりに含まれておりません。必要の場合、手配および費用負担は御社にてお願い申し上げます。</t>
    <rPh sb="1" eb="3">
      <t>ハンニュウ</t>
    </rPh>
    <rPh sb="3" eb="4">
      <t>デ</t>
    </rPh>
    <rPh sb="4" eb="5">
      <t>ジ</t>
    </rPh>
    <rPh sb="5" eb="7">
      <t>ケイロ</t>
    </rPh>
    <rPh sb="10" eb="12">
      <t>シャリョウ</t>
    </rPh>
    <rPh sb="12" eb="14">
      <t>セッチ</t>
    </rPh>
    <rPh sb="14" eb="16">
      <t>バショ</t>
    </rPh>
    <rPh sb="16" eb="17">
      <t>ジョウ</t>
    </rPh>
    <rPh sb="18" eb="21">
      <t>タイカジュウ</t>
    </rPh>
    <rPh sb="21" eb="23">
      <t>タイサク</t>
    </rPh>
    <rPh sb="23" eb="25">
      <t>ヨウジョウ</t>
    </rPh>
    <rPh sb="25" eb="27">
      <t>ヒヨウ</t>
    </rPh>
    <rPh sb="28" eb="30">
      <t>ジョウキ</t>
    </rPh>
    <rPh sb="30" eb="32">
      <t>ミツ</t>
    </rPh>
    <rPh sb="35" eb="36">
      <t>フク</t>
    </rPh>
    <rPh sb="45" eb="47">
      <t>ヒツヨウ</t>
    </rPh>
    <rPh sb="48" eb="50">
      <t>バアイ</t>
    </rPh>
    <phoneticPr fontId="2"/>
  </si>
  <si>
    <t>・車両周辺立入禁止エリア設置時に使用するパーテーション・カラーコーンのレンタル費は上記見積もりに含まれておりません。ご準備および費用負担は御社にてお願い申し上げます。</t>
    <rPh sb="1" eb="3">
      <t>シャリョウ</t>
    </rPh>
    <rPh sb="3" eb="5">
      <t>シュウヘン</t>
    </rPh>
    <rPh sb="5" eb="7">
      <t>タチイリ</t>
    </rPh>
    <rPh sb="7" eb="9">
      <t>キンシ</t>
    </rPh>
    <rPh sb="12" eb="14">
      <t>セッチ</t>
    </rPh>
    <rPh sb="14" eb="15">
      <t>ジ</t>
    </rPh>
    <rPh sb="16" eb="18">
      <t>シヨウ</t>
    </rPh>
    <rPh sb="39" eb="40">
      <t>ヒ</t>
    </rPh>
    <rPh sb="41" eb="43">
      <t>ジョウキ</t>
    </rPh>
    <rPh sb="43" eb="45">
      <t>ミツ</t>
    </rPh>
    <rPh sb="48" eb="49">
      <t>フク</t>
    </rPh>
    <rPh sb="59" eb="61">
      <t>ジュンビ</t>
    </rPh>
    <phoneticPr fontId="2"/>
  </si>
  <si>
    <t>・イベント時のMC・照明・音響機器など演出費は含まれておりません。手配および費用負担は御社にてお願い申し上げます。</t>
    <rPh sb="5" eb="6">
      <t>ジ</t>
    </rPh>
    <rPh sb="23" eb="24">
      <t>フク</t>
    </rPh>
    <phoneticPr fontId="2"/>
  </si>
  <si>
    <t>　車両に常備のマイク2本、ミキサー、スピーカー2本は無償でご使用頂けます。</t>
    <phoneticPr fontId="2"/>
  </si>
  <si>
    <t>・1.5kwの電源2口の使用が必要です。車両付近にない場合は発電機やドラムコードリールが必要になります。レンタル費は上記見積もりに含まれておりません。</t>
    <rPh sb="15" eb="17">
      <t>ヒツヨウ</t>
    </rPh>
    <rPh sb="20" eb="22">
      <t>シャリョウ</t>
    </rPh>
    <rPh sb="22" eb="24">
      <t>フキン</t>
    </rPh>
    <rPh sb="56" eb="57">
      <t>ヒ</t>
    </rPh>
    <rPh sb="58" eb="60">
      <t>ジョウキ</t>
    </rPh>
    <rPh sb="60" eb="62">
      <t>ミツ</t>
    </rPh>
    <rPh sb="65" eb="66">
      <t>フク</t>
    </rPh>
    <phoneticPr fontId="2"/>
  </si>
  <si>
    <t>　手配および費用負担は御社にてお願い申し上げます。</t>
    <phoneticPr fontId="2"/>
  </si>
  <si>
    <t>公益社団法人 日本青年会議所</t>
    <rPh sb="0" eb="2">
      <t>コウエキ</t>
    </rPh>
    <rPh sb="2" eb="4">
      <t>シャダン</t>
    </rPh>
    <rPh sb="4" eb="6">
      <t>ホウジン</t>
    </rPh>
    <rPh sb="7" eb="9">
      <t>ニホン</t>
    </rPh>
    <rPh sb="9" eb="11">
      <t>セイネン</t>
    </rPh>
    <rPh sb="11" eb="14">
      <t>カイギショ</t>
    </rPh>
    <phoneticPr fontId="2"/>
  </si>
  <si>
    <t>フロアー養生敷き費用</t>
    <rPh sb="4" eb="6">
      <t>ヨウジョウ</t>
    </rPh>
    <rPh sb="6" eb="7">
      <t>シキ</t>
    </rPh>
    <rPh sb="8" eb="10">
      <t>ヒヨウ</t>
    </rPh>
    <phoneticPr fontId="2"/>
  </si>
  <si>
    <t>※この御見積書は２０１７年１２月３１日まで有効です。</t>
    <rPh sb="3" eb="6">
      <t>オミツモリ</t>
    </rPh>
    <rPh sb="6" eb="7">
      <t>ショ</t>
    </rPh>
    <rPh sb="12" eb="13">
      <t>ネン</t>
    </rPh>
    <rPh sb="15" eb="16">
      <t>ガツ</t>
    </rPh>
    <rPh sb="18" eb="19">
      <t>ニチ</t>
    </rPh>
    <rPh sb="21" eb="23">
      <t>ユウコウ</t>
    </rPh>
    <phoneticPr fontId="2"/>
  </si>
  <si>
    <t>２０１７年度サマーコンファレンス運営特別委員会（シンギュラティ研究委員会） 御中</t>
    <rPh sb="4" eb="6">
      <t>ネンド</t>
    </rPh>
    <rPh sb="16" eb="18">
      <t>ウンエイ</t>
    </rPh>
    <rPh sb="18" eb="20">
      <t>トクベツ</t>
    </rPh>
    <rPh sb="20" eb="23">
      <t>イインカイ</t>
    </rPh>
    <rPh sb="31" eb="33">
      <t>ケンキュウ</t>
    </rPh>
    <rPh sb="33" eb="36">
      <t>イインカイ</t>
    </rPh>
    <rPh sb="38" eb="40">
      <t>オンチュウ</t>
    </rPh>
    <phoneticPr fontId="2"/>
  </si>
  <si>
    <t>振込先</t>
    <rPh sb="0" eb="3">
      <t>フリコミサキ</t>
    </rPh>
    <phoneticPr fontId="2"/>
  </si>
  <si>
    <t>三菱東京UFJ銀行</t>
    <rPh sb="0" eb="2">
      <t>ミツビシ</t>
    </rPh>
    <rPh sb="2" eb="4">
      <t>トウキョウ</t>
    </rPh>
    <rPh sb="7" eb="9">
      <t>ギンコウ</t>
    </rPh>
    <phoneticPr fontId="5"/>
  </si>
  <si>
    <t>多摩支店　普通　００８０６７２</t>
    <rPh sb="0" eb="2">
      <t>タマ</t>
    </rPh>
    <rPh sb="2" eb="4">
      <t>シテン</t>
    </rPh>
    <rPh sb="5" eb="7">
      <t>フツウ</t>
    </rPh>
    <phoneticPr fontId="5"/>
  </si>
  <si>
    <t>（有）オノエンジニアリング　オノエン観光バス</t>
    <rPh sb="1" eb="2">
      <t>ユウ</t>
    </rPh>
    <rPh sb="18" eb="20">
      <t>カンコウ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</si>
</sst>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quot;¥&quot;\-#,##0"/>
    <numFmt numFmtId="176" formatCode="yy/mm/dd"/>
    <numFmt numFmtId="177" formatCode="yyyy/m/d;@"/>
    <numFmt numFmtId="178" formatCode="yy/m/d"/>
    <numFmt numFmtId="179" formatCode="#,##0_);[Red]\(#,##0\)"/>
    <numFmt numFmtId="180" formatCode="#,##0.0_);[Red]\(#,##0.0\)"/>
    <numFmt numFmtId="181" formatCode="#,##0;&quot;▲ &quot;#,##0"/>
  </numFmts>
  <fonts count="32">
    <font>
      <sz val="11"/>
      <color theme="1"/>
      <name val="游ゴシック"/>
      <family val="2"/>
      <charset val="128"/>
      <scheme val="minor"/>
    </font>
    <font>
      <sz val="12"/>
      <name val="ＭＳ Ｐゴシック"/>
      <family val="3"/>
      <charset val="128"/>
    </font>
    <font>
      <sz val="6"/>
      <name val="游ゴシック"/>
      <family val="2"/>
      <charset val="128"/>
      <scheme val="minor"/>
    </font>
    <font>
      <sz val="9"/>
      <name val="ＭＳ Ｐゴシック"/>
      <family val="3"/>
      <charset val="128"/>
    </font>
    <font>
      <b/>
      <i/>
      <sz val="18"/>
      <name val="ＭＳ Ｐゴシック"/>
      <family val="3"/>
      <charset val="128"/>
    </font>
    <font>
      <sz val="6"/>
      <name val="Osaka"/>
      <family val="3"/>
      <charset val="128"/>
    </font>
    <font>
      <i/>
      <sz val="12"/>
      <name val="ＭＳ Ｐゴシック"/>
      <family val="3"/>
      <charset val="128"/>
    </font>
    <font>
      <i/>
      <sz val="12"/>
      <name val="Osaka"/>
      <family val="3"/>
      <charset val="128"/>
    </font>
    <font>
      <sz val="10"/>
      <name val="ＭＳ Ｐゴシック"/>
      <family val="3"/>
      <charset val="128"/>
    </font>
    <font>
      <i/>
      <sz val="10"/>
      <name val="ＭＳ Ｐゴシック"/>
      <family val="3"/>
      <charset val="128"/>
    </font>
    <font>
      <b/>
      <i/>
      <sz val="14"/>
      <name val="ＭＳ Ｐゴシック"/>
      <family val="3"/>
      <charset val="128"/>
    </font>
    <font>
      <sz val="14"/>
      <color indexed="9"/>
      <name val="ＭＳ Ｐゴシック"/>
      <family val="3"/>
      <charset val="128"/>
    </font>
    <font>
      <u/>
      <sz val="12"/>
      <name val="ＭＳ Ｐゴシック"/>
      <family val="3"/>
      <charset val="128"/>
    </font>
    <font>
      <b/>
      <i/>
      <sz val="12"/>
      <name val="ＭＳ Ｐゴシック"/>
      <family val="3"/>
      <charset val="128"/>
    </font>
    <font>
      <u/>
      <sz val="9"/>
      <name val="ＭＳ Ｐゴシック"/>
      <family val="3"/>
      <charset val="128"/>
    </font>
    <font>
      <b/>
      <u/>
      <sz val="9"/>
      <name val="ＭＳ Ｐゴシック"/>
      <family val="3"/>
      <charset val="128"/>
    </font>
    <font>
      <b/>
      <sz val="12"/>
      <name val="ＭＳ Ｐゴシック"/>
      <family val="3"/>
      <charset val="128"/>
    </font>
    <font>
      <b/>
      <sz val="9"/>
      <name val="ＭＳ Ｐゴシック"/>
      <family val="3"/>
      <charset val="128"/>
    </font>
    <font>
      <i/>
      <sz val="9"/>
      <name val="ＭＳ Ｐゴシック"/>
      <family val="3"/>
      <charset val="128"/>
    </font>
    <font>
      <sz val="12"/>
      <name val="Osaka"/>
      <family val="3"/>
      <charset val="128"/>
    </font>
    <font>
      <i/>
      <sz val="11"/>
      <name val="ＭＳ Ｐゴシック"/>
      <family val="3"/>
      <charset val="128"/>
    </font>
    <font>
      <b/>
      <i/>
      <sz val="11"/>
      <name val="ＭＳ Ｐゴシック"/>
      <family val="3"/>
      <charset val="128"/>
    </font>
    <font>
      <b/>
      <i/>
      <sz val="10"/>
      <name val="ＭＳ Ｐゴシック"/>
      <family val="3"/>
      <charset val="128"/>
    </font>
    <font>
      <u/>
      <sz val="12"/>
      <name val="Osaka"/>
      <family val="3"/>
      <charset val="128"/>
    </font>
    <font>
      <sz val="10"/>
      <name val="游ゴシック"/>
      <family val="3"/>
      <charset val="128"/>
      <scheme val="minor"/>
    </font>
    <font>
      <i/>
      <sz val="10"/>
      <name val="Osaka"/>
      <family val="3"/>
      <charset val="128"/>
    </font>
    <font>
      <i/>
      <sz val="8"/>
      <name val="ＭＳ Ｐゴシック"/>
      <family val="3"/>
      <charset val="128"/>
    </font>
    <font>
      <b/>
      <i/>
      <sz val="9"/>
      <name val="ＭＳ Ｐゴシック"/>
      <family val="3"/>
      <charset val="128"/>
    </font>
    <font>
      <i/>
      <sz val="10"/>
      <color theme="0"/>
      <name val="ＭＳ Ｐゴシック"/>
      <family val="3"/>
      <charset val="128"/>
    </font>
    <font>
      <b/>
      <i/>
      <sz val="10"/>
      <color theme="0"/>
      <name val="ＭＳ Ｐゴシック"/>
      <family val="3"/>
      <charset val="128"/>
    </font>
    <font>
      <i/>
      <sz val="9"/>
      <name val="Osaka"/>
      <family val="3"/>
      <charset val="128"/>
    </font>
    <font>
      <b/>
      <i/>
      <sz val="12"/>
      <name val="Osaka"/>
      <family val="3"/>
      <charset val="128"/>
    </font>
  </fonts>
  <fills count="6">
    <fill>
      <patternFill patternType="none"/>
    </fill>
    <fill>
      <patternFill patternType="gray125"/>
    </fill>
    <fill>
      <patternFill patternType="gray0625"/>
    </fill>
    <fill>
      <patternFill patternType="solid">
        <fgColor indexed="65"/>
        <bgColor indexed="64"/>
      </patternFill>
    </fill>
    <fill>
      <patternFill patternType="solid">
        <fgColor theme="0" tint="-0.34998626667073579"/>
        <bgColor indexed="64"/>
      </patternFill>
    </fill>
    <fill>
      <patternFill patternType="solid">
        <fgColor theme="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diagonal/>
    </border>
    <border>
      <left style="thin">
        <color indexed="64"/>
      </left>
      <right/>
      <top/>
      <bottom style="dotted">
        <color indexed="64"/>
      </bottom>
      <diagonal/>
    </border>
    <border>
      <left style="medium">
        <color indexed="64"/>
      </left>
      <right/>
      <top/>
      <bottom/>
      <diagonal/>
    </border>
    <border>
      <left style="thin">
        <color indexed="64"/>
      </left>
      <right style="thin">
        <color indexed="64"/>
      </right>
      <top/>
      <bottom style="thin">
        <color indexed="64"/>
      </bottom>
      <diagonal/>
    </border>
    <border>
      <left/>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thin">
        <color auto="1"/>
      </left>
      <right/>
      <top style="thin">
        <color auto="1"/>
      </top>
      <bottom style="thin">
        <color auto="1"/>
      </bottom>
      <diagonal/>
    </border>
    <border>
      <left/>
      <right style="thin">
        <color auto="1"/>
      </right>
      <top/>
      <bottom/>
      <diagonal/>
    </border>
    <border>
      <left style="medium">
        <color indexed="64"/>
      </left>
      <right/>
      <top/>
      <bottom style="thin">
        <color auto="1"/>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s>
  <cellStyleXfs count="2">
    <xf numFmtId="0" fontId="0" fillId="0" borderId="0">
      <alignment vertical="center"/>
    </xf>
    <xf numFmtId="0" fontId="19" fillId="0" borderId="0"/>
  </cellStyleXfs>
  <cellXfs count="151">
    <xf numFmtId="0" fontId="0" fillId="0" borderId="0" xfId="0">
      <alignment vertical="center"/>
    </xf>
    <xf numFmtId="0" fontId="1" fillId="0" borderId="0" xfId="0" applyFont="1" applyAlignment="1"/>
    <xf numFmtId="0" fontId="3" fillId="0" borderId="0" xfId="0" applyFont="1" applyAlignment="1">
      <alignment horizontal="center"/>
    </xf>
    <xf numFmtId="0" fontId="4" fillId="0" borderId="0" xfId="0" applyFont="1" applyAlignment="1" applyProtection="1">
      <alignment horizontal="left"/>
    </xf>
    <xf numFmtId="0" fontId="1" fillId="0" borderId="0" xfId="0" applyFont="1" applyAlignment="1">
      <alignment horizontal="center"/>
    </xf>
    <xf numFmtId="176" fontId="1" fillId="0" borderId="0" xfId="0" applyNumberFormat="1" applyFont="1" applyAlignment="1" applyProtection="1"/>
    <xf numFmtId="176" fontId="1" fillId="0" borderId="0" xfId="0" applyNumberFormat="1" applyFont="1" applyAlignment="1" applyProtection="1">
      <alignment horizontal="center"/>
    </xf>
    <xf numFmtId="0" fontId="1" fillId="0" borderId="0" xfId="0" applyFont="1" applyAlignment="1">
      <alignment horizontal="right"/>
    </xf>
    <xf numFmtId="0" fontId="6" fillId="0" borderId="0" xfId="0" applyFont="1" applyAlignment="1"/>
    <xf numFmtId="0" fontId="7" fillId="0" borderId="0" xfId="0" applyFont="1" applyAlignment="1"/>
    <xf numFmtId="0" fontId="1" fillId="0" borderId="0" xfId="0" applyFont="1" applyAlignment="1" applyProtection="1"/>
    <xf numFmtId="0" fontId="1" fillId="0" borderId="0" xfId="0" applyFont="1" applyAlignment="1" applyProtection="1">
      <alignment horizontal="left"/>
    </xf>
    <xf numFmtId="176" fontId="1" fillId="0" borderId="0" xfId="0" applyNumberFormat="1" applyFont="1" applyAlignment="1" applyProtection="1">
      <alignment horizontal="right"/>
    </xf>
    <xf numFmtId="176" fontId="8" fillId="0" borderId="0" xfId="0" applyNumberFormat="1" applyFont="1" applyAlignment="1" applyProtection="1">
      <alignment horizontal="center"/>
    </xf>
    <xf numFmtId="0" fontId="9" fillId="0" borderId="1" xfId="0" applyFont="1" applyBorder="1" applyAlignment="1" applyProtection="1">
      <alignment horizontal="right"/>
    </xf>
    <xf numFmtId="0" fontId="10" fillId="0" borderId="2" xfId="0" applyFont="1" applyBorder="1" applyAlignment="1" applyProtection="1"/>
    <xf numFmtId="0" fontId="3" fillId="0" borderId="2" xfId="0" applyFont="1" applyBorder="1" applyAlignment="1">
      <alignment horizontal="center"/>
    </xf>
    <xf numFmtId="0" fontId="10" fillId="0" borderId="2" xfId="0" applyFont="1" applyBorder="1" applyAlignment="1" applyProtection="1">
      <alignment horizontal="right"/>
    </xf>
    <xf numFmtId="0" fontId="10" fillId="0" borderId="0" xfId="0" applyFont="1" applyBorder="1" applyAlignment="1" applyProtection="1"/>
    <xf numFmtId="0" fontId="11" fillId="0" borderId="0" xfId="0" applyFont="1" applyBorder="1" applyAlignment="1">
      <alignment horizontal="center"/>
    </xf>
    <xf numFmtId="0" fontId="1" fillId="0" borderId="0" xfId="0" applyFont="1" applyBorder="1" applyAlignment="1" applyProtection="1"/>
    <xf numFmtId="0" fontId="1" fillId="0" borderId="0" xfId="0" applyFont="1" applyBorder="1" applyAlignment="1" applyProtection="1">
      <alignment horizontal="center"/>
    </xf>
    <xf numFmtId="0" fontId="12" fillId="0" borderId="0" xfId="0" applyFont="1" applyBorder="1" applyAlignment="1" applyProtection="1">
      <alignment horizontal="right"/>
    </xf>
    <xf numFmtId="0" fontId="1" fillId="0" borderId="0" xfId="0" applyFont="1" applyBorder="1" applyAlignment="1"/>
    <xf numFmtId="0" fontId="1" fillId="0" borderId="0" xfId="0" applyFont="1" applyBorder="1" applyAlignment="1">
      <alignment horizontal="center"/>
    </xf>
    <xf numFmtId="0" fontId="8" fillId="0" borderId="0" xfId="0" applyFont="1" applyBorder="1" applyAlignment="1"/>
    <xf numFmtId="177" fontId="9" fillId="0" borderId="1" xfId="0" applyNumberFormat="1" applyFont="1" applyBorder="1" applyAlignment="1">
      <alignment horizontal="right"/>
    </xf>
    <xf numFmtId="178" fontId="1" fillId="0" borderId="0" xfId="0" applyNumberFormat="1" applyFont="1" applyBorder="1" applyAlignment="1">
      <alignment horizontal="right"/>
    </xf>
    <xf numFmtId="0" fontId="9" fillId="0" borderId="0" xfId="0" applyFont="1" applyAlignment="1" applyProtection="1">
      <alignment horizontal="left"/>
    </xf>
    <xf numFmtId="37" fontId="1" fillId="0" borderId="0" xfId="0" applyNumberFormat="1" applyFont="1" applyAlignment="1">
      <alignment horizontal="right"/>
    </xf>
    <xf numFmtId="0" fontId="13" fillId="0" borderId="3" xfId="0" applyFont="1" applyBorder="1" applyAlignment="1" applyProtection="1">
      <alignment horizontal="center"/>
    </xf>
    <xf numFmtId="0" fontId="14" fillId="0" borderId="3" xfId="0" applyFont="1" applyBorder="1" applyAlignment="1" applyProtection="1">
      <alignment horizontal="center"/>
    </xf>
    <xf numFmtId="5" fontId="13" fillId="0" borderId="3" xfId="0" applyNumberFormat="1" applyFont="1" applyBorder="1" applyAlignment="1" applyProtection="1"/>
    <xf numFmtId="5" fontId="1" fillId="0" borderId="0" xfId="0" applyNumberFormat="1" applyFont="1" applyAlignment="1">
      <alignment horizontal="right"/>
    </xf>
    <xf numFmtId="0" fontId="13" fillId="0" borderId="0" xfId="0" applyFont="1" applyBorder="1" applyAlignment="1" applyProtection="1">
      <alignment horizontal="center"/>
    </xf>
    <xf numFmtId="0" fontId="15" fillId="0" borderId="4" xfId="0" applyFont="1" applyBorder="1" applyAlignment="1" applyProtection="1">
      <alignment horizontal="center"/>
    </xf>
    <xf numFmtId="5" fontId="13" fillId="0" borderId="0" xfId="0" applyNumberFormat="1" applyFont="1" applyBorder="1" applyAlignment="1" applyProtection="1"/>
    <xf numFmtId="0" fontId="13" fillId="0" borderId="5" xfId="0" applyFont="1" applyBorder="1" applyAlignment="1" applyProtection="1">
      <alignment horizontal="center"/>
    </xf>
    <xf numFmtId="0" fontId="15" fillId="0" borderId="6" xfId="0" applyFont="1" applyBorder="1" applyAlignment="1" applyProtection="1">
      <alignment horizontal="center"/>
    </xf>
    <xf numFmtId="5" fontId="13" fillId="0" borderId="6" xfId="0" applyNumberFormat="1" applyFont="1" applyBorder="1" applyAlignment="1" applyProtection="1"/>
    <xf numFmtId="0" fontId="16" fillId="0" borderId="5" xfId="0" applyFont="1" applyBorder="1" applyAlignment="1" applyProtection="1">
      <alignment horizontal="right"/>
    </xf>
    <xf numFmtId="0" fontId="17" fillId="0" borderId="7" xfId="0" applyFont="1" applyBorder="1" applyAlignment="1" applyProtection="1">
      <alignment horizontal="center"/>
    </xf>
    <xf numFmtId="5" fontId="16" fillId="0" borderId="5" xfId="0" applyNumberFormat="1" applyFont="1" applyBorder="1" applyAlignment="1" applyProtection="1">
      <alignment horizontal="left"/>
    </xf>
    <xf numFmtId="0" fontId="9" fillId="0" borderId="6" xfId="0" applyFont="1" applyBorder="1" applyAlignment="1" applyProtection="1">
      <alignment horizontal="center"/>
    </xf>
    <xf numFmtId="0" fontId="18" fillId="0" borderId="6" xfId="0" applyFont="1" applyBorder="1" applyAlignment="1" applyProtection="1">
      <alignment horizontal="center"/>
    </xf>
    <xf numFmtId="0" fontId="20" fillId="0" borderId="6" xfId="1" applyFont="1" applyBorder="1" applyAlignment="1" applyProtection="1">
      <alignment horizontal="center" shrinkToFit="1"/>
    </xf>
    <xf numFmtId="0" fontId="13" fillId="0" borderId="0" xfId="0" applyFont="1" applyAlignment="1" applyProtection="1">
      <alignment horizontal="center"/>
    </xf>
    <xf numFmtId="0" fontId="9" fillId="0" borderId="8" xfId="0" applyFont="1" applyBorder="1" applyAlignment="1" applyProtection="1">
      <alignment horizontal="center"/>
    </xf>
    <xf numFmtId="0" fontId="18" fillId="0" borderId="3" xfId="0" applyFont="1" applyBorder="1" applyAlignment="1" applyProtection="1">
      <alignment horizontal="center"/>
    </xf>
    <xf numFmtId="0" fontId="9" fillId="0" borderId="8" xfId="1" applyFont="1" applyFill="1" applyBorder="1" applyAlignment="1" applyProtection="1">
      <alignment horizontal="left"/>
    </xf>
    <xf numFmtId="0" fontId="9" fillId="0" borderId="0" xfId="0" applyFont="1" applyAlignment="1" applyProtection="1">
      <alignment horizontal="center"/>
    </xf>
    <xf numFmtId="0" fontId="21" fillId="0" borderId="0" xfId="0" applyFont="1" applyAlignment="1">
      <alignment horizontal="left"/>
    </xf>
    <xf numFmtId="0" fontId="18" fillId="0" borderId="9" xfId="0" applyFont="1" applyBorder="1" applyAlignment="1" applyProtection="1">
      <alignment horizontal="center"/>
    </xf>
    <xf numFmtId="0" fontId="1" fillId="0" borderId="0" xfId="0" applyFont="1" applyAlignment="1">
      <alignment horizontal="left"/>
    </xf>
    <xf numFmtId="0" fontId="18" fillId="0" borderId="0" xfId="0" applyFont="1" applyBorder="1" applyAlignment="1" applyProtection="1">
      <alignment horizontal="center"/>
    </xf>
    <xf numFmtId="0" fontId="22" fillId="0" borderId="0" xfId="0" applyFont="1" applyAlignment="1" applyProtection="1">
      <alignment horizontal="center"/>
    </xf>
    <xf numFmtId="0" fontId="22" fillId="0" borderId="0" xfId="0" applyFont="1" applyAlignment="1" applyProtection="1">
      <alignment horizontal="left"/>
    </xf>
    <xf numFmtId="0" fontId="9" fillId="0" borderId="8" xfId="1" applyFont="1" applyBorder="1" applyAlignment="1" applyProtection="1">
      <alignment horizontal="left"/>
    </xf>
    <xf numFmtId="0" fontId="3" fillId="0" borderId="0" xfId="0" applyFont="1" applyAlignment="1" applyProtection="1"/>
    <xf numFmtId="0" fontId="18" fillId="0" borderId="0" xfId="0" applyFont="1" applyAlignment="1" applyProtection="1">
      <alignment horizontal="left"/>
    </xf>
    <xf numFmtId="0" fontId="18" fillId="0" borderId="0" xfId="0" applyFont="1" applyAlignment="1" applyProtection="1">
      <alignment horizontal="center"/>
    </xf>
    <xf numFmtId="0" fontId="9" fillId="0" borderId="8" xfId="0" applyFont="1" applyBorder="1" applyAlignment="1" applyProtection="1">
      <alignment horizontal="left"/>
    </xf>
    <xf numFmtId="0" fontId="3" fillId="0" borderId="0" xfId="0" applyFont="1" applyAlignment="1" applyProtection="1">
      <alignment horizontal="left"/>
    </xf>
    <xf numFmtId="0" fontId="9" fillId="0" borderId="8" xfId="0" applyFont="1" applyBorder="1" applyAlignment="1" applyProtection="1">
      <alignment horizontal="right"/>
    </xf>
    <xf numFmtId="0" fontId="8" fillId="0" borderId="0" xfId="0" applyFont="1" applyAlignment="1" applyProtection="1">
      <alignment horizontal="left"/>
    </xf>
    <xf numFmtId="0" fontId="24" fillId="0" borderId="0" xfId="0" applyFont="1" applyAlignment="1"/>
    <xf numFmtId="0" fontId="18" fillId="0" borderId="4" xfId="0" applyFont="1" applyBorder="1" applyAlignment="1" applyProtection="1">
      <alignment horizontal="center"/>
    </xf>
    <xf numFmtId="14" fontId="9" fillId="0" borderId="4" xfId="0" applyNumberFormat="1" applyFont="1" applyBorder="1" applyAlignment="1" applyProtection="1">
      <alignment horizontal="center"/>
    </xf>
    <xf numFmtId="0" fontId="1" fillId="0" borderId="8" xfId="0" applyFont="1" applyBorder="1" applyAlignment="1" applyProtection="1"/>
    <xf numFmtId="0" fontId="3" fillId="0" borderId="0" xfId="0" applyFont="1" applyBorder="1" applyAlignment="1" applyProtection="1">
      <alignment horizontal="center"/>
    </xf>
    <xf numFmtId="0" fontId="9" fillId="2" borderId="10" xfId="0" applyFont="1" applyFill="1" applyBorder="1" applyAlignment="1" applyProtection="1">
      <alignment horizontal="center" vertical="center"/>
    </xf>
    <xf numFmtId="0" fontId="18" fillId="2" borderId="11"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9" fillId="0" borderId="0" xfId="0" applyFont="1" applyBorder="1" applyAlignment="1" applyProtection="1">
      <alignment horizontal="center" vertical="center"/>
    </xf>
    <xf numFmtId="0" fontId="25" fillId="0" borderId="0" xfId="0" applyFont="1" applyAlignment="1"/>
    <xf numFmtId="0" fontId="9" fillId="3" borderId="13" xfId="0" applyFont="1" applyFill="1" applyBorder="1" applyAlignment="1" applyProtection="1">
      <alignment horizontal="left" vertical="center"/>
    </xf>
    <xf numFmtId="0" fontId="18" fillId="3" borderId="14" xfId="0" applyFont="1" applyFill="1" applyBorder="1" applyAlignment="1" applyProtection="1">
      <alignment horizontal="center" vertical="center"/>
    </xf>
    <xf numFmtId="0" fontId="9" fillId="0" borderId="15" xfId="0" applyFont="1" applyFill="1" applyBorder="1" applyAlignment="1" applyProtection="1"/>
    <xf numFmtId="179" fontId="9" fillId="0" borderId="16" xfId="0" applyNumberFormat="1" applyFont="1" applyFill="1" applyBorder="1" applyAlignment="1" applyProtection="1"/>
    <xf numFmtId="179" fontId="9" fillId="0" borderId="15" xfId="0" applyNumberFormat="1" applyFont="1" applyFill="1" applyBorder="1" applyAlignment="1" applyProtection="1"/>
    <xf numFmtId="179" fontId="9" fillId="0" borderId="15" xfId="0" applyNumberFormat="1" applyFont="1" applyFill="1" applyBorder="1" applyAlignment="1" applyProtection="1">
      <alignment horizontal="center"/>
    </xf>
    <xf numFmtId="180" fontId="9" fillId="0" borderId="14" xfId="0" applyNumberFormat="1" applyFont="1" applyFill="1" applyBorder="1" applyAlignment="1" applyProtection="1">
      <alignment horizontal="center"/>
    </xf>
    <xf numFmtId="179" fontId="9" fillId="0" borderId="17" xfId="0" applyNumberFormat="1" applyFont="1" applyFill="1" applyBorder="1" applyAlignment="1" applyProtection="1"/>
    <xf numFmtId="0" fontId="9" fillId="3" borderId="13" xfId="0" applyFont="1" applyFill="1" applyBorder="1" applyAlignment="1" applyProtection="1">
      <alignment horizontal="center" vertical="center"/>
    </xf>
    <xf numFmtId="179" fontId="9" fillId="0" borderId="18" xfId="0" applyNumberFormat="1" applyFont="1" applyFill="1" applyBorder="1" applyAlignment="1" applyProtection="1"/>
    <xf numFmtId="179" fontId="9" fillId="0" borderId="14" xfId="0" applyNumberFormat="1" applyFont="1" applyFill="1" applyBorder="1" applyAlignment="1" applyProtection="1"/>
    <xf numFmtId="179" fontId="9" fillId="0" borderId="14" xfId="0" applyNumberFormat="1" applyFont="1" applyFill="1" applyBorder="1" applyAlignment="1" applyProtection="1">
      <alignment horizontal="center"/>
    </xf>
    <xf numFmtId="179" fontId="9" fillId="0" borderId="19" xfId="0" applyNumberFormat="1" applyFont="1" applyFill="1" applyBorder="1" applyAlignment="1" applyProtection="1"/>
    <xf numFmtId="0" fontId="9" fillId="3" borderId="20" xfId="0" applyFont="1" applyFill="1" applyBorder="1" applyAlignment="1" applyProtection="1">
      <alignment horizontal="center" vertical="center"/>
    </xf>
    <xf numFmtId="0" fontId="18" fillId="3" borderId="19" xfId="0" applyFont="1" applyFill="1" applyBorder="1" applyAlignment="1" applyProtection="1">
      <alignment horizontal="center" vertical="center"/>
    </xf>
    <xf numFmtId="0" fontId="9" fillId="0" borderId="2" xfId="0" applyFont="1" applyFill="1" applyBorder="1" applyAlignment="1" applyProtection="1"/>
    <xf numFmtId="179" fontId="9" fillId="0" borderId="21" xfId="0" applyNumberFormat="1" applyFont="1" applyFill="1" applyBorder="1" applyAlignment="1" applyProtection="1"/>
    <xf numFmtId="179" fontId="9" fillId="0" borderId="22" xfId="0" applyNumberFormat="1" applyFont="1" applyFill="1" applyBorder="1" applyAlignment="1" applyProtection="1"/>
    <xf numFmtId="179" fontId="9" fillId="0" borderId="22" xfId="0" applyNumberFormat="1" applyFont="1" applyFill="1" applyBorder="1" applyAlignment="1" applyProtection="1">
      <alignment horizontal="center"/>
    </xf>
    <xf numFmtId="179" fontId="9" fillId="0" borderId="23" xfId="0" applyNumberFormat="1" applyFont="1" applyFill="1" applyBorder="1" applyAlignment="1" applyProtection="1">
      <alignment horizontal="center"/>
    </xf>
    <xf numFmtId="179" fontId="9" fillId="0" borderId="24" xfId="0" applyNumberFormat="1" applyFont="1" applyFill="1" applyBorder="1" applyAlignment="1" applyProtection="1"/>
    <xf numFmtId="0" fontId="22" fillId="4" borderId="25" xfId="0" applyFont="1" applyFill="1" applyBorder="1" applyAlignment="1" applyProtection="1"/>
    <xf numFmtId="0" fontId="27" fillId="4" borderId="26" xfId="0" applyFont="1" applyFill="1" applyBorder="1" applyAlignment="1" applyProtection="1">
      <alignment horizontal="center"/>
    </xf>
    <xf numFmtId="0" fontId="22" fillId="4" borderId="8" xfId="0" applyFont="1" applyFill="1" applyBorder="1" applyAlignment="1" applyProtection="1"/>
    <xf numFmtId="179" fontId="22" fillId="4" borderId="8" xfId="0" applyNumberFormat="1" applyFont="1" applyFill="1" applyBorder="1" applyAlignment="1" applyProtection="1"/>
    <xf numFmtId="179" fontId="22" fillId="4" borderId="8" xfId="0" applyNumberFormat="1" applyFont="1" applyFill="1" applyBorder="1" applyAlignment="1" applyProtection="1">
      <alignment horizontal="center"/>
    </xf>
    <xf numFmtId="0" fontId="18" fillId="0" borderId="28" xfId="0" applyFont="1" applyBorder="1" applyAlignment="1" applyProtection="1"/>
    <xf numFmtId="0" fontId="18" fillId="0" borderId="5" xfId="0" applyFont="1" applyBorder="1" applyAlignment="1" applyProtection="1">
      <alignment horizontal="center"/>
    </xf>
    <xf numFmtId="0" fontId="9" fillId="0" borderId="5" xfId="0" applyFont="1" applyBorder="1" applyAlignment="1" applyProtection="1"/>
    <xf numFmtId="0" fontId="28" fillId="5" borderId="10" xfId="0" applyFont="1" applyFill="1" applyBorder="1" applyAlignment="1" applyProtection="1">
      <alignment horizontal="left"/>
    </xf>
    <xf numFmtId="0" fontId="28" fillId="5" borderId="6" xfId="0" applyFont="1" applyFill="1" applyBorder="1" applyAlignment="1" applyProtection="1"/>
    <xf numFmtId="0" fontId="28" fillId="5" borderId="6" xfId="0" applyFont="1" applyFill="1" applyBorder="1" applyAlignment="1" applyProtection="1">
      <alignment horizontal="center"/>
    </xf>
    <xf numFmtId="0" fontId="9" fillId="0" borderId="0" xfId="0" applyFont="1" applyBorder="1" applyAlignment="1" applyProtection="1"/>
    <xf numFmtId="0" fontId="8" fillId="0" borderId="0" xfId="0" applyFont="1" applyBorder="1" applyAlignment="1" applyProtection="1"/>
    <xf numFmtId="0" fontId="20" fillId="0" borderId="20" xfId="0" applyFont="1" applyBorder="1" applyAlignment="1" applyProtection="1"/>
    <xf numFmtId="0" fontId="20" fillId="0" borderId="0" xfId="0" applyFont="1" applyBorder="1" applyAlignment="1" applyProtection="1"/>
    <xf numFmtId="0" fontId="20" fillId="0" borderId="0" xfId="0" applyFont="1" applyBorder="1" applyAlignment="1" applyProtection="1">
      <alignment horizontal="center"/>
    </xf>
    <xf numFmtId="0" fontId="30" fillId="0" borderId="0" xfId="0" applyFont="1" applyAlignment="1">
      <alignment horizontal="center"/>
    </xf>
    <xf numFmtId="0" fontId="31" fillId="4" borderId="29" xfId="0" applyFont="1" applyFill="1" applyBorder="1" applyAlignment="1"/>
    <xf numFmtId="0" fontId="30" fillId="4" borderId="9" xfId="0" applyFont="1" applyFill="1" applyBorder="1" applyAlignment="1">
      <alignment horizontal="center"/>
    </xf>
    <xf numFmtId="0" fontId="7" fillId="4" borderId="9" xfId="0" applyFont="1" applyFill="1" applyBorder="1" applyAlignment="1"/>
    <xf numFmtId="0" fontId="7" fillId="4" borderId="9" xfId="0" applyFont="1" applyFill="1" applyBorder="1" applyAlignment="1">
      <alignment horizontal="center"/>
    </xf>
    <xf numFmtId="0" fontId="30" fillId="0" borderId="26" xfId="0" applyFont="1" applyBorder="1" applyAlignment="1"/>
    <xf numFmtId="0" fontId="30" fillId="0" borderId="8" xfId="0" applyFont="1" applyBorder="1" applyAlignment="1">
      <alignment horizontal="center"/>
    </xf>
    <xf numFmtId="0" fontId="7" fillId="0" borderId="8" xfId="0" applyFont="1" applyBorder="1" applyAlignment="1"/>
    <xf numFmtId="0" fontId="7" fillId="0" borderId="8" xfId="0" applyFont="1" applyBorder="1" applyAlignment="1">
      <alignment horizontal="center"/>
    </xf>
    <xf numFmtId="0" fontId="7" fillId="0" borderId="27" xfId="0" applyFont="1" applyBorder="1" applyAlignment="1">
      <alignment horizontal="right"/>
    </xf>
    <xf numFmtId="0" fontId="30" fillId="0" borderId="18" xfId="0" applyFont="1" applyBorder="1" applyAlignment="1"/>
    <xf numFmtId="0" fontId="30" fillId="0" borderId="0" xfId="0" applyFont="1" applyBorder="1" applyAlignment="1">
      <alignment horizontal="center"/>
    </xf>
    <xf numFmtId="0" fontId="7" fillId="0" borderId="0" xfId="0" applyFont="1" applyBorder="1" applyAlignment="1"/>
    <xf numFmtId="0" fontId="7" fillId="0" borderId="0" xfId="0" applyFont="1" applyBorder="1" applyAlignment="1">
      <alignment horizontal="center"/>
    </xf>
    <xf numFmtId="0" fontId="7" fillId="0" borderId="30" xfId="0" applyFont="1" applyBorder="1" applyAlignment="1">
      <alignment horizontal="right"/>
    </xf>
    <xf numFmtId="0" fontId="30" fillId="0" borderId="23" xfId="0" applyFont="1" applyBorder="1" applyAlignment="1"/>
    <xf numFmtId="0" fontId="30" fillId="0" borderId="2" xfId="0" applyFont="1" applyBorder="1" applyAlignment="1">
      <alignment horizontal="center"/>
    </xf>
    <xf numFmtId="0" fontId="7" fillId="0" borderId="2" xfId="0" applyFont="1" applyBorder="1" applyAlignment="1"/>
    <xf numFmtId="0" fontId="7" fillId="0" borderId="2" xfId="0" applyFont="1" applyBorder="1" applyAlignment="1">
      <alignment horizontal="center"/>
    </xf>
    <xf numFmtId="0" fontId="7" fillId="0" borderId="24" xfId="0" applyFont="1" applyBorder="1" applyAlignment="1">
      <alignment horizontal="right"/>
    </xf>
    <xf numFmtId="0" fontId="7" fillId="0" borderId="0" xfId="0" applyFont="1" applyAlignment="1">
      <alignment horizontal="center"/>
    </xf>
    <xf numFmtId="0" fontId="7" fillId="0" borderId="0" xfId="0" applyFont="1" applyAlignment="1">
      <alignment horizontal="right"/>
    </xf>
    <xf numFmtId="0" fontId="18" fillId="0" borderId="20" xfId="0" applyFont="1" applyBorder="1" applyAlignment="1" applyProtection="1"/>
    <xf numFmtId="0" fontId="18" fillId="0" borderId="31" xfId="0" applyFont="1" applyBorder="1" applyAlignment="1" applyProtection="1"/>
    <xf numFmtId="0" fontId="9" fillId="0" borderId="4" xfId="0" applyFont="1" applyBorder="1" applyAlignment="1" applyProtection="1">
      <alignment horizontal="left"/>
    </xf>
    <xf numFmtId="0" fontId="9" fillId="2" borderId="32" xfId="0" applyFont="1" applyFill="1" applyBorder="1" applyAlignment="1" applyProtection="1">
      <alignment horizontal="center" vertical="center"/>
    </xf>
    <xf numFmtId="179" fontId="9" fillId="0" borderId="33" xfId="0" applyNumberFormat="1" applyFont="1" applyBorder="1" applyAlignment="1" applyProtection="1"/>
    <xf numFmtId="179" fontId="9" fillId="0" borderId="33" xfId="0" applyNumberFormat="1" applyFont="1" applyFill="1" applyBorder="1" applyAlignment="1" applyProtection="1"/>
    <xf numFmtId="179" fontId="9" fillId="0" borderId="34" xfId="0" applyNumberFormat="1" applyFont="1" applyBorder="1" applyAlignment="1" applyProtection="1"/>
    <xf numFmtId="179" fontId="22" fillId="4" borderId="35" xfId="0" applyNumberFormat="1" applyFont="1" applyFill="1" applyBorder="1" applyAlignment="1" applyProtection="1">
      <alignment horizontal="right"/>
    </xf>
    <xf numFmtId="179" fontId="29" fillId="5" borderId="32" xfId="0" applyNumberFormat="1" applyFont="1" applyFill="1" applyBorder="1" applyAlignment="1" applyProtection="1">
      <alignment horizontal="right"/>
    </xf>
    <xf numFmtId="181" fontId="20" fillId="0" borderId="36" xfId="0" applyNumberFormat="1" applyFont="1" applyBorder="1" applyAlignment="1" applyProtection="1">
      <alignment horizontal="right"/>
    </xf>
    <xf numFmtId="0" fontId="7" fillId="0" borderId="37" xfId="0" applyFont="1" applyBorder="1" applyAlignment="1">
      <alignment horizontal="right"/>
    </xf>
    <xf numFmtId="0" fontId="7" fillId="4" borderId="38" xfId="0" applyFont="1" applyFill="1" applyBorder="1" applyAlignment="1">
      <alignment horizontal="right"/>
    </xf>
    <xf numFmtId="0" fontId="9" fillId="2" borderId="11" xfId="0" applyFont="1" applyFill="1" applyBorder="1" applyAlignment="1" applyProtection="1">
      <alignment horizontal="center" vertical="center"/>
    </xf>
    <xf numFmtId="0" fontId="7" fillId="0" borderId="12" xfId="0" applyFont="1" applyBorder="1" applyAlignment="1">
      <alignment horizontal="center" vertical="center"/>
    </xf>
    <xf numFmtId="179" fontId="22" fillId="4" borderId="8" xfId="0" applyNumberFormat="1" applyFont="1" applyFill="1" applyBorder="1" applyAlignment="1" applyProtection="1">
      <alignment horizontal="center"/>
    </xf>
    <xf numFmtId="179" fontId="22" fillId="4" borderId="27" xfId="0" applyNumberFormat="1" applyFont="1" applyFill="1" applyBorder="1" applyAlignment="1" applyProtection="1">
      <alignment horizont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tabSelected="1" view="pageBreakPreview" topLeftCell="A2" zoomScaleNormal="100" zoomScaleSheetLayoutView="100" workbookViewId="0">
      <selection activeCell="F18" sqref="F18"/>
    </sheetView>
  </sheetViews>
  <sheetFormatPr defaultColWidth="11" defaultRowHeight="14.25"/>
  <cols>
    <col min="1" max="1" width="20.375" style="9" customWidth="1"/>
    <col min="2" max="2" width="3.125" style="113" customWidth="1"/>
    <col min="3" max="3" width="37.875" style="9" customWidth="1"/>
    <col min="4" max="4" width="18.75" style="9" customWidth="1"/>
    <col min="5" max="5" width="9.625" style="9" customWidth="1"/>
    <col min="6" max="6" width="8.625" style="9" customWidth="1"/>
    <col min="7" max="7" width="5.75" style="133" customWidth="1"/>
    <col min="8" max="8" width="6" style="133" customWidth="1"/>
    <col min="9" max="9" width="3.875" style="9" customWidth="1"/>
    <col min="10" max="10" width="12.375" style="134" customWidth="1"/>
    <col min="11" max="11" width="1.25" style="9" customWidth="1"/>
    <col min="12" max="16384" width="11" style="9"/>
  </cols>
  <sheetData>
    <row r="1" spans="1:16" ht="21">
      <c r="A1" s="1"/>
      <c r="B1" s="2"/>
      <c r="C1" s="3" t="s">
        <v>0</v>
      </c>
      <c r="D1" s="1"/>
      <c r="E1" s="4"/>
      <c r="F1" s="5"/>
      <c r="G1" s="6"/>
      <c r="H1" s="6"/>
      <c r="I1" s="5"/>
      <c r="J1" s="7"/>
      <c r="K1" s="8"/>
    </row>
    <row r="2" spans="1:16" ht="21">
      <c r="A2" s="1"/>
      <c r="B2" s="2"/>
      <c r="C2" s="3"/>
      <c r="D2" s="1"/>
      <c r="E2" s="4"/>
      <c r="F2" s="5"/>
      <c r="G2" s="6"/>
      <c r="H2" s="6"/>
      <c r="I2" s="5"/>
      <c r="J2" s="7"/>
      <c r="K2" s="8"/>
    </row>
    <row r="3" spans="1:16">
      <c r="A3" s="10"/>
      <c r="B3" s="2"/>
      <c r="C3" s="11"/>
      <c r="D3" s="1"/>
      <c r="E3" s="4"/>
      <c r="F3" s="12"/>
      <c r="G3" s="6"/>
      <c r="H3" s="6"/>
      <c r="I3" s="13" t="s">
        <v>1</v>
      </c>
      <c r="J3" s="14"/>
      <c r="K3" s="8"/>
    </row>
    <row r="4" spans="1:16" ht="16.149999999999999">
      <c r="A4" s="15" t="s">
        <v>59</v>
      </c>
      <c r="B4" s="16"/>
      <c r="C4" s="17"/>
      <c r="D4" s="18"/>
      <c r="E4" s="19"/>
      <c r="F4" s="20"/>
      <c r="G4" s="21"/>
      <c r="H4" s="21"/>
      <c r="I4" s="20"/>
      <c r="J4" s="22"/>
      <c r="K4" s="8"/>
    </row>
    <row r="5" spans="1:16">
      <c r="A5" s="11" t="s">
        <v>62</v>
      </c>
      <c r="B5" s="2"/>
      <c r="C5" s="1"/>
      <c r="D5" s="23"/>
      <c r="E5" s="4"/>
      <c r="F5" s="23"/>
      <c r="G5" s="24"/>
      <c r="H5" s="24"/>
      <c r="I5" s="25"/>
      <c r="J5" s="26">
        <v>42863</v>
      </c>
      <c r="K5" s="8"/>
    </row>
    <row r="6" spans="1:16">
      <c r="A6" s="11"/>
      <c r="B6" s="2"/>
      <c r="C6" s="1"/>
      <c r="D6" s="1"/>
      <c r="E6" s="4"/>
      <c r="F6" s="23"/>
      <c r="G6" s="24"/>
      <c r="H6" s="24"/>
      <c r="I6" s="23"/>
      <c r="J6" s="27"/>
      <c r="K6" s="8"/>
    </row>
    <row r="7" spans="1:16" ht="14.65" thickBot="1">
      <c r="A7" s="28" t="s">
        <v>2</v>
      </c>
      <c r="B7" s="2"/>
      <c r="C7" s="1"/>
      <c r="D7" s="1"/>
      <c r="E7" s="4"/>
      <c r="F7" s="53" t="s">
        <v>11</v>
      </c>
      <c r="G7" s="51"/>
      <c r="H7" s="4"/>
      <c r="I7" s="1"/>
      <c r="J7" s="7"/>
      <c r="K7" s="7"/>
      <c r="L7" s="4"/>
      <c r="M7" s="4"/>
      <c r="N7" s="7"/>
      <c r="O7" s="29"/>
      <c r="P7" s="8"/>
    </row>
    <row r="8" spans="1:16">
      <c r="A8" s="30" t="s">
        <v>3</v>
      </c>
      <c r="B8" s="31"/>
      <c r="C8" s="32">
        <f>SUM(J39)</f>
        <v>1032340</v>
      </c>
      <c r="D8" s="20"/>
      <c r="E8" s="4"/>
      <c r="F8" s="11"/>
      <c r="G8" s="56"/>
      <c r="H8" s="46"/>
      <c r="I8" s="56"/>
      <c r="J8" s="7"/>
      <c r="K8" s="7"/>
      <c r="L8" s="4"/>
      <c r="M8" s="4"/>
      <c r="N8" s="7"/>
      <c r="O8" s="33"/>
      <c r="P8" s="8"/>
    </row>
    <row r="9" spans="1:16" ht="14.65" thickBot="1">
      <c r="A9" s="34" t="s">
        <v>4</v>
      </c>
      <c r="B9" s="35"/>
      <c r="C9" s="36">
        <f>C8*0.08</f>
        <v>82587.199999999997</v>
      </c>
      <c r="D9" s="20"/>
      <c r="E9" s="4"/>
      <c r="F9" s="58" t="s">
        <v>15</v>
      </c>
      <c r="G9" s="59"/>
      <c r="H9" s="60"/>
      <c r="I9" s="59"/>
      <c r="J9" s="7"/>
      <c r="K9" s="1"/>
      <c r="L9" s="4"/>
      <c r="M9" s="4"/>
      <c r="N9" s="1"/>
      <c r="O9" s="7"/>
      <c r="P9" s="8"/>
    </row>
    <row r="10" spans="1:16" ht="14.65" thickBot="1">
      <c r="A10" s="37" t="s">
        <v>5</v>
      </c>
      <c r="B10" s="38"/>
      <c r="C10" s="39">
        <f>(C9+C8)</f>
        <v>1114927.2</v>
      </c>
      <c r="D10" s="20"/>
      <c r="E10" s="4"/>
      <c r="F10" s="62" t="s">
        <v>17</v>
      </c>
      <c r="G10" s="59"/>
      <c r="H10" s="60"/>
      <c r="I10" s="59"/>
      <c r="J10" s="7"/>
      <c r="K10" s="1"/>
      <c r="L10" s="4"/>
      <c r="M10" s="4"/>
      <c r="N10" s="1"/>
      <c r="O10" s="7"/>
      <c r="P10" s="8"/>
    </row>
    <row r="11" spans="1:16" ht="14.65" thickBot="1">
      <c r="A11" s="40"/>
      <c r="B11" s="41"/>
      <c r="C11" s="42"/>
      <c r="D11" s="1"/>
      <c r="E11" s="4"/>
      <c r="F11" s="64" t="s">
        <v>18</v>
      </c>
      <c r="G11" s="59"/>
      <c r="H11" s="60"/>
      <c r="I11" s="59"/>
      <c r="J11" s="7"/>
      <c r="K11" s="1"/>
      <c r="L11" s="4"/>
      <c r="M11" s="4"/>
      <c r="N11" s="1"/>
      <c r="O11" s="7"/>
      <c r="P11" s="8"/>
    </row>
    <row r="12" spans="1:16" ht="17.25" thickBot="1">
      <c r="A12" s="43" t="s">
        <v>6</v>
      </c>
      <c r="B12" s="44"/>
      <c r="C12" s="45" t="s">
        <v>7</v>
      </c>
      <c r="D12" s="20"/>
      <c r="E12" s="46"/>
      <c r="F12" s="65" t="s">
        <v>19</v>
      </c>
      <c r="G12" s="59"/>
      <c r="H12" s="60"/>
      <c r="I12" s="59"/>
      <c r="J12" s="7"/>
      <c r="L12" s="4"/>
      <c r="M12" s="4"/>
      <c r="N12" s="1"/>
      <c r="O12" s="7"/>
      <c r="P12" s="8"/>
    </row>
    <row r="13" spans="1:16">
      <c r="A13" s="47" t="s">
        <v>8</v>
      </c>
      <c r="B13" s="48"/>
      <c r="C13" s="49" t="s">
        <v>9</v>
      </c>
      <c r="D13" s="20"/>
      <c r="E13" s="50"/>
      <c r="G13" s="51"/>
      <c r="H13" s="4"/>
      <c r="I13" s="1"/>
      <c r="J13" s="7"/>
      <c r="K13" s="8"/>
    </row>
    <row r="14" spans="1:16">
      <c r="A14" s="47"/>
      <c r="B14" s="52"/>
      <c r="C14" s="49" t="s">
        <v>10</v>
      </c>
      <c r="D14" s="20"/>
      <c r="E14" s="50"/>
      <c r="F14" s="53" t="s">
        <v>63</v>
      </c>
      <c r="G14" s="51"/>
      <c r="H14" s="4"/>
      <c r="I14" s="1"/>
      <c r="J14" s="7"/>
      <c r="K14" s="8"/>
    </row>
    <row r="15" spans="1:16">
      <c r="A15" s="47"/>
      <c r="B15" s="54"/>
      <c r="C15" s="49" t="s">
        <v>12</v>
      </c>
      <c r="D15" s="20"/>
      <c r="E15" s="55" t="s">
        <v>13</v>
      </c>
      <c r="F15" s="58" t="s">
        <v>64</v>
      </c>
      <c r="G15" s="56"/>
      <c r="H15" s="46"/>
      <c r="I15" s="56"/>
      <c r="J15" s="7"/>
      <c r="K15" s="8"/>
    </row>
    <row r="16" spans="1:16">
      <c r="A16" s="47"/>
      <c r="B16" s="52"/>
      <c r="C16" s="57" t="s">
        <v>14</v>
      </c>
      <c r="D16" s="20"/>
      <c r="E16" s="50"/>
      <c r="F16" s="58" t="s">
        <v>65</v>
      </c>
      <c r="G16" s="59"/>
      <c r="H16" s="60"/>
      <c r="I16" s="59"/>
      <c r="J16" s="7"/>
      <c r="K16" s="8"/>
    </row>
    <row r="17" spans="1:11">
      <c r="A17" s="47"/>
      <c r="B17" s="54"/>
      <c r="C17" s="61" t="s">
        <v>16</v>
      </c>
      <c r="D17" s="20"/>
      <c r="E17" s="50"/>
      <c r="F17" s="62" t="s">
        <v>66</v>
      </c>
      <c r="G17" s="59"/>
      <c r="H17" s="60"/>
      <c r="I17" s="59"/>
      <c r="J17" s="7"/>
      <c r="K17" s="8"/>
    </row>
    <row r="18" spans="1:11">
      <c r="A18" s="47"/>
      <c r="B18" s="52"/>
      <c r="C18" s="63"/>
      <c r="D18" s="20"/>
      <c r="E18" s="50"/>
      <c r="F18" s="64"/>
      <c r="G18" s="59"/>
      <c r="H18" s="60"/>
      <c r="I18" s="59"/>
      <c r="J18" s="7"/>
      <c r="K18" s="8"/>
    </row>
    <row r="19" spans="1:11" ht="16.899999999999999">
      <c r="A19" s="47"/>
      <c r="B19" s="52"/>
      <c r="C19" s="61"/>
      <c r="D19" s="20"/>
      <c r="E19" s="50"/>
      <c r="F19" s="65"/>
      <c r="G19" s="59"/>
      <c r="H19" s="60"/>
      <c r="I19" s="59"/>
      <c r="J19" s="7"/>
      <c r="K19" s="8"/>
    </row>
    <row r="20" spans="1:11" ht="14.65" thickBot="1">
      <c r="A20" s="137" t="s">
        <v>61</v>
      </c>
      <c r="B20" s="66"/>
      <c r="C20" s="67"/>
      <c r="D20" s="20"/>
      <c r="E20" s="50"/>
      <c r="G20" s="28"/>
      <c r="H20" s="50"/>
      <c r="I20" s="28"/>
      <c r="J20" s="7"/>
      <c r="K20" s="8"/>
    </row>
    <row r="21" spans="1:11" ht="14.65" thickBot="1">
      <c r="A21" s="68"/>
      <c r="B21" s="69"/>
      <c r="C21" s="68"/>
      <c r="D21" s="1"/>
      <c r="E21" s="4"/>
      <c r="F21" s="1"/>
      <c r="G21" s="4"/>
      <c r="H21" s="4"/>
      <c r="I21" s="1"/>
      <c r="J21" s="7"/>
      <c r="K21" s="8"/>
    </row>
    <row r="22" spans="1:11" s="75" customFormat="1" ht="18.75" customHeight="1" thickBot="1">
      <c r="A22" s="70" t="s">
        <v>20</v>
      </c>
      <c r="B22" s="71"/>
      <c r="C22" s="72" t="s">
        <v>21</v>
      </c>
      <c r="D22" s="72"/>
      <c r="E22" s="73" t="s">
        <v>22</v>
      </c>
      <c r="F22" s="147" t="s">
        <v>23</v>
      </c>
      <c r="G22" s="148"/>
      <c r="H22" s="147" t="s">
        <v>24</v>
      </c>
      <c r="I22" s="148"/>
      <c r="J22" s="138" t="s">
        <v>25</v>
      </c>
      <c r="K22" s="74"/>
    </row>
    <row r="23" spans="1:11" s="75" customFormat="1" ht="18.75" customHeight="1">
      <c r="A23" s="76" t="s">
        <v>26</v>
      </c>
      <c r="B23" s="77">
        <v>1</v>
      </c>
      <c r="C23" s="78" t="s">
        <v>27</v>
      </c>
      <c r="D23" s="78"/>
      <c r="E23" s="79">
        <v>150000</v>
      </c>
      <c r="F23" s="80">
        <v>1</v>
      </c>
      <c r="G23" s="81" t="s">
        <v>28</v>
      </c>
      <c r="H23" s="82">
        <v>1</v>
      </c>
      <c r="I23" s="83" t="s">
        <v>29</v>
      </c>
      <c r="J23" s="139">
        <f>SUM(H23*F23*E23)</f>
        <v>150000</v>
      </c>
      <c r="K23" s="74"/>
    </row>
    <row r="24" spans="1:11" s="75" customFormat="1" ht="18.75" customHeight="1">
      <c r="A24" s="84"/>
      <c r="B24" s="77">
        <v>2</v>
      </c>
      <c r="C24" s="78" t="s">
        <v>30</v>
      </c>
      <c r="D24" s="78"/>
      <c r="E24" s="79">
        <v>120000</v>
      </c>
      <c r="F24" s="80">
        <v>1</v>
      </c>
      <c r="G24" s="81" t="s">
        <v>28</v>
      </c>
      <c r="H24" s="82">
        <v>1</v>
      </c>
      <c r="I24" s="83" t="s">
        <v>31</v>
      </c>
      <c r="J24" s="139">
        <f t="shared" ref="J24:J26" si="0">SUM(H24*F24*E24)</f>
        <v>120000</v>
      </c>
      <c r="K24" s="74"/>
    </row>
    <row r="25" spans="1:11" s="75" customFormat="1" ht="18.75" customHeight="1">
      <c r="A25" s="84"/>
      <c r="B25" s="77">
        <v>2</v>
      </c>
      <c r="C25" s="78" t="s">
        <v>32</v>
      </c>
      <c r="D25" s="78"/>
      <c r="E25" s="79">
        <v>100000</v>
      </c>
      <c r="F25" s="80">
        <v>1</v>
      </c>
      <c r="G25" s="81" t="s">
        <v>33</v>
      </c>
      <c r="H25" s="82">
        <v>1</v>
      </c>
      <c r="I25" s="83" t="s">
        <v>29</v>
      </c>
      <c r="J25" s="139">
        <f t="shared" si="0"/>
        <v>100000</v>
      </c>
      <c r="K25" s="74"/>
    </row>
    <row r="26" spans="1:11" s="75" customFormat="1" ht="18.75" customHeight="1">
      <c r="A26" s="84"/>
      <c r="B26" s="77">
        <v>3</v>
      </c>
      <c r="C26" s="78" t="s">
        <v>34</v>
      </c>
      <c r="D26" s="78"/>
      <c r="E26" s="79">
        <v>80000</v>
      </c>
      <c r="F26" s="80">
        <v>1</v>
      </c>
      <c r="G26" s="81" t="s">
        <v>33</v>
      </c>
      <c r="H26" s="82">
        <v>1</v>
      </c>
      <c r="I26" s="83" t="s">
        <v>29</v>
      </c>
      <c r="J26" s="139">
        <f t="shared" si="0"/>
        <v>80000</v>
      </c>
      <c r="K26" s="74"/>
    </row>
    <row r="27" spans="1:11" s="75" customFormat="1" ht="18.75" customHeight="1">
      <c r="A27" s="84"/>
      <c r="B27" s="77">
        <v>3</v>
      </c>
      <c r="C27" s="78" t="s">
        <v>35</v>
      </c>
      <c r="D27" s="78"/>
      <c r="E27" s="85">
        <v>7420</v>
      </c>
      <c r="F27" s="86">
        <v>1</v>
      </c>
      <c r="G27" s="81" t="s">
        <v>36</v>
      </c>
      <c r="H27" s="87"/>
      <c r="I27" s="83"/>
      <c r="J27" s="140">
        <f>SUM(F27*E27)</f>
        <v>7420</v>
      </c>
      <c r="K27" s="74"/>
    </row>
    <row r="28" spans="1:11" s="75" customFormat="1" ht="18.75" customHeight="1">
      <c r="A28" s="84"/>
      <c r="B28" s="77">
        <v>4</v>
      </c>
      <c r="C28" s="78" t="s">
        <v>37</v>
      </c>
      <c r="D28" s="78"/>
      <c r="E28" s="79">
        <v>3920</v>
      </c>
      <c r="F28" s="86">
        <v>1</v>
      </c>
      <c r="G28" s="81" t="s">
        <v>36</v>
      </c>
      <c r="H28" s="87"/>
      <c r="I28" s="83"/>
      <c r="J28" s="140">
        <f>SUM(F28*E28)</f>
        <v>3920</v>
      </c>
      <c r="K28" s="74"/>
    </row>
    <row r="29" spans="1:11" s="75" customFormat="1" ht="18.75" customHeight="1">
      <c r="A29" s="84"/>
      <c r="B29" s="77">
        <v>5</v>
      </c>
      <c r="C29" s="78" t="s">
        <v>38</v>
      </c>
      <c r="D29" s="78"/>
      <c r="E29" s="88">
        <v>60000</v>
      </c>
      <c r="F29" s="86">
        <v>1</v>
      </c>
      <c r="G29" s="81" t="s">
        <v>33</v>
      </c>
      <c r="H29" s="87"/>
      <c r="I29" s="83"/>
      <c r="J29" s="140">
        <f>SUM(F29*E29)</f>
        <v>60000</v>
      </c>
      <c r="K29" s="74"/>
    </row>
    <row r="30" spans="1:11" s="75" customFormat="1" ht="18.75" customHeight="1">
      <c r="A30" s="84"/>
      <c r="B30" s="77">
        <v>6</v>
      </c>
      <c r="C30" s="78" t="s">
        <v>39</v>
      </c>
      <c r="D30" s="78"/>
      <c r="E30" s="79">
        <f>15000*4</f>
        <v>60000</v>
      </c>
      <c r="F30" s="80">
        <v>1</v>
      </c>
      <c r="G30" s="81" t="s">
        <v>40</v>
      </c>
      <c r="H30" s="87">
        <v>1</v>
      </c>
      <c r="I30" s="83" t="s">
        <v>29</v>
      </c>
      <c r="J30" s="139">
        <f>SUM(H30*F30*E30)</f>
        <v>60000</v>
      </c>
      <c r="K30" s="74"/>
    </row>
    <row r="31" spans="1:11" s="75" customFormat="1" ht="18.75" customHeight="1">
      <c r="A31" s="84"/>
      <c r="B31" s="77">
        <v>7</v>
      </c>
      <c r="C31" s="78" t="s">
        <v>41</v>
      </c>
      <c r="D31" s="78"/>
      <c r="E31" s="79">
        <v>40000</v>
      </c>
      <c r="F31" s="80">
        <v>1</v>
      </c>
      <c r="G31" s="81" t="s">
        <v>36</v>
      </c>
      <c r="H31" s="87">
        <v>1</v>
      </c>
      <c r="I31" s="83" t="s">
        <v>29</v>
      </c>
      <c r="J31" s="139">
        <f>SUM(H31*F31*E31)</f>
        <v>40000</v>
      </c>
      <c r="K31" s="74"/>
    </row>
    <row r="32" spans="1:11" s="75" customFormat="1" ht="18.75" customHeight="1">
      <c r="A32" s="84"/>
      <c r="B32" s="77">
        <v>8</v>
      </c>
      <c r="C32" s="78" t="s">
        <v>42</v>
      </c>
      <c r="D32" s="78"/>
      <c r="E32" s="79">
        <v>60000</v>
      </c>
      <c r="F32" s="80">
        <v>1</v>
      </c>
      <c r="G32" s="81" t="s">
        <v>40</v>
      </c>
      <c r="H32" s="87">
        <v>1</v>
      </c>
      <c r="I32" s="83" t="s">
        <v>29</v>
      </c>
      <c r="J32" s="139">
        <v>60000</v>
      </c>
      <c r="K32" s="74"/>
    </row>
    <row r="33" spans="1:11" s="75" customFormat="1" ht="18.75" customHeight="1">
      <c r="A33" s="84"/>
      <c r="B33" s="77">
        <v>9</v>
      </c>
      <c r="C33" s="78" t="s">
        <v>43</v>
      </c>
      <c r="D33" s="78"/>
      <c r="E33" s="79">
        <v>28000</v>
      </c>
      <c r="F33" s="80">
        <v>1</v>
      </c>
      <c r="G33" s="81" t="s">
        <v>36</v>
      </c>
      <c r="H33" s="87">
        <v>1</v>
      </c>
      <c r="I33" s="83" t="s">
        <v>29</v>
      </c>
      <c r="J33" s="139">
        <f>SUM(H33*F33*E33)</f>
        <v>28000</v>
      </c>
      <c r="K33" s="74"/>
    </row>
    <row r="34" spans="1:11" s="75" customFormat="1" ht="18.75" customHeight="1">
      <c r="A34" s="84"/>
      <c r="B34" s="77">
        <v>10</v>
      </c>
      <c r="C34" s="78" t="s">
        <v>44</v>
      </c>
      <c r="D34" s="78"/>
      <c r="E34" s="79">
        <v>15000</v>
      </c>
      <c r="F34" s="80">
        <v>1</v>
      </c>
      <c r="G34" s="81" t="s">
        <v>36</v>
      </c>
      <c r="H34" s="87">
        <v>1</v>
      </c>
      <c r="I34" s="83" t="s">
        <v>31</v>
      </c>
      <c r="J34" s="139">
        <f>SUM(F34*E34*H34)</f>
        <v>15000</v>
      </c>
      <c r="K34" s="74"/>
    </row>
    <row r="35" spans="1:11" s="75" customFormat="1" ht="18.75" customHeight="1">
      <c r="A35" s="84"/>
      <c r="B35" s="77">
        <v>11</v>
      </c>
      <c r="C35" s="78" t="s">
        <v>45</v>
      </c>
      <c r="D35" s="78"/>
      <c r="E35" s="79">
        <v>7000</v>
      </c>
      <c r="F35" s="80">
        <v>1</v>
      </c>
      <c r="G35" s="81" t="s">
        <v>36</v>
      </c>
      <c r="H35" s="87">
        <v>1</v>
      </c>
      <c r="I35" s="83" t="s">
        <v>31</v>
      </c>
      <c r="J35" s="139">
        <f>SUM(F35*E35*H35)</f>
        <v>7000</v>
      </c>
      <c r="K35" s="74"/>
    </row>
    <row r="36" spans="1:11" s="75" customFormat="1" ht="18.75" customHeight="1">
      <c r="A36" s="84"/>
      <c r="B36" s="77">
        <v>12</v>
      </c>
      <c r="C36" s="78" t="s">
        <v>46</v>
      </c>
      <c r="D36" s="78"/>
      <c r="E36" s="79">
        <v>1000</v>
      </c>
      <c r="F36" s="80">
        <v>1</v>
      </c>
      <c r="G36" s="81" t="s">
        <v>36</v>
      </c>
      <c r="H36" s="87">
        <v>1</v>
      </c>
      <c r="I36" s="83" t="s">
        <v>47</v>
      </c>
      <c r="J36" s="139">
        <f>SUM(F36*E36*H36)</f>
        <v>1000</v>
      </c>
      <c r="K36" s="74"/>
    </row>
    <row r="37" spans="1:11" s="75" customFormat="1" ht="18.75" customHeight="1">
      <c r="A37" s="84"/>
      <c r="B37" s="77">
        <v>13</v>
      </c>
      <c r="C37" s="78" t="s">
        <v>60</v>
      </c>
      <c r="D37" s="78"/>
      <c r="E37" s="79">
        <v>300000</v>
      </c>
      <c r="F37" s="80"/>
      <c r="G37" s="81" t="s">
        <v>48</v>
      </c>
      <c r="H37" s="87"/>
      <c r="I37" s="83" t="s">
        <v>31</v>
      </c>
      <c r="J37" s="139">
        <v>300000</v>
      </c>
      <c r="K37" s="74"/>
    </row>
    <row r="38" spans="1:11" s="75" customFormat="1" ht="18.75" customHeight="1">
      <c r="A38" s="89"/>
      <c r="B38" s="90">
        <v>14</v>
      </c>
      <c r="C38" s="91"/>
      <c r="D38" s="91"/>
      <c r="E38" s="92"/>
      <c r="F38" s="93"/>
      <c r="G38" s="94" t="s">
        <v>36</v>
      </c>
      <c r="H38" s="95"/>
      <c r="I38" s="96" t="s">
        <v>31</v>
      </c>
      <c r="J38" s="141">
        <f>SUM(F38*E38*H38)</f>
        <v>0</v>
      </c>
      <c r="K38" s="74"/>
    </row>
    <row r="39" spans="1:11" s="75" customFormat="1" ht="18.75" customHeight="1" thickBot="1">
      <c r="A39" s="97"/>
      <c r="B39" s="98"/>
      <c r="C39" s="99"/>
      <c r="D39" s="99"/>
      <c r="E39" s="100"/>
      <c r="F39" s="100"/>
      <c r="G39" s="101"/>
      <c r="H39" s="149" t="s">
        <v>49</v>
      </c>
      <c r="I39" s="150"/>
      <c r="J39" s="142">
        <f>SUM(J23:J38)</f>
        <v>1032340</v>
      </c>
      <c r="K39" s="74"/>
    </row>
    <row r="40" spans="1:11" s="75" customFormat="1" ht="20.25" customHeight="1" thickBot="1">
      <c r="A40" s="102"/>
      <c r="B40" s="103"/>
      <c r="C40" s="104"/>
      <c r="D40" s="104"/>
      <c r="E40" s="105"/>
      <c r="F40" s="106"/>
      <c r="G40" s="107"/>
      <c r="H40" s="107"/>
      <c r="I40" s="106"/>
      <c r="J40" s="143"/>
      <c r="K40" s="108"/>
    </row>
    <row r="41" spans="1:11" s="75" customFormat="1" ht="20.25" customHeight="1" thickBot="1">
      <c r="A41" s="135"/>
      <c r="B41" s="54"/>
      <c r="C41" s="108"/>
      <c r="D41" s="109"/>
      <c r="E41" s="110"/>
      <c r="F41" s="111"/>
      <c r="G41" s="112"/>
      <c r="H41" s="112"/>
      <c r="I41" s="111"/>
      <c r="J41" s="144"/>
      <c r="K41" s="108"/>
    </row>
    <row r="42" spans="1:11" ht="20.25" customHeight="1" thickBot="1">
      <c r="A42" s="135"/>
      <c r="E42" s="105"/>
      <c r="F42" s="106"/>
      <c r="G42" s="107"/>
      <c r="H42" s="107"/>
      <c r="I42" s="106"/>
      <c r="J42" s="143"/>
    </row>
    <row r="43" spans="1:11">
      <c r="A43" s="136"/>
      <c r="J43" s="145"/>
    </row>
    <row r="44" spans="1:11">
      <c r="A44" s="114" t="s">
        <v>50</v>
      </c>
      <c r="B44" s="115"/>
      <c r="C44" s="116"/>
      <c r="D44" s="116"/>
      <c r="E44" s="116"/>
      <c r="F44" s="116"/>
      <c r="G44" s="117"/>
      <c r="H44" s="117"/>
      <c r="I44" s="116"/>
      <c r="J44" s="146"/>
    </row>
    <row r="45" spans="1:11">
      <c r="A45" s="118" t="s">
        <v>51</v>
      </c>
      <c r="B45" s="119"/>
      <c r="C45" s="120"/>
      <c r="D45" s="120"/>
      <c r="E45" s="120"/>
      <c r="F45" s="120"/>
      <c r="G45" s="121"/>
      <c r="H45" s="121"/>
      <c r="I45" s="120"/>
      <c r="J45" s="122"/>
    </row>
    <row r="46" spans="1:11">
      <c r="A46" s="123" t="s">
        <v>52</v>
      </c>
      <c r="B46" s="124"/>
      <c r="C46" s="125"/>
      <c r="D46" s="125"/>
      <c r="E46" s="125"/>
      <c r="F46" s="125"/>
      <c r="G46" s="126"/>
      <c r="H46" s="126"/>
      <c r="I46" s="125"/>
      <c r="J46" s="127"/>
    </row>
    <row r="47" spans="1:11">
      <c r="A47" s="123" t="s">
        <v>53</v>
      </c>
      <c r="B47" s="124"/>
      <c r="C47" s="125"/>
      <c r="D47" s="125"/>
      <c r="E47" s="125"/>
      <c r="F47" s="125"/>
      <c r="G47" s="126"/>
      <c r="H47" s="126"/>
      <c r="I47" s="125"/>
      <c r="J47" s="127"/>
    </row>
    <row r="48" spans="1:11">
      <c r="A48" s="123" t="s">
        <v>54</v>
      </c>
      <c r="B48" s="124"/>
      <c r="C48" s="125"/>
      <c r="D48" s="125"/>
      <c r="E48" s="125"/>
      <c r="F48" s="125"/>
      <c r="G48" s="126"/>
      <c r="H48" s="126"/>
      <c r="I48" s="125"/>
      <c r="J48" s="127"/>
    </row>
    <row r="49" spans="1:10">
      <c r="A49" s="123" t="s">
        <v>55</v>
      </c>
      <c r="B49" s="124"/>
      <c r="C49" s="125"/>
      <c r="D49" s="125"/>
      <c r="E49" s="125"/>
      <c r="F49" s="125"/>
      <c r="G49" s="126"/>
      <c r="H49" s="126"/>
      <c r="I49" s="125"/>
      <c r="J49" s="127"/>
    </row>
    <row r="50" spans="1:10">
      <c r="A50" s="123" t="s">
        <v>56</v>
      </c>
      <c r="B50" s="124"/>
      <c r="C50" s="125"/>
      <c r="D50" s="125"/>
      <c r="E50" s="125"/>
      <c r="F50" s="125"/>
      <c r="G50" s="126"/>
      <c r="H50" s="126"/>
      <c r="I50" s="125"/>
      <c r="J50" s="127"/>
    </row>
    <row r="51" spans="1:10">
      <c r="A51" s="123" t="s">
        <v>57</v>
      </c>
      <c r="B51" s="124"/>
      <c r="C51" s="125"/>
      <c r="D51" s="125"/>
      <c r="E51" s="125"/>
      <c r="F51" s="125"/>
      <c r="G51" s="126"/>
      <c r="H51" s="126"/>
      <c r="I51" s="125"/>
      <c r="J51" s="127"/>
    </row>
    <row r="52" spans="1:10">
      <c r="A52" s="123" t="s">
        <v>58</v>
      </c>
      <c r="B52" s="124"/>
      <c r="C52" s="125"/>
      <c r="D52" s="125"/>
      <c r="E52" s="125"/>
      <c r="F52" s="125"/>
      <c r="G52" s="126"/>
      <c r="H52" s="126"/>
      <c r="I52" s="125"/>
      <c r="J52" s="127"/>
    </row>
    <row r="53" spans="1:10">
      <c r="A53" s="128"/>
      <c r="B53" s="129"/>
      <c r="C53" s="130"/>
      <c r="D53" s="130"/>
      <c r="E53" s="130"/>
      <c r="F53" s="130"/>
      <c r="G53" s="131"/>
      <c r="H53" s="131"/>
      <c r="I53" s="130"/>
      <c r="J53" s="132"/>
    </row>
  </sheetData>
  <mergeCells count="3">
    <mergeCell ref="F22:G22"/>
    <mergeCell ref="H22:I22"/>
    <mergeCell ref="H39:I39"/>
  </mergeCells>
  <phoneticPr fontId="2"/>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当日搬入出ver</vt:lpstr>
      <vt:lpstr>当日搬入出ver!Print_Area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小野晃弘</dc:creator>
  <cp:lastModifiedBy>小川利幸</cp:lastModifiedBy>
  <cp:lastPrinted>2017-05-11T19:42:37Z</cp:lastPrinted>
  <dcterms:created xsi:type="dcterms:W3CDTF">2017-03-16T05:39:15Z</dcterms:created>
  <dcterms:modified xsi:type="dcterms:W3CDTF">2017-05-11T19:46:49Z</dcterms:modified>
</cp:coreProperties>
</file>