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231"/>
  <workbookPr/>
  <mc:AlternateContent xmlns:mc="http://schemas.openxmlformats.org/markup-compatibility/2006">
    <mc:Choice Requires="x15">
      <x15ac:absPath xmlns:x15ac="http://schemas.microsoft.com/office/spreadsheetml/2010/11/ac" url="C:\Users\ftaka\Dropbox\2019会員交流\2019goreikai\"/>
    </mc:Choice>
  </mc:AlternateContent>
  <xr:revisionPtr revIDLastSave="0" documentId="8_{E24F2C7A-45F5-4E42-B81A-545A58C6C4F1}" xr6:coauthVersionLast="40" xr6:coauthVersionMax="40" xr10:uidLastSave="{00000000-0000-0000-0000-000000000000}"/>
  <bookViews>
    <workbookView xWindow="19545" yWindow="345" windowWidth="19200" windowHeight="15600" tabRatio="621" firstSheet="4" activeTab="5"/>
    <workbookView xWindow="1560" yWindow="600" windowWidth="19200" windowHeight="15600" firstSheet="4" activeTab="5"/>
  </bookViews>
  <sheets>
    <sheet name="目次" sheetId="1" r:id="rId1"/>
    <sheet name="収支予算書(様式13)" sheetId="2" r:id="rId2"/>
    <sheet name="収入・経費明細書(様式14・15)" sheetId="3" r:id="rId3"/>
    <sheet name="見積企業一覧表(様式16)" sheetId="4" r:id="rId4"/>
    <sheet name="収支決算報告書(様式18)" sheetId="5" r:id="rId5"/>
    <sheet name="収入・経費明細書(様式19・20)" sheetId="6" r:id="rId6"/>
    <sheet name="講師依頼承諾書(様式21-1)" sheetId="7" r:id="rId7"/>
    <sheet name="報酬明細(様式21-2)" sheetId="8" r:id="rId8"/>
    <sheet name="収支予算書-修正(様式26)" sheetId="9" r:id="rId9"/>
    <sheet name="収入・経費明細書-修正(様式27・28)" sheetId="10" r:id="rId10"/>
    <sheet name="差異発生理由書(様式29)" sheetId="11" r:id="rId11"/>
    <sheet name="現金出納帳（様式34）" sheetId="12" r:id="rId12"/>
    <sheet name="口座出納帳（様式35）" sheetId="13" r:id="rId13"/>
    <sheet name="科目内訳表（様式36）" sheetId="14" r:id="rId14"/>
    <sheet name="消費税等計算シート（様式40）" sheetId="15" r:id="rId15"/>
    <sheet name="管理台帳（様式41）" sheetId="16" r:id="rId16"/>
    <sheet name="勘定科目参考資料" sheetId="17" r:id="rId17"/>
    <sheet name="保安ファイル" sheetId="18" r:id="rId18"/>
  </sheets>
  <definedNames>
    <definedName name="_xlnm._FilterDatabase" localSheetId="2" hidden="1">'収入・経費明細書(様式14・15)'!#REF!</definedName>
    <definedName name="_xlnm.Print_Area" localSheetId="10">'差異発生理由書(様式29)'!$A$1:$O$36</definedName>
    <definedName name="_xlnm.Print_Area" localSheetId="4">'収支決算報告書(様式18)'!$A$1:$J$39</definedName>
    <definedName name="_xlnm.Print_Area" localSheetId="2">'収入・経費明細書(様式14・15)'!$A$1:$H$31</definedName>
    <definedName name="_xlnm.Print_Area" localSheetId="5">'収入・経費明細書(様式19・20)'!$A$1:$J$32</definedName>
    <definedName name="_xlnm.Print_Area" localSheetId="17">保安ファイル!$A$1</definedName>
    <definedName name="_xlnm.Print_Area" localSheetId="7">'報酬明細(様式21-2)'!$A$1:$H$42</definedName>
    <definedName name="_xlnm.Print_Titles" localSheetId="16">勘定科目参考資料!$1:$1</definedName>
    <definedName name="委員会名">#REF!</definedName>
    <definedName name="会場設営費">保安ファイル!$I$27:$O$27</definedName>
    <definedName name="企画・演出費">保安ファイル!$I$28:$N$28</definedName>
    <definedName name="広報費">保安ファイル!$I$31:$Q$31</definedName>
    <definedName name="講師関係費">保安ファイル!$I$30:$P$30</definedName>
    <definedName name="懇親会費">保安ファイル!$I$34:$R$34</definedName>
    <definedName name="支出科目">#REF!</definedName>
    <definedName name="資料作成費">保安ファイル!$I$32:$N$32</definedName>
    <definedName name="事業収入">保安ファイル!$I$21:$J$21</definedName>
    <definedName name="種別">#REF!</definedName>
    <definedName name="収入科目">#REF!</definedName>
    <definedName name="渉外費">保安ファイル!$I$35:$K$35</definedName>
    <definedName name="報告書作成費">保安ファイル!$I$33:$N$33</definedName>
    <definedName name="本部団関係費">保安ファイル!$I$29:$T$29</definedName>
    <definedName name="予備費">保安ファイル!$I$42:$J$42</definedName>
    <definedName name="旅費交通費">保安ファイル!$I$36:$L$36</definedName>
  </definedNames>
  <calcPr calcId="181029" fullCalcOnLoad="1"/>
</workbook>
</file>

<file path=xl/calcChain.xml><?xml version="1.0" encoding="utf-8"?>
<calcChain xmlns="http://schemas.openxmlformats.org/spreadsheetml/2006/main">
  <c r="I19" i="6" l="1"/>
  <c r="E19" i="6"/>
  <c r="D19" i="6"/>
  <c r="B19" i="6" s="1"/>
  <c r="H32" i="6"/>
  <c r="I32" i="6" s="1"/>
  <c r="D25" i="6"/>
  <c r="B25" i="6"/>
  <c r="E25" i="6"/>
  <c r="F25" i="6"/>
  <c r="G25" i="6"/>
  <c r="I25" i="6" s="1"/>
  <c r="D26" i="6"/>
  <c r="E26" i="6"/>
  <c r="F26" i="6"/>
  <c r="G26" i="6"/>
  <c r="I26" i="6" s="1"/>
  <c r="D27" i="6"/>
  <c r="E27" i="6"/>
  <c r="F27" i="6"/>
  <c r="G27" i="6"/>
  <c r="I27" i="6" s="1"/>
  <c r="D28" i="6"/>
  <c r="E28" i="6"/>
  <c r="F28" i="6"/>
  <c r="G28" i="6"/>
  <c r="I28" i="6"/>
  <c r="D29" i="6"/>
  <c r="E29" i="6"/>
  <c r="F29" i="6"/>
  <c r="G29" i="6"/>
  <c r="I29" i="6"/>
  <c r="D30" i="6"/>
  <c r="E30" i="6"/>
  <c r="F30" i="6"/>
  <c r="G30" i="6"/>
  <c r="I30" i="6"/>
  <c r="D31" i="6"/>
  <c r="E31" i="6"/>
  <c r="F31" i="6"/>
  <c r="G31" i="6"/>
  <c r="I31" i="6"/>
  <c r="G32" i="6"/>
  <c r="B29" i="3"/>
  <c r="G5" i="6"/>
  <c r="G14" i="6"/>
  <c r="I14" i="6"/>
  <c r="G15" i="6"/>
  <c r="G16" i="6"/>
  <c r="I16" i="6" s="1"/>
  <c r="G17" i="6"/>
  <c r="I17" i="6" s="1"/>
  <c r="G18" i="6"/>
  <c r="I18" i="6"/>
  <c r="G20" i="6"/>
  <c r="I20" i="6"/>
  <c r="G21" i="6"/>
  <c r="I21" i="6" s="1"/>
  <c r="G22" i="6"/>
  <c r="G23" i="6"/>
  <c r="I23" i="6" s="1"/>
  <c r="G24" i="6"/>
  <c r="B27" i="3"/>
  <c r="B28" i="3"/>
  <c r="F10" i="11"/>
  <c r="F11" i="11"/>
  <c r="F12" i="11"/>
  <c r="F13" i="11"/>
  <c r="F14" i="11"/>
  <c r="F15" i="11"/>
  <c r="F16" i="11"/>
  <c r="F17" i="11"/>
  <c r="F18" i="11"/>
  <c r="F19" i="11"/>
  <c r="F9" i="11"/>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27" i="10"/>
  <c r="E27" i="10"/>
  <c r="F26" i="10"/>
  <c r="E26" i="10"/>
  <c r="F25" i="10"/>
  <c r="E25" i="10"/>
  <c r="F24" i="10"/>
  <c r="E24" i="10"/>
  <c r="F23" i="10"/>
  <c r="E23" i="10"/>
  <c r="F22" i="10"/>
  <c r="E22" i="10"/>
  <c r="F21" i="10"/>
  <c r="E21" i="10"/>
  <c r="F20" i="10"/>
  <c r="E20" i="10"/>
  <c r="F19" i="10"/>
  <c r="E19" i="10"/>
  <c r="F18" i="10"/>
  <c r="E18" i="10"/>
  <c r="F17" i="10"/>
  <c r="E17" i="10"/>
  <c r="F16" i="10"/>
  <c r="E16" i="10"/>
  <c r="F15" i="10"/>
  <c r="E15" i="10"/>
  <c r="F14" i="10"/>
  <c r="E14" i="10"/>
  <c r="E7" i="10"/>
  <c r="E6" i="10"/>
  <c r="E5" i="10"/>
  <c r="E4" i="10"/>
  <c r="F15" i="6"/>
  <c r="F16" i="6"/>
  <c r="F17" i="6"/>
  <c r="F18" i="6"/>
  <c r="F20" i="6"/>
  <c r="F21" i="6"/>
  <c r="F22" i="6"/>
  <c r="F23" i="6"/>
  <c r="F24" i="6"/>
  <c r="F14" i="6"/>
  <c r="E15" i="6"/>
  <c r="E16" i="6"/>
  <c r="E17" i="6"/>
  <c r="E18" i="6"/>
  <c r="E20" i="6"/>
  <c r="E21" i="6"/>
  <c r="E22" i="6"/>
  <c r="E23" i="6"/>
  <c r="E24" i="6"/>
  <c r="E14" i="6"/>
  <c r="E5" i="6"/>
  <c r="E7" i="6"/>
  <c r="E4" i="6"/>
  <c r="D35" i="2"/>
  <c r="E35" i="2"/>
  <c r="D38" i="15"/>
  <c r="C38" i="15"/>
  <c r="B38" i="15"/>
  <c r="F19" i="15"/>
  <c r="E19" i="15"/>
  <c r="D19" i="15"/>
  <c r="C19" i="15"/>
  <c r="B19" i="15"/>
  <c r="C41" i="14"/>
  <c r="E41" i="13"/>
  <c r="D41" i="13"/>
  <c r="E41" i="12"/>
  <c r="D41" i="12"/>
  <c r="F33" i="11"/>
  <c r="F32" i="11"/>
  <c r="F31" i="11"/>
  <c r="F30" i="11"/>
  <c r="F29" i="11"/>
  <c r="F28" i="11"/>
  <c r="F27" i="11"/>
  <c r="F26" i="11"/>
  <c r="F25" i="11"/>
  <c r="F24" i="11"/>
  <c r="F23" i="11"/>
  <c r="F22" i="11"/>
  <c r="F21" i="11"/>
  <c r="AB155" i="10"/>
  <c r="AB153" i="10"/>
  <c r="AB151" i="10"/>
  <c r="AB149" i="10"/>
  <c r="AB147" i="10"/>
  <c r="AB145" i="10"/>
  <c r="AB143" i="10"/>
  <c r="AB141" i="10"/>
  <c r="AB139" i="10"/>
  <c r="AB137" i="10"/>
  <c r="AB135" i="10"/>
  <c r="AB133" i="10"/>
  <c r="AB131" i="10"/>
  <c r="AB129" i="10"/>
  <c r="AB127" i="10"/>
  <c r="AB125" i="10"/>
  <c r="AB121" i="10"/>
  <c r="AB119" i="10"/>
  <c r="AB117" i="10"/>
  <c r="AB115" i="10"/>
  <c r="AB113" i="10"/>
  <c r="AB111" i="10"/>
  <c r="AB109" i="10"/>
  <c r="AB107" i="10"/>
  <c r="AB105" i="10"/>
  <c r="AB103" i="10"/>
  <c r="G28" i="10"/>
  <c r="H27" i="10"/>
  <c r="I27" i="10"/>
  <c r="D27" i="10"/>
  <c r="B27" i="10"/>
  <c r="H26" i="10"/>
  <c r="I26" i="10"/>
  <c r="D26" i="10"/>
  <c r="B26" i="10"/>
  <c r="H25" i="10"/>
  <c r="I25" i="10"/>
  <c r="D25" i="10"/>
  <c r="B25" i="10"/>
  <c r="H24" i="10"/>
  <c r="I24" i="10"/>
  <c r="D24" i="10"/>
  <c r="B24" i="10"/>
  <c r="H23" i="10"/>
  <c r="I23" i="10"/>
  <c r="D23" i="10"/>
  <c r="B23" i="10"/>
  <c r="H22" i="10"/>
  <c r="I22" i="10"/>
  <c r="D22" i="10"/>
  <c r="B22" i="10"/>
  <c r="H21" i="10"/>
  <c r="I21" i="10"/>
  <c r="D21" i="10"/>
  <c r="B21" i="10"/>
  <c r="H20" i="10"/>
  <c r="I20" i="10"/>
  <c r="D20" i="10"/>
  <c r="B20" i="10"/>
  <c r="H19" i="10"/>
  <c r="I19" i="10"/>
  <c r="D19" i="10"/>
  <c r="B19" i="10"/>
  <c r="H18" i="10"/>
  <c r="I18" i="10"/>
  <c r="D18" i="10"/>
  <c r="B18" i="10"/>
  <c r="H17" i="10"/>
  <c r="I17" i="10"/>
  <c r="D17" i="10"/>
  <c r="B17" i="10"/>
  <c r="H16" i="10"/>
  <c r="I16" i="10"/>
  <c r="D16" i="10"/>
  <c r="B16" i="10"/>
  <c r="H15" i="10"/>
  <c r="I15" i="10"/>
  <c r="D15" i="10"/>
  <c r="B15" i="10"/>
  <c r="H14" i="10"/>
  <c r="I14" i="10"/>
  <c r="D14" i="10"/>
  <c r="B14" i="10"/>
  <c r="G8" i="10"/>
  <c r="H7" i="10"/>
  <c r="I7" i="10"/>
  <c r="D7" i="10"/>
  <c r="B7" i="10"/>
  <c r="H6" i="10"/>
  <c r="I6" i="10"/>
  <c r="I8" i="10"/>
  <c r="D6" i="10"/>
  <c r="B6" i="10"/>
  <c r="H5" i="10"/>
  <c r="I5" i="10"/>
  <c r="D5" i="10"/>
  <c r="B5" i="10"/>
  <c r="H4" i="10"/>
  <c r="I4" i="10"/>
  <c r="D4" i="10"/>
  <c r="C35" i="9"/>
  <c r="C17" i="9"/>
  <c r="C36" i="9"/>
  <c r="F11" i="8"/>
  <c r="E11" i="8"/>
  <c r="G10" i="8"/>
  <c r="G9" i="8"/>
  <c r="G8" i="8"/>
  <c r="G7" i="8"/>
  <c r="G6" i="8"/>
  <c r="G11" i="8"/>
  <c r="B27" i="6"/>
  <c r="B26" i="6"/>
  <c r="D24" i="6"/>
  <c r="B24" i="6"/>
  <c r="D23" i="6"/>
  <c r="B23" i="6"/>
  <c r="I22" i="6"/>
  <c r="D22" i="6"/>
  <c r="B22" i="6"/>
  <c r="D21" i="6"/>
  <c r="B21" i="6" s="1"/>
  <c r="D20" i="6"/>
  <c r="B20" i="6"/>
  <c r="D18" i="6"/>
  <c r="B18" i="6"/>
  <c r="D17" i="6"/>
  <c r="B17" i="6"/>
  <c r="D16" i="6"/>
  <c r="B16" i="6" s="1"/>
  <c r="I15" i="6"/>
  <c r="D15" i="6"/>
  <c r="B15" i="6"/>
  <c r="D14" i="6"/>
  <c r="B14" i="6"/>
  <c r="H8" i="6"/>
  <c r="G7" i="6"/>
  <c r="I7" i="6"/>
  <c r="D7" i="6"/>
  <c r="B7" i="6"/>
  <c r="G6" i="6"/>
  <c r="I6" i="6" s="1"/>
  <c r="D6" i="6"/>
  <c r="B6" i="6" s="1"/>
  <c r="G4" i="6"/>
  <c r="I4" i="6" s="1"/>
  <c r="I8" i="6" s="1"/>
  <c r="D5" i="6"/>
  <c r="B5" i="6"/>
  <c r="D4" i="6"/>
  <c r="AB125" i="6"/>
  <c r="D16" i="5" s="1"/>
  <c r="E17" i="4"/>
  <c r="D17" i="4"/>
  <c r="AB156" i="3"/>
  <c r="C33" i="2"/>
  <c r="AB154" i="3"/>
  <c r="C32" i="2"/>
  <c r="AB152" i="3"/>
  <c r="C31" i="2"/>
  <c r="D31" i="9" s="1"/>
  <c r="E31" i="9" s="1"/>
  <c r="AB150" i="3"/>
  <c r="C30" i="2"/>
  <c r="D30" i="9" s="1"/>
  <c r="E30" i="9" s="1"/>
  <c r="AB148" i="3"/>
  <c r="C29" i="2"/>
  <c r="AB146" i="3"/>
  <c r="C28" i="2"/>
  <c r="AB144" i="3"/>
  <c r="C27" i="2"/>
  <c r="AB145" i="6"/>
  <c r="D27" i="5" s="1"/>
  <c r="AB142" i="3"/>
  <c r="C26" i="2"/>
  <c r="AB140" i="3"/>
  <c r="C25" i="2"/>
  <c r="AB138" i="3"/>
  <c r="C24" i="2"/>
  <c r="AB136" i="3"/>
  <c r="C23" i="2"/>
  <c r="AB134" i="3"/>
  <c r="C22" i="2"/>
  <c r="AB132" i="3"/>
  <c r="C21" i="2"/>
  <c r="C21" i="5" s="1"/>
  <c r="AB130" i="3"/>
  <c r="C20" i="2"/>
  <c r="D20" i="9" s="1"/>
  <c r="AB128" i="3"/>
  <c r="C19" i="2"/>
  <c r="AB124" i="3"/>
  <c r="C16" i="2"/>
  <c r="AB122" i="3"/>
  <c r="C15" i="2" s="1"/>
  <c r="AB120" i="3"/>
  <c r="C14" i="2" s="1"/>
  <c r="AB118" i="3"/>
  <c r="C13" i="2" s="1"/>
  <c r="AB116" i="3"/>
  <c r="C12" i="2" s="1"/>
  <c r="AB114" i="3"/>
  <c r="C11" i="2" s="1"/>
  <c r="AB112" i="3"/>
  <c r="C10" i="2" s="1"/>
  <c r="AB110" i="3"/>
  <c r="C9" i="2" s="1"/>
  <c r="AB108" i="3"/>
  <c r="C8" i="2" s="1"/>
  <c r="AB106" i="3"/>
  <c r="C7" i="2" s="1"/>
  <c r="AB104" i="3"/>
  <c r="C6" i="2"/>
  <c r="D6" i="9" s="1"/>
  <c r="B30" i="3"/>
  <c r="B26" i="3"/>
  <c r="B25" i="3"/>
  <c r="B24" i="3"/>
  <c r="B23" i="3"/>
  <c r="B22" i="3"/>
  <c r="B21" i="3"/>
  <c r="B20" i="3"/>
  <c r="B19" i="3"/>
  <c r="B18" i="3"/>
  <c r="B17" i="3"/>
  <c r="B16" i="3"/>
  <c r="B15" i="3"/>
  <c r="B14" i="3"/>
  <c r="G8" i="3"/>
  <c r="B7" i="3"/>
  <c r="B6" i="3"/>
  <c r="B5" i="3"/>
  <c r="B4" i="3"/>
  <c r="E17" i="2"/>
  <c r="E36" i="2"/>
  <c r="D17" i="2"/>
  <c r="D36" i="2"/>
  <c r="B4" i="10"/>
  <c r="H8" i="10"/>
  <c r="AB159" i="6"/>
  <c r="AB135" i="6"/>
  <c r="D22" i="5" s="1"/>
  <c r="H28" i="10"/>
  <c r="AB153" i="6"/>
  <c r="D31" i="5" s="1"/>
  <c r="AB133" i="6"/>
  <c r="D21" i="5" s="1"/>
  <c r="AB141" i="6"/>
  <c r="D25" i="5" s="1"/>
  <c r="E25" i="5" s="1"/>
  <c r="AB143" i="6"/>
  <c r="D26" i="5" s="1"/>
  <c r="G31" i="3"/>
  <c r="AC73" i="3"/>
  <c r="AB158" i="3"/>
  <c r="C34" i="2"/>
  <c r="AB117" i="6"/>
  <c r="D12" i="5" s="1"/>
  <c r="AB109" i="6"/>
  <c r="D8" i="5" s="1"/>
  <c r="AB123" i="6"/>
  <c r="D15" i="5" s="1"/>
  <c r="I28" i="10"/>
  <c r="AB113" i="6"/>
  <c r="D10" i="5" s="1"/>
  <c r="D16" i="9"/>
  <c r="E16" i="9"/>
  <c r="C16" i="5"/>
  <c r="C20" i="5"/>
  <c r="AB101" i="10"/>
  <c r="D29" i="9"/>
  <c r="E29" i="9"/>
  <c r="C29" i="5"/>
  <c r="D23" i="9"/>
  <c r="E23" i="9" s="1"/>
  <c r="C23" i="5"/>
  <c r="D21" i="9"/>
  <c r="E21" i="9"/>
  <c r="C30" i="5"/>
  <c r="D26" i="9"/>
  <c r="E26" i="9"/>
  <c r="C26" i="5"/>
  <c r="D22" i="9"/>
  <c r="E22" i="9"/>
  <c r="C22" i="5"/>
  <c r="C25" i="5"/>
  <c r="D25" i="9"/>
  <c r="E25" i="9"/>
  <c r="C32" i="5"/>
  <c r="D32" i="9"/>
  <c r="E32" i="9" s="1"/>
  <c r="D33" i="9"/>
  <c r="E33" i="9"/>
  <c r="C33" i="5"/>
  <c r="D27" i="9"/>
  <c r="E27" i="9"/>
  <c r="C27" i="5"/>
  <c r="C28" i="5"/>
  <c r="D28" i="9"/>
  <c r="E28" i="9"/>
  <c r="C31" i="5"/>
  <c r="C34" i="5"/>
  <c r="E34" i="5"/>
  <c r="D34" i="9"/>
  <c r="E34" i="9"/>
  <c r="D24" i="9"/>
  <c r="E24" i="9" s="1"/>
  <c r="C24" i="5"/>
  <c r="C19" i="5"/>
  <c r="D19" i="9"/>
  <c r="C35" i="2"/>
  <c r="E19" i="9"/>
  <c r="B4" i="6"/>
  <c r="AB137" i="6"/>
  <c r="D23" i="5" s="1"/>
  <c r="E23" i="5" s="1"/>
  <c r="AB131" i="6"/>
  <c r="D20" i="5" s="1"/>
  <c r="E20" i="5" s="1"/>
  <c r="AB151" i="6"/>
  <c r="D30" i="5" s="1"/>
  <c r="AB139" i="6"/>
  <c r="D24" i="5" s="1"/>
  <c r="E24" i="5" s="1"/>
  <c r="AB149" i="6"/>
  <c r="D29" i="5" s="1"/>
  <c r="E29" i="5" s="1"/>
  <c r="AB155" i="6"/>
  <c r="D32" i="5" s="1"/>
  <c r="AB147" i="6"/>
  <c r="D28" i="5" s="1"/>
  <c r="E28" i="5" s="1"/>
  <c r="AB129" i="6"/>
  <c r="D19" i="5" s="1"/>
  <c r="AB157" i="6"/>
  <c r="D33" i="5" s="1"/>
  <c r="E33" i="5" s="1"/>
  <c r="AB105" i="6"/>
  <c r="D6" i="5" s="1"/>
  <c r="AB115" i="6"/>
  <c r="D11" i="5" s="1"/>
  <c r="I5" i="6"/>
  <c r="I24" i="6"/>
  <c r="AB111" i="6"/>
  <c r="D9" i="5" s="1"/>
  <c r="AB107" i="6"/>
  <c r="D7" i="5" s="1"/>
  <c r="AB119" i="6"/>
  <c r="D13" i="5" s="1"/>
  <c r="AB121" i="6"/>
  <c r="D14" i="5" s="1"/>
  <c r="C10" i="5" l="1"/>
  <c r="E10" i="5" s="1"/>
  <c r="D10" i="9"/>
  <c r="E10" i="9" s="1"/>
  <c r="C12" i="5"/>
  <c r="E12" i="5" s="1"/>
  <c r="D12" i="9"/>
  <c r="E12" i="9" s="1"/>
  <c r="D13" i="9"/>
  <c r="E13" i="9" s="1"/>
  <c r="C13" i="5"/>
  <c r="D14" i="9"/>
  <c r="E14" i="9" s="1"/>
  <c r="C14" i="5"/>
  <c r="D11" i="9"/>
  <c r="E11" i="9" s="1"/>
  <c r="C11" i="5"/>
  <c r="C35" i="5"/>
  <c r="E20" i="9"/>
  <c r="E35" i="9" s="1"/>
  <c r="D35" i="9"/>
  <c r="C15" i="5"/>
  <c r="E15" i="5" s="1"/>
  <c r="D15" i="9"/>
  <c r="E15" i="9" s="1"/>
  <c r="E6" i="9"/>
  <c r="C7" i="5"/>
  <c r="C17" i="2"/>
  <c r="C36" i="2" s="1"/>
  <c r="D7" i="9"/>
  <c r="E7" i="9" s="1"/>
  <c r="C8" i="5"/>
  <c r="D8" i="9"/>
  <c r="E8" i="9" s="1"/>
  <c r="D9" i="9"/>
  <c r="E9" i="9" s="1"/>
  <c r="C9" i="5"/>
  <c r="E6" i="5"/>
  <c r="E14" i="5"/>
  <c r="E13" i="5"/>
  <c r="E7" i="5"/>
  <c r="E30" i="5"/>
  <c r="E26" i="5"/>
  <c r="C6" i="5"/>
  <c r="E16" i="5"/>
  <c r="E32" i="5"/>
  <c r="E9" i="5"/>
  <c r="E31" i="5"/>
  <c r="E21" i="5"/>
  <c r="E11" i="5"/>
  <c r="E8" i="5"/>
  <c r="E22" i="5"/>
  <c r="E27" i="5"/>
  <c r="G8" i="6"/>
  <c r="E19" i="5"/>
  <c r="D35" i="5"/>
  <c r="D17" i="5"/>
  <c r="E17" i="5" l="1"/>
  <c r="E35" i="5"/>
  <c r="E17" i="9"/>
  <c r="E36" i="9" s="1"/>
  <c r="C17" i="5"/>
  <c r="D17" i="9"/>
  <c r="D36" i="9" s="1"/>
  <c r="D36" i="5"/>
</calcChain>
</file>

<file path=xl/sharedStrings.xml><?xml version="1.0" encoding="utf-8"?>
<sst xmlns="http://schemas.openxmlformats.org/spreadsheetml/2006/main" count="1384" uniqueCount="591">
  <si>
    <t>目次</t>
    <rPh sb="0" eb="2">
      <t>モクジ</t>
    </rPh>
    <phoneticPr fontId="2"/>
  </si>
  <si>
    <t>下のシ－トにそれぞれ入っています。</t>
    <rPh sb="0" eb="1">
      <t>シタ</t>
    </rPh>
    <rPh sb="10" eb="11">
      <t>ハイ</t>
    </rPh>
    <phoneticPr fontId="2"/>
  </si>
  <si>
    <t>使用目的</t>
    <rPh sb="0" eb="2">
      <t>シヨウ</t>
    </rPh>
    <rPh sb="2" eb="4">
      <t>モクテキ</t>
    </rPh>
    <phoneticPr fontId="2"/>
  </si>
  <si>
    <t>様式１３</t>
    <rPh sb="0" eb="2">
      <t>ヨウシキ</t>
    </rPh>
    <phoneticPr fontId="2"/>
  </si>
  <si>
    <t>収支予算書　様式</t>
    <rPh sb="0" eb="2">
      <t>シュウシ</t>
    </rPh>
    <rPh sb="2" eb="5">
      <t>ヨサンショ</t>
    </rPh>
    <rPh sb="6" eb="8">
      <t>ヨウシキ</t>
    </rPh>
    <phoneticPr fontId="2"/>
  </si>
  <si>
    <t>事業計画書</t>
    <rPh sb="0" eb="2">
      <t>ジギョウ</t>
    </rPh>
    <rPh sb="2" eb="5">
      <t>ケイカクショ</t>
    </rPh>
    <phoneticPr fontId="2"/>
  </si>
  <si>
    <t>様式１４．１５</t>
    <rPh sb="0" eb="2">
      <t>ヨウシキ</t>
    </rPh>
    <phoneticPr fontId="2"/>
  </si>
  <si>
    <t>収入・経費明細書　様式</t>
    <rPh sb="0" eb="2">
      <t>シュウニュウ</t>
    </rPh>
    <rPh sb="3" eb="5">
      <t>ケイヒ</t>
    </rPh>
    <rPh sb="5" eb="8">
      <t>メイサイショ</t>
    </rPh>
    <rPh sb="9" eb="11">
      <t>ヨウシキ</t>
    </rPh>
    <phoneticPr fontId="2"/>
  </si>
  <si>
    <t>様式１６</t>
    <rPh sb="0" eb="2">
      <t>ヨウシキ</t>
    </rPh>
    <phoneticPr fontId="2"/>
  </si>
  <si>
    <t>見積企業一覧表　様式</t>
    <rPh sb="0" eb="2">
      <t>ミツモ</t>
    </rPh>
    <rPh sb="2" eb="4">
      <t>キギョウ</t>
    </rPh>
    <rPh sb="4" eb="6">
      <t>イチラン</t>
    </rPh>
    <rPh sb="6" eb="7">
      <t>ヒョウ</t>
    </rPh>
    <rPh sb="8" eb="10">
      <t>ヨウシキ</t>
    </rPh>
    <phoneticPr fontId="2"/>
  </si>
  <si>
    <t>事業計画書（件数多い場合のみ）</t>
    <rPh sb="0" eb="2">
      <t>ジギョウ</t>
    </rPh>
    <rPh sb="2" eb="5">
      <t>ケイカクショ</t>
    </rPh>
    <rPh sb="6" eb="8">
      <t>ケンスウ</t>
    </rPh>
    <rPh sb="8" eb="9">
      <t>オオ</t>
    </rPh>
    <rPh sb="10" eb="12">
      <t>バアイ</t>
    </rPh>
    <phoneticPr fontId="2"/>
  </si>
  <si>
    <t>様式１８</t>
    <rPh sb="0" eb="2">
      <t>ヨウシキ</t>
    </rPh>
    <phoneticPr fontId="2"/>
  </si>
  <si>
    <t>収支決算報告書　様式</t>
    <rPh sb="0" eb="2">
      <t>シュウシ</t>
    </rPh>
    <rPh sb="2" eb="4">
      <t>ケッサン</t>
    </rPh>
    <rPh sb="4" eb="7">
      <t>ホウコクショ</t>
    </rPh>
    <rPh sb="8" eb="10">
      <t>ヨウシキ</t>
    </rPh>
    <phoneticPr fontId="2"/>
  </si>
  <si>
    <t>事業報告書</t>
    <rPh sb="0" eb="2">
      <t>ジギョウ</t>
    </rPh>
    <rPh sb="2" eb="5">
      <t>ホウコクショ</t>
    </rPh>
    <phoneticPr fontId="2"/>
  </si>
  <si>
    <t>様式１９．２０</t>
    <rPh sb="0" eb="2">
      <t>ヨウシキ</t>
    </rPh>
    <phoneticPr fontId="2"/>
  </si>
  <si>
    <t>(決算用)収入・経費明細書　様式</t>
    <rPh sb="1" eb="3">
      <t>ケッサン</t>
    </rPh>
    <rPh sb="3" eb="4">
      <t>ヨウ</t>
    </rPh>
    <rPh sb="5" eb="7">
      <t>シュウニュウ</t>
    </rPh>
    <rPh sb="8" eb="10">
      <t>ケイヒ</t>
    </rPh>
    <rPh sb="10" eb="13">
      <t>メイサイショ</t>
    </rPh>
    <rPh sb="14" eb="16">
      <t>ヨウシキ</t>
    </rPh>
    <phoneticPr fontId="2"/>
  </si>
  <si>
    <t>様式２１－１</t>
    <rPh sb="0" eb="2">
      <t>ヨウシキ</t>
    </rPh>
    <phoneticPr fontId="2"/>
  </si>
  <si>
    <t>講演依頼承諾書</t>
    <rPh sb="0" eb="2">
      <t>コウエン</t>
    </rPh>
    <rPh sb="2" eb="4">
      <t>イライ</t>
    </rPh>
    <rPh sb="4" eb="7">
      <t>ショウダクショ</t>
    </rPh>
    <phoneticPr fontId="2"/>
  </si>
  <si>
    <t>講師使用の場合</t>
    <rPh sb="0" eb="2">
      <t>コウシ</t>
    </rPh>
    <rPh sb="2" eb="4">
      <t>シヨウ</t>
    </rPh>
    <rPh sb="5" eb="7">
      <t>バアイ</t>
    </rPh>
    <phoneticPr fontId="2"/>
  </si>
  <si>
    <t>様式２１－２</t>
    <rPh sb="0" eb="2">
      <t>ヨウシキ</t>
    </rPh>
    <phoneticPr fontId="2"/>
  </si>
  <si>
    <t>報酬明細書</t>
    <rPh sb="0" eb="2">
      <t>ホウシュウ</t>
    </rPh>
    <rPh sb="2" eb="5">
      <t>メイサイショ</t>
    </rPh>
    <phoneticPr fontId="2"/>
  </si>
  <si>
    <t>収支予算書-修正　様式</t>
    <rPh sb="0" eb="2">
      <t>シュウシ</t>
    </rPh>
    <rPh sb="2" eb="5">
      <t>ヨサンショ</t>
    </rPh>
    <rPh sb="6" eb="8">
      <t>シュウセイ</t>
    </rPh>
    <rPh sb="9" eb="11">
      <t>ヨウシキ</t>
    </rPh>
    <phoneticPr fontId="2"/>
  </si>
  <si>
    <t>収支予算を修正する場合</t>
    <rPh sb="0" eb="2">
      <t>シュウシ</t>
    </rPh>
    <rPh sb="2" eb="4">
      <t>ヨサン</t>
    </rPh>
    <rPh sb="5" eb="7">
      <t>シュウセイ</t>
    </rPh>
    <rPh sb="9" eb="11">
      <t>バアイ</t>
    </rPh>
    <phoneticPr fontId="2"/>
  </si>
  <si>
    <t>様式２９</t>
    <rPh sb="0" eb="2">
      <t>ヨウシキ</t>
    </rPh>
    <phoneticPr fontId="2"/>
  </si>
  <si>
    <t>差異発生理由書　様式</t>
    <rPh sb="0" eb="2">
      <t>サイ</t>
    </rPh>
    <rPh sb="2" eb="4">
      <t>ハッセイ</t>
    </rPh>
    <rPh sb="4" eb="7">
      <t>リユウショ</t>
    </rPh>
    <rPh sb="8" eb="10">
      <t>ヨウシキ</t>
    </rPh>
    <phoneticPr fontId="2"/>
  </si>
  <si>
    <t>事業終了後、報告時に金額が予算と大きくかけはなれている場合に提出</t>
    <rPh sb="0" eb="2">
      <t>ジギョウ</t>
    </rPh>
    <rPh sb="2" eb="5">
      <t>シュウリョウゴ</t>
    </rPh>
    <rPh sb="6" eb="8">
      <t>ホウコク</t>
    </rPh>
    <rPh sb="8" eb="9">
      <t>ジ</t>
    </rPh>
    <rPh sb="10" eb="12">
      <t>キンガク</t>
    </rPh>
    <rPh sb="13" eb="15">
      <t>ヨサン</t>
    </rPh>
    <rPh sb="16" eb="17">
      <t>オオ</t>
    </rPh>
    <rPh sb="27" eb="29">
      <t>バアイ</t>
    </rPh>
    <rPh sb="30" eb="32">
      <t>テイシュツ</t>
    </rPh>
    <phoneticPr fontId="2"/>
  </si>
  <si>
    <t>様式３４</t>
    <rPh sb="0" eb="2">
      <t>ヨウシキ</t>
    </rPh>
    <phoneticPr fontId="2"/>
  </si>
  <si>
    <t>現金出納帳</t>
    <rPh sb="0" eb="2">
      <t>ゲンキン</t>
    </rPh>
    <rPh sb="2" eb="5">
      <t>スイトウチョウ</t>
    </rPh>
    <phoneticPr fontId="2"/>
  </si>
  <si>
    <t>事業前事前準備資料</t>
    <rPh sb="0" eb="2">
      <t>ジギョウ</t>
    </rPh>
    <rPh sb="2" eb="3">
      <t>マエ</t>
    </rPh>
    <rPh sb="3" eb="5">
      <t>ジゼン</t>
    </rPh>
    <rPh sb="5" eb="7">
      <t>ジュンビ</t>
    </rPh>
    <rPh sb="7" eb="9">
      <t>シリョウ</t>
    </rPh>
    <phoneticPr fontId="2"/>
  </si>
  <si>
    <t>様式３５</t>
    <rPh sb="0" eb="2">
      <t>ヨウシキ</t>
    </rPh>
    <phoneticPr fontId="2"/>
  </si>
  <si>
    <t>口座出納長</t>
    <rPh sb="0" eb="2">
      <t>コウザ</t>
    </rPh>
    <rPh sb="2" eb="5">
      <t>スイトウチョウ</t>
    </rPh>
    <phoneticPr fontId="2"/>
  </si>
  <si>
    <t>様式３６</t>
    <rPh sb="0" eb="2">
      <t>ヨウシキ</t>
    </rPh>
    <phoneticPr fontId="2"/>
  </si>
  <si>
    <t>科目内訳表</t>
    <rPh sb="0" eb="2">
      <t>カモク</t>
    </rPh>
    <rPh sb="2" eb="4">
      <t>ウチワケ</t>
    </rPh>
    <rPh sb="4" eb="5">
      <t>ヒョウ</t>
    </rPh>
    <phoneticPr fontId="2"/>
  </si>
  <si>
    <t>様式４０</t>
    <rPh sb="0" eb="2">
      <t>ヨウシキ</t>
    </rPh>
    <phoneticPr fontId="2"/>
  </si>
  <si>
    <t>消費税等計算シート</t>
    <rPh sb="0" eb="4">
      <t>ショウヒゼイトウ</t>
    </rPh>
    <rPh sb="4" eb="6">
      <t>ケイサン</t>
    </rPh>
    <phoneticPr fontId="2"/>
  </si>
  <si>
    <t>別添資料</t>
    <rPh sb="0" eb="2">
      <t>ベッテン</t>
    </rPh>
    <rPh sb="2" eb="4">
      <t>シリョウ</t>
    </rPh>
    <phoneticPr fontId="2"/>
  </si>
  <si>
    <t>銀行口座開設届出書</t>
    <rPh sb="0" eb="2">
      <t>ギンコウ</t>
    </rPh>
    <rPh sb="2" eb="4">
      <t>コウザ</t>
    </rPh>
    <rPh sb="4" eb="6">
      <t>カイセツ</t>
    </rPh>
    <rPh sb="6" eb="9">
      <t>トドケデショ</t>
    </rPh>
    <phoneticPr fontId="2"/>
  </si>
  <si>
    <t>事業前事前準備資料（Word資料)</t>
    <rPh sb="0" eb="2">
      <t>ジギョウ</t>
    </rPh>
    <rPh sb="2" eb="3">
      <t>マエ</t>
    </rPh>
    <rPh sb="3" eb="5">
      <t>ジゼン</t>
    </rPh>
    <rPh sb="5" eb="7">
      <t>ジュンビ</t>
    </rPh>
    <rPh sb="7" eb="9">
      <t>シリョウ</t>
    </rPh>
    <rPh sb="14" eb="16">
      <t>シリョウ</t>
    </rPh>
    <phoneticPr fontId="2"/>
  </si>
  <si>
    <t>参考資料</t>
    <rPh sb="0" eb="2">
      <t>サンコウ</t>
    </rPh>
    <rPh sb="2" eb="4">
      <t>シリョウ</t>
    </rPh>
    <phoneticPr fontId="2"/>
  </si>
  <si>
    <t>勘定科目内容説明書</t>
    <rPh sb="0" eb="2">
      <t>カンジョウ</t>
    </rPh>
    <rPh sb="2" eb="4">
      <t>カモク</t>
    </rPh>
    <rPh sb="4" eb="6">
      <t>ナイヨウ</t>
    </rPh>
    <rPh sb="6" eb="9">
      <t>セツメイショ</t>
    </rPh>
    <phoneticPr fontId="2"/>
  </si>
  <si>
    <t>勘定科目の内容説明</t>
    <rPh sb="0" eb="2">
      <t>カンジョウ</t>
    </rPh>
    <rPh sb="2" eb="4">
      <t>カモク</t>
    </rPh>
    <rPh sb="5" eb="7">
      <t>ナイヨウ</t>
    </rPh>
    <rPh sb="7" eb="9">
      <t>セツメイ</t>
    </rPh>
    <phoneticPr fontId="2"/>
  </si>
  <si>
    <t>諸謝金領収書</t>
    <rPh sb="0" eb="1">
      <t>ショ</t>
    </rPh>
    <rPh sb="1" eb="3">
      <t>シャキン</t>
    </rPh>
    <rPh sb="3" eb="6">
      <t>リョウシュウショ</t>
    </rPh>
    <phoneticPr fontId="2"/>
  </si>
  <si>
    <t>（Word資料）</t>
    <rPh sb="5" eb="7">
      <t>シリョウ</t>
    </rPh>
    <phoneticPr fontId="2"/>
  </si>
  <si>
    <t>支払証明書</t>
    <rPh sb="0" eb="2">
      <t>シハライ</t>
    </rPh>
    <rPh sb="2" eb="5">
      <t>ショウメイショ</t>
    </rPh>
    <phoneticPr fontId="2"/>
  </si>
  <si>
    <t>[様式１３]</t>
    <rPh sb="1" eb="3">
      <t>ヨウシキ</t>
    </rPh>
    <phoneticPr fontId="2"/>
  </si>
  <si>
    <t>　　　　　　　　　　　　　　　事　業　計　画　収　支　予　算　書</t>
    <rPh sb="15" eb="18">
      <t>ジギョウ</t>
    </rPh>
    <rPh sb="19" eb="22">
      <t>ケイカク</t>
    </rPh>
    <rPh sb="23" eb="26">
      <t>シュウシ</t>
    </rPh>
    <rPh sb="27" eb="32">
      <t>ヨサンショ</t>
    </rPh>
    <phoneticPr fontId="2"/>
  </si>
  <si>
    <t>（単位　：　円）</t>
  </si>
  <si>
    <t>（単位　：　円）</t>
    <rPh sb="1" eb="3">
      <t>タンイ</t>
    </rPh>
    <rPh sb="6" eb="7">
      <t>エン</t>
    </rPh>
    <phoneticPr fontId="2"/>
  </si>
  <si>
    <t>項　　　　目</t>
  </si>
  <si>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</si>
  <si>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</si>
  <si>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</si>
  <si>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</si>
  <si>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</si>
  <si>
    <t>摘　　要</t>
    <rPh sb="0" eb="4">
      <t>テキヨウ</t>
    </rPh>
    <phoneticPr fontId="2"/>
  </si>
  <si>
    <t>（収　入　の　部）</t>
  </si>
  <si>
    <t>（収　入　の　部）</t>
    <rPh sb="1" eb="4">
      <t>シュウニュウ</t>
    </rPh>
    <rPh sb="7" eb="8">
      <t>ブ</t>
    </rPh>
    <phoneticPr fontId="2"/>
  </si>
  <si>
    <t>登録料収入</t>
  </si>
  <si>
    <t>登録料収入</t>
    <rPh sb="0" eb="2">
      <t>トウロク</t>
    </rPh>
    <rPh sb="2" eb="3">
      <t>リョウ</t>
    </rPh>
    <rPh sb="3" eb="5">
      <t>シュウニュウ</t>
    </rPh>
    <phoneticPr fontId="2"/>
  </si>
  <si>
    <t>特定会費収入</t>
    <rPh sb="0" eb="2">
      <t>トクテイ</t>
    </rPh>
    <rPh sb="2" eb="4">
      <t>カイヒ</t>
    </rPh>
    <rPh sb="4" eb="6">
      <t>シュウニュウ</t>
    </rPh>
    <phoneticPr fontId="2"/>
  </si>
  <si>
    <t>寄付金収入</t>
  </si>
  <si>
    <t>寄付金収入</t>
    <rPh sb="0" eb="2">
      <t>キフ</t>
    </rPh>
    <rPh sb="2" eb="3">
      <t>キン</t>
    </rPh>
    <rPh sb="3" eb="5">
      <t>シュウニュウ</t>
    </rPh>
    <phoneticPr fontId="2"/>
  </si>
  <si>
    <t>補助金収入</t>
  </si>
  <si>
    <t>補助金収入</t>
    <rPh sb="0" eb="2">
      <t>ホジョ</t>
    </rPh>
    <rPh sb="2" eb="3">
      <t>キン</t>
    </rPh>
    <rPh sb="3" eb="5">
      <t>シュウニュウ</t>
    </rPh>
    <phoneticPr fontId="2"/>
  </si>
  <si>
    <t>助成金収入</t>
  </si>
  <si>
    <t>助成金収入</t>
    <rPh sb="0" eb="2">
      <t>ジョセイ</t>
    </rPh>
    <rPh sb="2" eb="3">
      <t>キン</t>
    </rPh>
    <rPh sb="3" eb="5">
      <t>シュウニュウ</t>
    </rPh>
    <phoneticPr fontId="2"/>
  </si>
  <si>
    <t>広告料収入</t>
  </si>
  <si>
    <t>広告料収入</t>
    <rPh sb="0" eb="2">
      <t>コウコク</t>
    </rPh>
    <rPh sb="2" eb="3">
      <t>リョウ</t>
    </rPh>
    <rPh sb="3" eb="5">
      <t>シュウニュウ</t>
    </rPh>
    <phoneticPr fontId="2"/>
  </si>
  <si>
    <t>販売収入　</t>
  </si>
  <si>
    <t>販売収入　</t>
    <rPh sb="0" eb="1">
      <t>ハン</t>
    </rPh>
    <rPh sb="1" eb="2">
      <t>バイ</t>
    </rPh>
    <rPh sb="2" eb="4">
      <t>シュウニュウ</t>
    </rPh>
    <phoneticPr fontId="2"/>
  </si>
  <si>
    <t>事業収入</t>
  </si>
  <si>
    <t>事業収入</t>
    <rPh sb="0" eb="1">
      <t>コト</t>
    </rPh>
    <rPh sb="1" eb="2">
      <t>ギョウ</t>
    </rPh>
    <rPh sb="2" eb="4">
      <t>シュウニュウ</t>
    </rPh>
    <phoneticPr fontId="2"/>
  </si>
  <si>
    <t>特別事業収入</t>
  </si>
  <si>
    <t>特別事業収入</t>
    <rPh sb="0" eb="2">
      <t>トクベツ</t>
    </rPh>
    <rPh sb="2" eb="4">
      <t>ジギョウ</t>
    </rPh>
    <rPh sb="4" eb="6">
      <t>シュウニュウ</t>
    </rPh>
    <phoneticPr fontId="2"/>
  </si>
  <si>
    <t>雑収入</t>
  </si>
  <si>
    <t>雑収入</t>
    <rPh sb="0" eb="3">
      <t>ザッシュウニュウ</t>
    </rPh>
    <phoneticPr fontId="2"/>
  </si>
  <si>
    <t>預り金収入</t>
  </si>
  <si>
    <t>預り金収入</t>
    <rPh sb="0" eb="1">
      <t>アズカ</t>
    </rPh>
    <rPh sb="2" eb="3">
      <t>キン</t>
    </rPh>
    <rPh sb="3" eb="5">
      <t>シュウニュウ</t>
    </rPh>
    <phoneticPr fontId="2"/>
  </si>
  <si>
    <t>収入計</t>
  </si>
  <si>
    <t>収入計</t>
    <rPh sb="0" eb="2">
      <t>シュウニュウ</t>
    </rPh>
    <rPh sb="2" eb="3">
      <t>ケイ</t>
    </rPh>
    <phoneticPr fontId="2"/>
  </si>
  <si>
    <t>（支出の部）</t>
  </si>
  <si>
    <t>（支出の部）</t>
    <rPh sb="1" eb="3">
      <t>シシュツ</t>
    </rPh>
    <rPh sb="4" eb="5">
      <t>ブ</t>
    </rPh>
    <phoneticPr fontId="2"/>
  </si>
  <si>
    <t>会場設営費</t>
  </si>
  <si>
    <t>会場設営費</t>
    <rPh sb="0" eb="2">
      <t>カイジョウ</t>
    </rPh>
    <rPh sb="2" eb="5">
      <t>セツエイヒ</t>
    </rPh>
    <phoneticPr fontId="2"/>
  </si>
  <si>
    <t>企画・演出費</t>
    <rPh sb="0" eb="2">
      <t>キカク</t>
    </rPh>
    <rPh sb="3" eb="5">
      <t>エンシュツ</t>
    </rPh>
    <rPh sb="5" eb="6">
      <t>ヒ</t>
    </rPh>
    <phoneticPr fontId="2"/>
  </si>
  <si>
    <t>本部団関係費</t>
  </si>
  <si>
    <t>本部団関係費</t>
    <rPh sb="0" eb="2">
      <t>ホンブ</t>
    </rPh>
    <rPh sb="2" eb="3">
      <t>ダン</t>
    </rPh>
    <rPh sb="3" eb="6">
      <t>カンケイヒ</t>
    </rPh>
    <phoneticPr fontId="2"/>
  </si>
  <si>
    <t>講師関係費</t>
  </si>
  <si>
    <t>講師関係費</t>
    <rPh sb="0" eb="2">
      <t>コウシ</t>
    </rPh>
    <rPh sb="2" eb="5">
      <t>カンケイヒ</t>
    </rPh>
    <phoneticPr fontId="2"/>
  </si>
  <si>
    <t>広報費</t>
  </si>
  <si>
    <t>広報費</t>
    <rPh sb="0" eb="3">
      <t>コウホウヒ</t>
    </rPh>
    <phoneticPr fontId="2"/>
  </si>
  <si>
    <t>資料作成費</t>
  </si>
  <si>
    <t>資料作成費</t>
    <rPh sb="0" eb="2">
      <t>シリョウ</t>
    </rPh>
    <rPh sb="2" eb="5">
      <t>サクセイヒ</t>
    </rPh>
    <phoneticPr fontId="2"/>
  </si>
  <si>
    <t>報告書作成費</t>
  </si>
  <si>
    <t>報告書作成費</t>
    <rPh sb="0" eb="3">
      <t>ホウコクショ</t>
    </rPh>
    <rPh sb="3" eb="6">
      <t>サクセイヒ</t>
    </rPh>
    <phoneticPr fontId="2"/>
  </si>
  <si>
    <t>懇親会費</t>
  </si>
  <si>
    <t>懇親会費</t>
    <rPh sb="0" eb="2">
      <t>コンシン</t>
    </rPh>
    <rPh sb="2" eb="4">
      <t>カイヒ</t>
    </rPh>
    <phoneticPr fontId="2"/>
  </si>
  <si>
    <t>渉外費</t>
  </si>
  <si>
    <t>渉外費</t>
    <rPh sb="0" eb="2">
      <t>ショウガイ</t>
    </rPh>
    <rPh sb="2" eb="3">
      <t>ヒ</t>
    </rPh>
    <phoneticPr fontId="2"/>
  </si>
  <si>
    <t>旅費交通費</t>
  </si>
  <si>
    <t>旅費交通費</t>
    <rPh sb="0" eb="2">
      <t>リョヒ</t>
    </rPh>
    <rPh sb="2" eb="5">
      <t>コウツウヒ</t>
    </rPh>
    <phoneticPr fontId="2"/>
  </si>
  <si>
    <t>参加記念品費</t>
    <rPh sb="0" eb="2">
      <t>サンカ</t>
    </rPh>
    <rPh sb="2" eb="5">
      <t>キネンヒン</t>
    </rPh>
    <rPh sb="5" eb="6">
      <t>ヒ</t>
    </rPh>
    <phoneticPr fontId="2"/>
  </si>
  <si>
    <t>保険料</t>
  </si>
  <si>
    <t>保険料</t>
    <rPh sb="0" eb="3">
      <t>ホケンリョウ</t>
    </rPh>
    <phoneticPr fontId="2"/>
  </si>
  <si>
    <t>通信費</t>
  </si>
  <si>
    <t>通信費</t>
    <rPh sb="0" eb="3">
      <t>ツウシンヒ</t>
    </rPh>
    <phoneticPr fontId="2"/>
  </si>
  <si>
    <t>雑費</t>
  </si>
  <si>
    <t>雑費</t>
    <rPh sb="0" eb="2">
      <t>ザッピ</t>
    </rPh>
    <phoneticPr fontId="2"/>
  </si>
  <si>
    <t>預り金支出</t>
  </si>
  <si>
    <t>預り金支出</t>
    <rPh sb="0" eb="3">
      <t>アズカリキン</t>
    </rPh>
    <rPh sb="3" eb="5">
      <t>シシュツ</t>
    </rPh>
    <phoneticPr fontId="2"/>
  </si>
  <si>
    <t>予備費</t>
  </si>
  <si>
    <t>予備費</t>
    <rPh sb="0" eb="3">
      <t>ヨビヒ</t>
    </rPh>
    <phoneticPr fontId="2"/>
  </si>
  <si>
    <t>支出計</t>
  </si>
  <si>
    <t>支出計</t>
    <rPh sb="0" eb="2">
      <t>シシュツ</t>
    </rPh>
    <rPh sb="2" eb="3">
      <t>ケイ</t>
    </rPh>
    <phoneticPr fontId="2"/>
  </si>
  <si>
    <t>収支差額</t>
  </si>
  <si>
    <t>収支差額</t>
    <rPh sb="0" eb="2">
      <t>シュウシ</t>
    </rPh>
    <rPh sb="2" eb="4">
      <t>サガク</t>
    </rPh>
    <phoneticPr fontId="2"/>
  </si>
  <si>
    <t>[様式１４]</t>
    <rPh sb="1" eb="3">
      <t>ヨウシキ</t>
    </rPh>
    <phoneticPr fontId="2"/>
  </si>
  <si>
    <t>（　収　入　明　細　書　）</t>
    <rPh sb="2" eb="5">
      <t>シュウニュウ</t>
    </rPh>
    <rPh sb="6" eb="11">
      <t>メイサイショ</t>
    </rPh>
    <phoneticPr fontId="2"/>
  </si>
  <si>
    <t>（単位：円）</t>
  </si>
  <si>
    <t>（単位：円）</t>
    <rPh sb="1" eb="3">
      <t>タンイ</t>
    </rPh>
    <rPh sb="4" eb="5">
      <t>エン</t>
    </rPh>
    <phoneticPr fontId="2"/>
  </si>
  <si>
    <t>科目</t>
    <rPh sb="0" eb="2">
      <t>カモク</t>
    </rPh>
    <phoneticPr fontId="2"/>
  </si>
  <si>
    <t>摘　　　　　　　　　要</t>
  </si>
  <si>
    <t>摘　　　　　　　　　要</t>
    <rPh sb="0" eb="11">
      <t>テキヨウ</t>
    </rPh>
    <phoneticPr fontId="2"/>
  </si>
  <si>
    <t>金額</t>
    <rPh sb="0" eb="1">
      <t>キン</t>
    </rPh>
    <rPh sb="1" eb="2">
      <t>ガク</t>
    </rPh>
    <phoneticPr fontId="2"/>
  </si>
  <si>
    <t>Ｎｏ</t>
  </si>
  <si>
    <t>(</t>
  </si>
  <si>
    <t>)</t>
  </si>
  <si>
    <t>　　　　　　　　　　　　　　　　　　　　　　合　　　　　　　計</t>
  </si>
  <si>
    <t>　　　　　　　　　　　　　　　　　　　　　　合　　　　　　　計</t>
    <rPh sb="22" eb="23">
      <t>ゴウ</t>
    </rPh>
    <rPh sb="30" eb="31">
      <t>ゴウケイ</t>
    </rPh>
    <phoneticPr fontId="2"/>
  </si>
  <si>
    <t>[様式１５]</t>
    <rPh sb="1" eb="3">
      <t>ヨウシキ</t>
    </rPh>
    <phoneticPr fontId="2"/>
  </si>
  <si>
    <t>（　経　費　明　細　書　）</t>
    <rPh sb="2" eb="5">
      <t>ケイヒ</t>
    </rPh>
    <rPh sb="6" eb="11">
      <t>メイサイショ</t>
    </rPh>
    <phoneticPr fontId="2"/>
  </si>
  <si>
    <t>細　　　目</t>
  </si>
  <si>
    <t>細　　　目</t>
    <rPh sb="0" eb="5">
      <t>サイモク</t>
    </rPh>
    <phoneticPr fontId="2"/>
  </si>
  <si>
    <t>摘　　　　要</t>
  </si>
  <si>
    <t>摘　　　　要</t>
    <rPh sb="0" eb="1">
      <t>テキ</t>
    </rPh>
    <rPh sb="5" eb="6">
      <t>テキヨウ</t>
    </rPh>
    <phoneticPr fontId="2"/>
  </si>
  <si>
    <t>　合　　　　計</t>
  </si>
  <si>
    <t>　合　　　　計</t>
    <rPh sb="1" eb="2">
      <t>ゴウ</t>
    </rPh>
    <rPh sb="6" eb="7">
      <t>ショウケイ</t>
    </rPh>
    <phoneticPr fontId="2"/>
  </si>
  <si>
    <t>〔様式１６〕</t>
    <rPh sb="1" eb="3">
      <t>ヨウシキシキ</t>
    </rPh>
    <phoneticPr fontId="2"/>
  </si>
  <si>
    <t>見積企業一覧表</t>
  </si>
  <si>
    <t>（　事業名称　：　　　　　　　　　　　　　　　　　　　　　　　　　　　　　　　　　　　）</t>
  </si>
  <si>
    <t>採　　　用　　　企　　業</t>
  </si>
  <si>
    <t>相　見　積　企　業</t>
  </si>
  <si>
    <t>見積№</t>
  </si>
  <si>
    <t>企　業　名</t>
  </si>
  <si>
    <t>支払内容</t>
  </si>
  <si>
    <t>金  額</t>
  </si>
  <si>
    <t>振込手数料</t>
    <rPh sb="0" eb="2">
      <t>フリコミ</t>
    </rPh>
    <rPh sb="2" eb="5">
      <t>テスウリョウ</t>
    </rPh>
    <phoneticPr fontId="2"/>
  </si>
  <si>
    <t>有効期限</t>
  </si>
  <si>
    <t>合計金額</t>
  </si>
  <si>
    <t>合計金額</t>
    <rPh sb="2" eb="4">
      <t>キンガク</t>
    </rPh>
    <phoneticPr fontId="2"/>
  </si>
  <si>
    <t>※振込手数料を業者が負担する場合「振込手数料欄」は欄に斜線を引くこと。</t>
    <rPh sb="1" eb="3">
      <t>フリコミ</t>
    </rPh>
    <rPh sb="3" eb="6">
      <t>テスウリョウ</t>
    </rPh>
    <rPh sb="7" eb="9">
      <t>ギョウシャ</t>
    </rPh>
    <rPh sb="10" eb="12">
      <t>フタン</t>
    </rPh>
    <rPh sb="14" eb="16">
      <t>バアイ</t>
    </rPh>
    <rPh sb="17" eb="19">
      <t>フリコミ</t>
    </rPh>
    <rPh sb="19" eb="22">
      <t>テスウリョウ</t>
    </rPh>
    <rPh sb="22" eb="23">
      <t>ラン</t>
    </rPh>
    <rPh sb="25" eb="26">
      <t>ラン</t>
    </rPh>
    <rPh sb="27" eb="29">
      <t>シャセン</t>
    </rPh>
    <rPh sb="30" eb="31">
      <t>ヒ</t>
    </rPh>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</si>
  <si>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t>
    </rPh>
    <rPh sb="34" eb="36">
      <t>キンガク</t>
    </rPh>
    <rPh sb="37" eb="39">
      <t>キサイ</t>
    </rPh>
    <phoneticPr fontId="2"/>
  </si>
  <si>
    <t>[様式１８]</t>
    <rPh sb="1" eb="3">
      <t>ヨウシキ</t>
    </rPh>
    <phoneticPr fontId="2"/>
  </si>
  <si>
    <t>事　業　収　支　決　算　報　告　書</t>
    <rPh sb="0" eb="3">
      <t>ジギョウ</t>
    </rPh>
    <rPh sb="4" eb="7">
      <t>シュウシ</t>
    </rPh>
    <rPh sb="8" eb="11">
      <t>ケッサン</t>
    </rPh>
    <rPh sb="12" eb="17">
      <t>ホウコクショ</t>
    </rPh>
    <phoneticPr fontId="2"/>
  </si>
  <si>
    <t>科　　　　目</t>
    <rPh sb="0" eb="1">
      <t>カ</t>
    </rPh>
    <rPh sb="5" eb="6">
      <t>メ</t>
    </rPh>
    <phoneticPr fontId="2"/>
  </si>
  <si>
    <t>決　算　額</t>
    <rPh sb="0" eb="5">
      <t>ケッサンガク</t>
    </rPh>
    <phoneticPr fontId="2"/>
  </si>
  <si>
    <t>差　　　異</t>
  </si>
  <si>
    <t>差　　　異</t>
    <rPh sb="0" eb="5">
      <t>サイ</t>
    </rPh>
    <phoneticPr fontId="2"/>
  </si>
  <si>
    <t>収　　　入　　　計</t>
    <rPh sb="0" eb="1">
      <t>オサム</t>
    </rPh>
    <rPh sb="4" eb="5">
      <t>イ</t>
    </rPh>
    <rPh sb="8" eb="9">
      <t>ケイ</t>
    </rPh>
    <phoneticPr fontId="2"/>
  </si>
  <si>
    <t>（支　出　の　部）</t>
    <rPh sb="1" eb="2">
      <t>ササ</t>
    </rPh>
    <rPh sb="3" eb="4">
      <t>デ</t>
    </rPh>
    <rPh sb="7" eb="8">
      <t>ブ</t>
    </rPh>
    <phoneticPr fontId="2"/>
  </si>
  <si>
    <t>支　　　出　　　計</t>
    <rPh sb="0" eb="1">
      <t>ササ</t>
    </rPh>
    <rPh sb="4" eb="5">
      <t>デ</t>
    </rPh>
    <rPh sb="8" eb="9">
      <t>ケイ</t>
    </rPh>
    <phoneticPr fontId="2"/>
  </si>
  <si>
    <t>収　 支　 差 　額</t>
    <rPh sb="0" eb="1">
      <t>オサム</t>
    </rPh>
    <rPh sb="3" eb="4">
      <t>ササ</t>
    </rPh>
    <rPh sb="6" eb="7">
      <t>サ</t>
    </rPh>
    <rPh sb="9" eb="10">
      <t>ガク</t>
    </rPh>
    <phoneticPr fontId="2"/>
  </si>
  <si>
    <t>｛</t>
  </si>
  <si>
    <t>上記の収支差額（不足金）は、第　　　回理事会の承認を経て　　　　　　　　　　　から補填する。　　　</t>
    <rPh sb="0" eb="2">
      <t>ジョウキ</t>
    </rPh>
    <rPh sb="3" eb="5">
      <t>シュウシ</t>
    </rPh>
    <rPh sb="5" eb="7">
      <t>サガク</t>
    </rPh>
    <rPh sb="8" eb="11">
      <t>フソクキン</t>
    </rPh>
    <rPh sb="14" eb="15">
      <t>ダイ</t>
    </rPh>
    <rPh sb="18" eb="19">
      <t>カイ</t>
    </rPh>
    <rPh sb="19" eb="22">
      <t>リジカイ</t>
    </rPh>
    <rPh sb="23" eb="25">
      <t>ショウニン</t>
    </rPh>
    <rPh sb="26" eb="27">
      <t>ケイ</t>
    </rPh>
    <rPh sb="41" eb="43">
      <t>ホテン</t>
    </rPh>
    <phoneticPr fontId="2"/>
  </si>
  <si>
    <t>[様式１９]</t>
    <rPh sb="1" eb="3">
      <t>ヨウシキ</t>
    </rPh>
    <phoneticPr fontId="2"/>
  </si>
  <si>
    <t>（決算用）</t>
    <rPh sb="1" eb="3">
      <t>ケッサン</t>
    </rPh>
    <rPh sb="3" eb="4">
      <t>ヨウ</t>
    </rPh>
    <phoneticPr fontId="2"/>
  </si>
  <si>
    <t>決算額</t>
    <rPh sb="0" eb="2">
      <t>ケッサン</t>
    </rPh>
    <rPh sb="2" eb="3">
      <t>ガク</t>
    </rPh>
    <phoneticPr fontId="2"/>
  </si>
  <si>
    <t>差　　　　異</t>
  </si>
  <si>
    <t>差　　　　異</t>
    <rPh sb="0" eb="6">
      <t>サイ</t>
    </rPh>
    <phoneticPr fontId="2"/>
  </si>
  <si>
    <t>[様式20]</t>
    <rPh sb="1" eb="3">
      <t>ヨウシキ</t>
    </rPh>
    <phoneticPr fontId="2"/>
  </si>
  <si>
    <t>（決算用）</t>
    <rPh sb="1" eb="4">
      <t>ケッサンヨウ</t>
    </rPh>
    <phoneticPr fontId="2"/>
  </si>
  <si>
    <t>[様式21-1］</t>
  </si>
  <si>
    <t>社団法人岸和田青年会議所</t>
    <rPh sb="4" eb="7">
      <t>キシワダ</t>
    </rPh>
    <rPh sb="7" eb="9">
      <t>セイネン</t>
    </rPh>
    <phoneticPr fontId="2"/>
  </si>
  <si>
    <t>年　　月　　日</t>
  </si>
  <si>
    <t>　　　　会議・委員会　宛</t>
  </si>
  <si>
    <t>講　演　等　依　頼　承　諾　書</t>
  </si>
  <si>
    <t>社団法人岸和田青年会議所よりの講演等の依頼につき、下記の内容にて承諾しました。</t>
    <rPh sb="4" eb="7">
      <t>キシワダ</t>
    </rPh>
    <phoneticPr fontId="2"/>
  </si>
  <si>
    <t>但し、社団法人岸和田青年会議所の理事会で審議可決することを効力発生の停止条件とし、</t>
    <rPh sb="0" eb="1">
      <t>タダ</t>
    </rPh>
    <rPh sb="3" eb="5">
      <t>シャダン</t>
    </rPh>
    <rPh sb="5" eb="7">
      <t>ホウジン</t>
    </rPh>
    <rPh sb="7" eb="10">
      <t>キシワダ</t>
    </rPh>
    <rPh sb="10" eb="12">
      <t>セイネン</t>
    </rPh>
    <rPh sb="12" eb="15">
      <t>カイギショ</t>
    </rPh>
    <rPh sb="16" eb="19">
      <t>リジカイ</t>
    </rPh>
    <rPh sb="20" eb="22">
      <t>シンギ</t>
    </rPh>
    <rPh sb="22" eb="24">
      <t>カケツ</t>
    </rPh>
    <rPh sb="29" eb="31">
      <t>コウリョク</t>
    </rPh>
    <rPh sb="31" eb="33">
      <t>ハッセイ</t>
    </rPh>
    <rPh sb="34" eb="36">
      <t>テイシ</t>
    </rPh>
    <rPh sb="36" eb="38">
      <t>ジョウケン</t>
    </rPh>
    <phoneticPr fontId="2"/>
  </si>
  <si>
    <t>事業実施後は本書面をもって請求書とします。</t>
  </si>
  <si>
    <t>記</t>
  </si>
  <si>
    <t>事業名</t>
  </si>
  <si>
    <t>実施日</t>
  </si>
  <si>
    <t>　　　　年　　月　　日（　　）　　　　　　　　</t>
  </si>
  <si>
    <t>時　間</t>
  </si>
  <si>
    <t>　　　　：　　　～　　　：　　　　（　　分間）</t>
  </si>
  <si>
    <t>場　所</t>
  </si>
  <si>
    <t>講師名</t>
  </si>
  <si>
    <t>　　</t>
  </si>
  <si>
    <t>講演等の形式</t>
  </si>
  <si>
    <t>１．講演</t>
  </si>
  <si>
    <t>２．対談</t>
  </si>
  <si>
    <t>３．パネルディスカッション</t>
  </si>
  <si>
    <t>４．その他</t>
  </si>
  <si>
    <t>(      　　　　　     )</t>
  </si>
  <si>
    <t>契約の種別</t>
  </si>
  <si>
    <t>１．個人契約（※１）</t>
  </si>
  <si>
    <t>２．法人契約（※２）　</t>
  </si>
  <si>
    <t>３．その他</t>
  </si>
  <si>
    <t>謝礼金等内訳</t>
  </si>
  <si>
    <t>謝　礼　金</t>
  </si>
  <si>
    <t>円</t>
  </si>
  <si>
    <t>　（源泉所得税（※１）</t>
  </si>
  <si>
    <t>円を含む）　</t>
  </si>
  <si>
    <t>　（消費税（※２）</t>
  </si>
  <si>
    <t>交通費</t>
  </si>
  <si>
    <t>１．謝礼に含む</t>
  </si>
  <si>
    <t>２．別途手配</t>
  </si>
  <si>
    <t>３．実費立替（※3）</t>
  </si>
  <si>
    <t>宿泊費</t>
  </si>
  <si>
    <t>※１　個人契約の場合は原則として源泉所得税が適用となり、税金は差引きの上、日本ＪＣから納付します。</t>
  </si>
  <si>
    <t>※２　法人契約の場合は原則として消費税が課税されます。法人個人に関わらず、課税の有無をご確認下さい。</t>
  </si>
  <si>
    <t>※３　実費立替の場合は原則として事前に見積書、お支払時には領収書が必要となります。</t>
  </si>
  <si>
    <t>　　　いずれも宛名は「社団法人岸和田青年会議所○○委員会」宛でお願いいたします。</t>
    <rPh sb="15" eb="18">
      <t>キシワダ</t>
    </rPh>
    <rPh sb="32" eb="33">
      <t>ネガ</t>
    </rPh>
    <phoneticPr fontId="2"/>
  </si>
  <si>
    <t>支払総額</t>
  </si>
  <si>
    <t>円（源泉所得税を除く謝礼＋実費立替）</t>
  </si>
  <si>
    <t>お支払口座　　</t>
  </si>
  <si>
    <t>■金融機関名</t>
  </si>
  <si>
    <t>■支店名</t>
  </si>
  <si>
    <t>■　普通・当座　</t>
  </si>
  <si>
    <t>　■口座番号</t>
  </si>
  <si>
    <t>■口座名義人</t>
  </si>
  <si>
    <t>支払予定日</t>
  </si>
  <si>
    <t>講師(契約者)</t>
  </si>
  <si>
    <t>　　　　　住所</t>
  </si>
  <si>
    <t>　　　　　電話番号</t>
  </si>
  <si>
    <t>　　　　　署名捺印　　　　　　　　　　　　　　　　　　　　　　　　　　</t>
  </si>
  <si>
    <t>印</t>
    <rPh sb="0" eb="1">
      <t>イン</t>
    </rPh>
    <phoneticPr fontId="2"/>
  </si>
  <si>
    <r>
      <t>[</t>
    </r>
    <r>
      <rPr>
        <sz val="10"/>
        <color indexed="8"/>
        <rFont val="ＭＳ Ｐゴシック"/>
        <family val="3"/>
        <charset val="128"/>
      </rPr>
      <t>様式</t>
    </r>
    <r>
      <rPr>
        <sz val="10"/>
        <color indexed="8"/>
        <rFont val="Times New Roman"/>
        <family val="1"/>
      </rPr>
      <t>2</t>
    </r>
    <r>
      <rPr>
        <sz val="10"/>
        <color indexed="8"/>
        <rFont val="ＭＳ Ｐゴシック"/>
        <family val="3"/>
        <charset val="128"/>
      </rPr>
      <t>１</t>
    </r>
    <r>
      <rPr>
        <sz val="10"/>
        <color indexed="8"/>
        <rFont val="Times New Roman"/>
        <family val="1"/>
      </rPr>
      <t>-2]</t>
    </r>
    <rPh sb="1" eb="3">
      <t>ヨウシキ</t>
    </rPh>
    <phoneticPr fontId="2"/>
  </si>
  <si>
    <t>　＜源泉所得税預り金報酬明細書＞</t>
    <rPh sb="2" eb="4">
      <t>ゲンセン</t>
    </rPh>
    <rPh sb="4" eb="7">
      <t>ショトクゼイ</t>
    </rPh>
    <rPh sb="7" eb="8">
      <t>アズカ</t>
    </rPh>
    <rPh sb="9" eb="10">
      <t>キン</t>
    </rPh>
    <rPh sb="10" eb="12">
      <t>ホウシュウ</t>
    </rPh>
    <rPh sb="12" eb="15">
      <t>メイサイショ</t>
    </rPh>
    <phoneticPr fontId="2"/>
  </si>
  <si>
    <t>項　目　区　分</t>
    <rPh sb="0" eb="3">
      <t>コウモク</t>
    </rPh>
    <rPh sb="4" eb="7">
      <t>クブン</t>
    </rPh>
    <phoneticPr fontId="2"/>
  </si>
  <si>
    <t>支　払　先</t>
    <rPh sb="0" eb="5">
      <t>シハライサキ</t>
    </rPh>
    <phoneticPr fontId="2"/>
  </si>
  <si>
    <t>報　酬　金　額</t>
    <rPh sb="0" eb="3">
      <t>ホウシュウ</t>
    </rPh>
    <rPh sb="4" eb="7">
      <t>キンガク</t>
    </rPh>
    <phoneticPr fontId="2"/>
  </si>
  <si>
    <t>No.</t>
  </si>
  <si>
    <t>科　　目</t>
  </si>
  <si>
    <t>支払総額</t>
    <rPh sb="0" eb="2">
      <t>シハライ</t>
    </rPh>
    <rPh sb="2" eb="4">
      <t>ソウガク</t>
    </rPh>
    <phoneticPr fontId="2"/>
  </si>
  <si>
    <t>源泉所得税額</t>
    <rPh sb="0" eb="2">
      <t>ゲンセン</t>
    </rPh>
    <rPh sb="2" eb="5">
      <t>ショトクゼイ</t>
    </rPh>
    <rPh sb="5" eb="6">
      <t>ガク</t>
    </rPh>
    <phoneticPr fontId="2"/>
  </si>
  <si>
    <t>差引支給額</t>
    <rPh sb="0" eb="2">
      <t>サシヒキ</t>
    </rPh>
    <rPh sb="2" eb="5">
      <t>シキュウガク</t>
    </rPh>
    <phoneticPr fontId="2"/>
  </si>
  <si>
    <t>合                計</t>
    <rPh sb="0" eb="1">
      <t>ゴウ</t>
    </rPh>
    <rPh sb="17" eb="18">
      <t>ケイ</t>
    </rPh>
    <phoneticPr fontId="2"/>
  </si>
  <si>
    <t>個人の場合のみ記載してください。会社の場合は様式16に記載してください</t>
  </si>
  <si>
    <t>下記内容を参照してください</t>
    <rPh sb="0" eb="2">
      <t>カキ</t>
    </rPh>
    <rPh sb="2" eb="4">
      <t>ナイヨウ</t>
    </rPh>
    <rPh sb="5" eb="7">
      <t>サンショウ</t>
    </rPh>
    <phoneticPr fontId="2"/>
  </si>
  <si>
    <t>　　［例示］　　　</t>
  </si>
  <si>
    <t>予算額</t>
    <rPh sb="0" eb="3">
      <t>ヨサンガク</t>
    </rPh>
    <phoneticPr fontId="2"/>
  </si>
  <si>
    <t>支給額</t>
    <rPh sb="0" eb="3">
      <t>シキュウガク</t>
    </rPh>
    <phoneticPr fontId="2"/>
  </si>
  <si>
    <t>源泉額</t>
    <rPh sb="0" eb="2">
      <t>ゲンセン</t>
    </rPh>
    <rPh sb="2" eb="3">
      <t>ガク</t>
    </rPh>
    <phoneticPr fontId="2"/>
  </si>
  <si>
    <t>　Ａ）手取額 　30,000</t>
  </si>
  <si>
    <t>　Ｂ）総額  　　30,000</t>
  </si>
  <si>
    <t>　Ａ）手取額 　150,000</t>
  </si>
  <si>
    <t>　Ｂ）総額　　  150,000</t>
  </si>
  <si>
    <t>支給額＝手取額÷0.9（円未満切捨て可）</t>
    <rPh sb="0" eb="3">
      <t>シキュウガク</t>
    </rPh>
    <rPh sb="4" eb="6">
      <t>テド</t>
    </rPh>
    <rPh sb="6" eb="7">
      <t>ガク</t>
    </rPh>
    <rPh sb="12" eb="13">
      <t>エン</t>
    </rPh>
    <rPh sb="13" eb="15">
      <t>ミマン</t>
    </rPh>
    <rPh sb="15" eb="17">
      <t>キリス</t>
    </rPh>
    <rPh sb="18" eb="19">
      <t>カ</t>
    </rPh>
    <phoneticPr fontId="2"/>
  </si>
  <si>
    <t>源泉税＝支給額－手取額</t>
    <rPh sb="0" eb="2">
      <t>ゲンセン</t>
    </rPh>
    <rPh sb="2" eb="3">
      <t>ゼイ</t>
    </rPh>
    <rPh sb="4" eb="7">
      <t>シキュウガク</t>
    </rPh>
    <rPh sb="8" eb="10">
      <t>テド</t>
    </rPh>
    <rPh sb="10" eb="11">
      <t>ガク</t>
    </rPh>
    <phoneticPr fontId="2"/>
  </si>
  <si>
    <t>源泉徴収の取扱いについて</t>
  </si>
  <si>
    <t>日本ＪＣが個人等に支払う報酬に対しては源泉徴収が必要です。</t>
  </si>
  <si>
    <t>１．源泉徴収の支払先別の取扱い</t>
  </si>
  <si>
    <t>①　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2"/>
  </si>
  <si>
    <t>　ａ）講師、臨時事務員、アルバイト、デザイナー等個人に支払う報酬については、10%の源泉徴収。</t>
  </si>
  <si>
    <t>　ｂ）懇親会等の芸能人等への支払いについても、10%の源泉徴収。</t>
  </si>
  <si>
    <t>　ｃ）個人への支払金額が１００万円を超える場合には、その超える部分について、20%の源泉徴収。</t>
  </si>
  <si>
    <t>②　外国人への支払い</t>
  </si>
  <si>
    <t>　ａ）講師、通訳等個人への支払いのうち、外国人に対する支払いは、原則として、20%の源泉徴収。</t>
  </si>
  <si>
    <t>　ｂ）外国人のうち、日本国内に継続して１年以上居住した人、又は１年以上居住することを必要とする職業を有する場合には、日本国居住者とみなされるので、10%の源泉徴収。</t>
  </si>
  <si>
    <t>　ｃ）租税条約で扱いが異なりますので、詳しくは財政審査会議又は日本ＪＣ事務局経理へお問い合わせください。</t>
    <rPh sb="25" eb="27">
      <t>シンサ</t>
    </rPh>
    <rPh sb="27" eb="29">
      <t>カイギ</t>
    </rPh>
    <phoneticPr fontId="2"/>
  </si>
  <si>
    <t>２．源泉徴収納付及び支払い調書作成手順</t>
  </si>
  <si>
    <t>①　源泉徴収票は、事務局経理より各委員会会計担当幹事宛に送付されます。</t>
  </si>
  <si>
    <t>②　支払時に源泉徴収票の本人用を相手方にお渡しするとともに、領収証をもらってください。なお、領収金額は手取額ではなく源泉税控除前の総額としてください。</t>
  </si>
  <si>
    <t>③　源泉所得税は、岸和田ＪＣ事務局が納付しますので、会計担当幹事は、源泉徴収票を支払日の翌月５日までに事務局経理まで送付してください。</t>
    <rPh sb="9" eb="12">
      <t>キシワダ</t>
    </rPh>
    <phoneticPr fontId="2"/>
  </si>
  <si>
    <t>④　源泉徴収票の領収証のコピーを委員会で保管してください。</t>
  </si>
  <si>
    <t>３．源泉徴収の注意事項</t>
  </si>
  <si>
    <t>①　現金で支給する交通費（お車代）や宿泊費、高額な物品、現金に交換可能な物品（商品券等）に対しても源泉徴収が必要となります。</t>
  </si>
  <si>
    <t>②　交通費や宿泊費は、現金で支給することは極力避け、実際に必要な額をチケットやクーポンでお支払いください。</t>
  </si>
  <si>
    <t>③　契約時点（見積りの時点）で支払報酬金額が源泉込額なのか、手取額なのかを確認をすることがトラブルを避けるために必要です。</t>
  </si>
  <si>
    <t>[様式２６]</t>
  </si>
  <si>
    <t>事　業　計　画　修　正　・　補　正　収　支　予　算　書</t>
    <rPh sb="8" eb="11">
      <t>シュウセイ</t>
    </rPh>
    <rPh sb="14" eb="15">
      <t>タスク</t>
    </rPh>
    <rPh sb="16" eb="17">
      <t>セイ</t>
    </rPh>
    <rPh sb="18" eb="19">
      <t>オサム</t>
    </rPh>
    <phoneticPr fontId="2"/>
  </si>
  <si>
    <t>修正・補正予算額</t>
    <rPh sb="0" eb="2">
      <t>シュウセイ</t>
    </rPh>
    <rPh sb="3" eb="5">
      <t>ホセイ</t>
    </rPh>
    <rPh sb="5" eb="8">
      <t>ヨサンガク</t>
    </rPh>
    <phoneticPr fontId="2"/>
  </si>
  <si>
    <t>当初予算額</t>
    <rPh sb="0" eb="2">
      <t>トウショ</t>
    </rPh>
    <rPh sb="2" eb="5">
      <t>ヨサンガク</t>
    </rPh>
    <phoneticPr fontId="2"/>
  </si>
  <si>
    <t>摘　　　要</t>
  </si>
  <si>
    <t>参加記念品費</t>
    <rPh sb="5" eb="6">
      <t>ヒ</t>
    </rPh>
    <phoneticPr fontId="2"/>
  </si>
  <si>
    <t>[様式２７]</t>
  </si>
  <si>
    <t>（修正・補正予算用）</t>
    <rPh sb="1" eb="3">
      <t>シュウセイ</t>
    </rPh>
    <rPh sb="4" eb="6">
      <t>ホセイ</t>
    </rPh>
    <rPh sb="6" eb="8">
      <t>ヨサン</t>
    </rPh>
    <rPh sb="8" eb="9">
      <t>ヨウ</t>
    </rPh>
    <phoneticPr fontId="2"/>
  </si>
  <si>
    <t>修正・補正予算額</t>
    <rPh sb="0" eb="2">
      <t>シュウセイ</t>
    </rPh>
    <rPh sb="3" eb="5">
      <t>ホセイ</t>
    </rPh>
    <rPh sb="5" eb="7">
      <t>ヨサン</t>
    </rPh>
    <phoneticPr fontId="2"/>
  </si>
  <si>
    <t>当初予算額</t>
    <rPh sb="0" eb="2">
      <t>トウショ</t>
    </rPh>
    <rPh sb="2" eb="4">
      <t>ヨサン</t>
    </rPh>
    <phoneticPr fontId="2"/>
  </si>
  <si>
    <t>[様式２８]</t>
  </si>
  <si>
    <t>［様式２９］</t>
    <rPh sb="1" eb="3">
      <t>ヨウシキ</t>
    </rPh>
    <phoneticPr fontId="2"/>
  </si>
  <si>
    <t>差　異　発　生　理　由　書</t>
    <rPh sb="0" eb="1">
      <t>サ</t>
    </rPh>
    <rPh sb="2" eb="3">
      <t>イ</t>
    </rPh>
    <rPh sb="4" eb="5">
      <t>パツ</t>
    </rPh>
    <rPh sb="6" eb="7">
      <t>ショウ</t>
    </rPh>
    <rPh sb="8" eb="9">
      <t>リ</t>
    </rPh>
    <rPh sb="10" eb="11">
      <t>ヨシ</t>
    </rPh>
    <rPh sb="12" eb="13">
      <t>ショ</t>
    </rPh>
    <phoneticPr fontId="2"/>
  </si>
  <si>
    <t>細目</t>
    <rPh sb="0" eb="2">
      <t>サイモク</t>
    </rPh>
    <phoneticPr fontId="2"/>
  </si>
  <si>
    <t>摘要</t>
    <rPh sb="0" eb="2">
      <t>テキヨウ</t>
    </rPh>
    <phoneticPr fontId="2"/>
  </si>
  <si>
    <t>予算額</t>
    <rPh sb="0" eb="2">
      <t>ヨサン</t>
    </rPh>
    <rPh sb="2" eb="3">
      <t>ガク</t>
    </rPh>
    <phoneticPr fontId="2"/>
  </si>
  <si>
    <t>差異</t>
    <rPh sb="0" eb="2">
      <t>サイ</t>
    </rPh>
    <phoneticPr fontId="2"/>
  </si>
  <si>
    <t>理由・内容</t>
    <rPh sb="0" eb="2">
      <t>リユウ</t>
    </rPh>
    <rPh sb="3" eb="5">
      <t>ナイヨウ</t>
    </rPh>
    <phoneticPr fontId="2"/>
  </si>
  <si>
    <t>（収入の部）</t>
    <rPh sb="1" eb="3">
      <t>シュウニュウ</t>
    </rPh>
    <rPh sb="4" eb="5">
      <t>ブ</t>
    </rPh>
    <phoneticPr fontId="2"/>
  </si>
  <si>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</si>
  <si>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2"/>
  </si>
  <si>
    <t>理由・内容は出来るだけ詳しく記入下さい。</t>
    <rPh sb="0" eb="2">
      <t>リユウ</t>
    </rPh>
    <rPh sb="3" eb="5">
      <t>ナイヨウ</t>
    </rPh>
    <rPh sb="6" eb="8">
      <t>デキ</t>
    </rPh>
    <rPh sb="11" eb="12">
      <t>クワ</t>
    </rPh>
    <rPh sb="14" eb="16">
      <t>キニュウ</t>
    </rPh>
    <rPh sb="16" eb="17">
      <t>クダ</t>
    </rPh>
    <phoneticPr fontId="2"/>
  </si>
  <si>
    <t>[様式３４]</t>
  </si>
  <si>
    <t>現　　金　　出　　納　　帳</t>
  </si>
  <si>
    <t>ページ：</t>
  </si>
  <si>
    <t xml:space="preserve">                  会議・委員会</t>
  </si>
  <si>
    <t>日　　付</t>
  </si>
  <si>
    <t>収入金額</t>
  </si>
  <si>
    <t>支払金額</t>
  </si>
  <si>
    <t>差引残高</t>
  </si>
  <si>
    <t>前ページよりの繰越金額</t>
  </si>
  <si>
    <t>計</t>
  </si>
  <si>
    <t>尚、全ての項目を記載出来る市販の出納帳の使用も可能です。</t>
  </si>
  <si>
    <t>[様式３５]</t>
  </si>
  <si>
    <t>口　　座　　出　　納　　帳</t>
  </si>
  <si>
    <t xml:space="preserve">                会議・委員会</t>
  </si>
  <si>
    <t>［様式３６］</t>
  </si>
  <si>
    <t>科　　目　　内　　訳　　表</t>
  </si>
  <si>
    <t xml:space="preserve">              会議・委員会</t>
    <rPh sb="17" eb="20">
      <t>イインカイ</t>
    </rPh>
    <phoneticPr fontId="2"/>
  </si>
  <si>
    <t>科　　目：</t>
  </si>
  <si>
    <t>日　付</t>
  </si>
  <si>
    <t>金　　額</t>
  </si>
  <si>
    <t>証憑NO</t>
  </si>
  <si>
    <t>会務運営</t>
  </si>
  <si>
    <t>前ページよりの繰越金額</t>
    <rPh sb="0" eb="1">
      <t>ゼン</t>
    </rPh>
    <rPh sb="7" eb="9">
      <t>クリコシ</t>
    </rPh>
    <rPh sb="9" eb="11">
      <t>キンガク</t>
    </rPh>
    <phoneticPr fontId="2"/>
  </si>
  <si>
    <t>計</t>
    <rPh sb="0" eb="1">
      <t>ケイ</t>
    </rPh>
    <phoneticPr fontId="2"/>
  </si>
  <si>
    <t>（注）</t>
  </si>
  <si>
    <t>１）請求書・領収書は、保管の関係からA4紙に貼付して連番を付して下さい。</t>
    <rPh sb="29" eb="30">
      <t>フ</t>
    </rPh>
    <phoneticPr fontId="2"/>
  </si>
  <si>
    <t>２）「証憑NO」欄には、請求書・領収書の連番を記入して下さい。</t>
  </si>
  <si>
    <t>３）「会務運営」欄には、会務運営費として請求したものをマークして下さい。</t>
  </si>
  <si>
    <t>[様式４０]</t>
    <rPh sb="1" eb="3">
      <t>ヨウシキ</t>
    </rPh>
    <phoneticPr fontId="2"/>
  </si>
  <si>
    <t>　　　　　消　費　税　等　計　算　シ　ー　ト</t>
    <rPh sb="5" eb="10">
      <t>ショウヒゼイ</t>
    </rPh>
    <rPh sb="11" eb="12">
      <t>トウ</t>
    </rPh>
    <rPh sb="13" eb="16">
      <t>ケイサン</t>
    </rPh>
    <phoneticPr fontId="2"/>
  </si>
  <si>
    <t>事業名称：</t>
    <rPh sb="0" eb="2">
      <t>ジギョウ</t>
    </rPh>
    <rPh sb="2" eb="4">
      <t>メイショウ</t>
    </rPh>
    <phoneticPr fontId="2"/>
  </si>
  <si>
    <t>１．収入の部</t>
    <rPh sb="2" eb="4">
      <t>シュウニュウ</t>
    </rPh>
    <rPh sb="5" eb="6">
      <t>ブ</t>
    </rPh>
    <phoneticPr fontId="2"/>
  </si>
  <si>
    <t>勘定科目</t>
    <rPh sb="0" eb="2">
      <t>カンジョウ</t>
    </rPh>
    <rPh sb="2" eb="4">
      <t>カモク</t>
    </rPh>
    <phoneticPr fontId="2"/>
  </si>
  <si>
    <t>決算額</t>
    <rPh sb="0" eb="3">
      <t>ケッサンガク</t>
    </rPh>
    <phoneticPr fontId="2"/>
  </si>
  <si>
    <t>課税収入</t>
    <rPh sb="0" eb="2">
      <t>カゼイ</t>
    </rPh>
    <rPh sb="2" eb="4">
      <t>シュウニュウ</t>
    </rPh>
    <phoneticPr fontId="2"/>
  </si>
  <si>
    <t>非課税収入</t>
    <rPh sb="0" eb="3">
      <t>ヒカゼイ</t>
    </rPh>
    <rPh sb="3" eb="5">
      <t>シュウニュウ</t>
    </rPh>
    <phoneticPr fontId="2"/>
  </si>
  <si>
    <t>特定収入</t>
    <rPh sb="0" eb="2">
      <t>トクテイ</t>
    </rPh>
    <rPh sb="2" eb="4">
      <t>シュウニュウ</t>
    </rPh>
    <phoneticPr fontId="2"/>
  </si>
  <si>
    <t>その他収入</t>
    <rPh sb="0" eb="3">
      <t>ソノタ</t>
    </rPh>
    <rPh sb="3" eb="5">
      <t>シュウニュウ</t>
    </rPh>
    <phoneticPr fontId="2"/>
  </si>
  <si>
    <t>登録料収入</t>
    <rPh sb="0" eb="3">
      <t>トウロクリョウ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</si>
  <si>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</si>
  <si>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</si>
  <si>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助成金収入</t>
    <rPh sb="0" eb="3">
      <t>ジョセイキン</t>
    </rPh>
    <rPh sb="3" eb="5">
      <t>シュウニュウ</t>
    </rPh>
    <phoneticPr fontId="2"/>
  </si>
  <si>
    <t>広告料収入</t>
    <rPh sb="0" eb="3">
      <t>コウコクリョウ</t>
    </rPh>
    <rPh sb="3" eb="5">
      <t>シュウニュウ</t>
    </rPh>
    <phoneticPr fontId="2"/>
  </si>
  <si>
    <t>販売収入</t>
  </si>
  <si>
    <t>販売収入</t>
    <rPh sb="0" eb="2">
      <t>ハンバイ</t>
    </rPh>
    <rPh sb="2" eb="4">
      <t>シュウニュウ</t>
    </rPh>
    <phoneticPr fontId="2"/>
  </si>
  <si>
    <t>事業収入</t>
    <rPh sb="0" eb="2">
      <t>ジギョウ</t>
    </rPh>
    <rPh sb="2" eb="4">
      <t>シュウニュウ</t>
    </rPh>
    <phoneticPr fontId="2"/>
  </si>
  <si>
    <t>預り金収入</t>
    <rPh sb="0" eb="3">
      <t>アズカリキン</t>
    </rPh>
    <rPh sb="3" eb="5">
      <t>シュウニュウ</t>
    </rPh>
    <phoneticPr fontId="2"/>
  </si>
  <si>
    <t>２．支出の部</t>
    <rPh sb="2" eb="4">
      <t>シシュツ</t>
    </rPh>
    <rPh sb="5" eb="6">
      <t>ブ</t>
    </rPh>
    <phoneticPr fontId="2"/>
  </si>
  <si>
    <t>課税支出</t>
    <rPh sb="0" eb="2">
      <t>カゼイ</t>
    </rPh>
    <rPh sb="2" eb="4">
      <t>シシュツ</t>
    </rPh>
    <phoneticPr fontId="2"/>
  </si>
  <si>
    <t>非課税その他</t>
    <rPh sb="0" eb="3">
      <t>ヒカゼイ</t>
    </rPh>
    <rPh sb="3" eb="6">
      <t>ソノタ</t>
    </rPh>
    <phoneticPr fontId="2"/>
  </si>
  <si>
    <t>渉外費</t>
    <rPh sb="0" eb="3">
      <t>ショウガイヒ</t>
    </rPh>
    <phoneticPr fontId="2"/>
  </si>
  <si>
    <t>参加記念品代</t>
    <rPh sb="0" eb="2">
      <t>サンカ</t>
    </rPh>
    <rPh sb="2" eb="5">
      <t>キネンヒン</t>
    </rPh>
    <rPh sb="5" eb="6">
      <t>ダイ</t>
    </rPh>
    <phoneticPr fontId="2"/>
  </si>
  <si>
    <t>[様式４１]</t>
    <rPh sb="1" eb="3">
      <t>ヨウシキ</t>
    </rPh>
    <phoneticPr fontId="2"/>
  </si>
  <si>
    <t>議長・委員長</t>
    <rPh sb="0" eb="2">
      <t>ギチョウ</t>
    </rPh>
    <rPh sb="3" eb="6">
      <t>イインチョウ</t>
    </rPh>
    <phoneticPr fontId="2"/>
  </si>
  <si>
    <t>幹事</t>
    <rPh sb="0" eb="2">
      <t>カンジ</t>
    </rPh>
    <phoneticPr fontId="2"/>
  </si>
  <si>
    <t>会議・委員会</t>
    <rPh sb="0" eb="2">
      <t>カイギ</t>
    </rPh>
    <rPh sb="3" eb="6">
      <t>イインカイ</t>
    </rPh>
    <phoneticPr fontId="2"/>
  </si>
  <si>
    <t>領収書NO</t>
    <rPh sb="0" eb="3">
      <t>リョウシュウショ</t>
    </rPh>
    <phoneticPr fontId="2"/>
  </si>
  <si>
    <t>金額</t>
    <rPh sb="0" eb="2">
      <t>キンガク</t>
    </rPh>
    <phoneticPr fontId="2"/>
  </si>
  <si>
    <t>発行者氏名</t>
    <rPh sb="0" eb="2">
      <t>ハッコウ</t>
    </rPh>
    <rPh sb="2" eb="3">
      <t>シャ</t>
    </rPh>
    <rPh sb="3" eb="5">
      <t>シメイ</t>
    </rPh>
    <phoneticPr fontId="2"/>
  </si>
  <si>
    <t>発行日</t>
    <rPh sb="0" eb="3">
      <t>ハッコウビ</t>
    </rPh>
    <phoneticPr fontId="2"/>
  </si>
  <si>
    <t>管理責任者</t>
    <rPh sb="0" eb="2">
      <t>カンリ</t>
    </rPh>
    <rPh sb="2" eb="4">
      <t>セキニン</t>
    </rPh>
    <rPh sb="4" eb="5">
      <t>シャ</t>
    </rPh>
    <phoneticPr fontId="2"/>
  </si>
  <si>
    <t>捺印</t>
    <rPh sb="0" eb="2">
      <t>ナツイン</t>
    </rPh>
    <phoneticPr fontId="2"/>
  </si>
  <si>
    <t>～</t>
  </si>
  <si>
    <t>　　年 　　月　  　日</t>
    <rPh sb="2" eb="3">
      <t>ネン</t>
    </rPh>
    <rPh sb="6" eb="7">
      <t>ガツ</t>
    </rPh>
    <rPh sb="11" eb="12">
      <t>ニチ</t>
    </rPh>
    <phoneticPr fontId="2"/>
  </si>
  <si>
    <t>勘定科目及び細目は、下記の表の中から該当するものを選んで使用してください。</t>
    <rPh sb="0" eb="2">
      <t>カンジョウ</t>
    </rPh>
    <rPh sb="2" eb="4">
      <t>カモク</t>
    </rPh>
    <rPh sb="4" eb="5">
      <t>オヨ</t>
    </rPh>
    <rPh sb="6" eb="8">
      <t>サイモク</t>
    </rPh>
    <rPh sb="10" eb="12">
      <t>カキ</t>
    </rPh>
    <rPh sb="13" eb="14">
      <t>ヒョウ</t>
    </rPh>
    <rPh sb="15" eb="16">
      <t>ナカ</t>
    </rPh>
    <rPh sb="18" eb="20">
      <t>ガイトウ</t>
    </rPh>
    <rPh sb="25" eb="26">
      <t>エラ</t>
    </rPh>
    <rPh sb="28" eb="30">
      <t>シヨウ</t>
    </rPh>
    <phoneticPr fontId="2"/>
  </si>
  <si>
    <t>尚、該当する科目及び細目が不明確な場合には財政特別委員会へご相談ください。</t>
    <rPh sb="0" eb="1">
      <t>ナオ</t>
    </rPh>
    <rPh sb="2" eb="4">
      <t>ガイトウ</t>
    </rPh>
    <rPh sb="6" eb="8">
      <t>カモク</t>
    </rPh>
    <rPh sb="8" eb="9">
      <t>オヨ</t>
    </rPh>
    <rPh sb="10" eb="12">
      <t>サイモク</t>
    </rPh>
    <rPh sb="13" eb="16">
      <t>フメイカク</t>
    </rPh>
    <rPh sb="17" eb="19">
      <t>バアイ</t>
    </rPh>
    <rPh sb="21" eb="23">
      <t>ザイセイ</t>
    </rPh>
    <rPh sb="23" eb="25">
      <t>トクベツ</t>
    </rPh>
    <rPh sb="25" eb="28">
      <t>イインカイ</t>
    </rPh>
    <rPh sb="30" eb="32">
      <t>ソウダン</t>
    </rPh>
    <phoneticPr fontId="2"/>
  </si>
  <si>
    <t>収入の部</t>
    <rPh sb="0" eb="2">
      <t>シュウニュウ</t>
    </rPh>
    <rPh sb="3" eb="4">
      <t>ブ</t>
    </rPh>
    <phoneticPr fontId="2"/>
  </si>
  <si>
    <t>消費税等課税区分</t>
    <rPh sb="0" eb="3">
      <t>ショウヒゼイ</t>
    </rPh>
    <rPh sb="3" eb="4">
      <t>トウ</t>
    </rPh>
    <rPh sb="4" eb="6">
      <t>カゼイ</t>
    </rPh>
    <rPh sb="6" eb="8">
      <t>クブン</t>
    </rPh>
    <phoneticPr fontId="2"/>
  </si>
  <si>
    <t>事業参加者の会費</t>
    <rPh sb="0" eb="2">
      <t>ジギョウ</t>
    </rPh>
    <rPh sb="2" eb="5">
      <t>サンカシャ</t>
    </rPh>
    <rPh sb="6" eb="8">
      <t>カイヒ</t>
    </rPh>
    <phoneticPr fontId="2"/>
  </si>
  <si>
    <t>課税収入　　注１</t>
    <rPh sb="0" eb="2">
      <t>カゼイ</t>
    </rPh>
    <rPh sb="2" eb="4">
      <t>シュウニュウ</t>
    </rPh>
    <rPh sb="6" eb="7">
      <t>チュウ</t>
    </rPh>
    <phoneticPr fontId="2"/>
  </si>
  <si>
    <t>特定収入　　注１</t>
    <rPh sb="0" eb="2">
      <t>トクテイ</t>
    </rPh>
    <rPh sb="2" eb="4">
      <t>シュウニュウ</t>
    </rPh>
    <rPh sb="6" eb="7">
      <t>チュウ</t>
    </rPh>
    <phoneticPr fontId="2"/>
  </si>
  <si>
    <t>企業・団体・個人からの事業に対する寄付金</t>
    <rPh sb="0" eb="2">
      <t>キギョウ</t>
    </rPh>
    <rPh sb="3" eb="5">
      <t>ダンタイ</t>
    </rPh>
    <rPh sb="6" eb="8">
      <t>コジン</t>
    </rPh>
    <rPh sb="11" eb="13">
      <t>ジギョウ</t>
    </rPh>
    <rPh sb="14" eb="15">
      <t>タイ</t>
    </rPh>
    <rPh sb="17" eb="20">
      <t>キフキン</t>
    </rPh>
    <phoneticPr fontId="2"/>
  </si>
  <si>
    <t>国及び地方公共団体・ＬＯＭ等からの事業に対する補助金</t>
    <rPh sb="0" eb="1">
      <t>クニ</t>
    </rPh>
    <rPh sb="1" eb="2">
      <t>オヨ</t>
    </rPh>
    <rPh sb="3" eb="5">
      <t>チホウ</t>
    </rPh>
    <rPh sb="5" eb="7">
      <t>コウキョウ</t>
    </rPh>
    <rPh sb="7" eb="9">
      <t>ダンタイ</t>
    </rPh>
    <rPh sb="13" eb="14">
      <t>ナド</t>
    </rPh>
    <rPh sb="17" eb="19">
      <t>ジギョウ</t>
    </rPh>
    <rPh sb="20" eb="21">
      <t>タイ</t>
    </rPh>
    <rPh sb="23" eb="26">
      <t>ホジョキン</t>
    </rPh>
    <phoneticPr fontId="2"/>
  </si>
  <si>
    <t>国及び地方公共団体より支出される事業委託費</t>
    <rPh sb="0" eb="1">
      <t>クニ</t>
    </rPh>
    <rPh sb="1" eb="2">
      <t>オヨ</t>
    </rPh>
    <rPh sb="3" eb="5">
      <t>チホウ</t>
    </rPh>
    <rPh sb="5" eb="7">
      <t>コウキョウ</t>
    </rPh>
    <rPh sb="7" eb="9">
      <t>ダンタイ</t>
    </rPh>
    <rPh sb="11" eb="13">
      <t>シシュツ</t>
    </rPh>
    <rPh sb="16" eb="18">
      <t>ジギョウ</t>
    </rPh>
    <rPh sb="18" eb="20">
      <t>イタク</t>
    </rPh>
    <rPh sb="20" eb="21">
      <t>ヒ</t>
    </rPh>
    <phoneticPr fontId="2"/>
  </si>
  <si>
    <t>新聞・プログラム等に掲載する広告協賛金</t>
    <rPh sb="0" eb="2">
      <t>シンブン</t>
    </rPh>
    <rPh sb="8" eb="9">
      <t>トウ</t>
    </rPh>
    <rPh sb="10" eb="12">
      <t>ケイサイ</t>
    </rPh>
    <rPh sb="14" eb="16">
      <t>コウコク</t>
    </rPh>
    <rPh sb="16" eb="19">
      <t>キョウサンキン</t>
    </rPh>
    <phoneticPr fontId="2"/>
  </si>
  <si>
    <t>物品等の販売による収入</t>
    <rPh sb="0" eb="2">
      <t>ブッピン</t>
    </rPh>
    <rPh sb="2" eb="3">
      <t>トウ</t>
    </rPh>
    <rPh sb="4" eb="6">
      <t>ハンバイ</t>
    </rPh>
    <rPh sb="9" eb="11">
      <t>シュウニュウ</t>
    </rPh>
    <phoneticPr fontId="2"/>
  </si>
  <si>
    <t>一般会計の事業費からの繰入金</t>
    <rPh sb="0" eb="2">
      <t>イッパン</t>
    </rPh>
    <rPh sb="2" eb="4">
      <t>カイケイ</t>
    </rPh>
    <rPh sb="5" eb="8">
      <t>ジギョウヒ</t>
    </rPh>
    <rPh sb="11" eb="14">
      <t>クリイレキン</t>
    </rPh>
    <phoneticPr fontId="2"/>
  </si>
  <si>
    <t>その他収入</t>
    <rPh sb="2" eb="3">
      <t>タ</t>
    </rPh>
    <rPh sb="3" eb="5">
      <t>シュウニュウ</t>
    </rPh>
    <phoneticPr fontId="2"/>
  </si>
  <si>
    <t>一般会計の特別事業費からの繰入金</t>
    <rPh sb="0" eb="2">
      <t>イッパン</t>
    </rPh>
    <rPh sb="2" eb="4">
      <t>カイケイ</t>
    </rPh>
    <rPh sb="5" eb="7">
      <t>トクベツ</t>
    </rPh>
    <rPh sb="7" eb="10">
      <t>ジギョウヒ</t>
    </rPh>
    <rPh sb="13" eb="16">
      <t>クリイレキン</t>
    </rPh>
    <phoneticPr fontId="2"/>
  </si>
  <si>
    <t>総支出額が100万円未満の事業については預金利息を計上する</t>
    <rPh sb="0" eb="3">
      <t>ソウシシュツ</t>
    </rPh>
    <rPh sb="3" eb="4">
      <t>ガク</t>
    </rPh>
    <rPh sb="8" eb="10">
      <t>マンエン</t>
    </rPh>
    <rPh sb="10" eb="12">
      <t>ミマン</t>
    </rPh>
    <rPh sb="13" eb="15">
      <t>ジギョウ</t>
    </rPh>
    <rPh sb="20" eb="22">
      <t>ヨキン</t>
    </rPh>
    <rPh sb="22" eb="24">
      <t>リソク</t>
    </rPh>
    <rPh sb="25" eb="27">
      <t>ケイジョウ</t>
    </rPh>
    <phoneticPr fontId="2"/>
  </si>
  <si>
    <t>非課税収入　　注2</t>
    <rPh sb="0" eb="3">
      <t>ヒカゼイ</t>
    </rPh>
    <rPh sb="3" eb="5">
      <t>シュウニュウ</t>
    </rPh>
    <rPh sb="7" eb="8">
      <t>チュウ</t>
    </rPh>
    <phoneticPr fontId="2"/>
  </si>
  <si>
    <t>必要はない。発生した時は、決算時に計上。</t>
    <rPh sb="0" eb="2">
      <t>ヒツヨウ</t>
    </rPh>
    <rPh sb="6" eb="8">
      <t>ハッセイ</t>
    </rPh>
    <rPh sb="10" eb="11">
      <t>トキ</t>
    </rPh>
    <rPh sb="13" eb="15">
      <t>ケッサン</t>
    </rPh>
    <rPh sb="15" eb="16">
      <t>ジ</t>
    </rPh>
    <rPh sb="17" eb="19">
      <t>ケイジョウ</t>
    </rPh>
    <phoneticPr fontId="2"/>
  </si>
  <si>
    <t>個人負担の通過過程となるものを委員会で預かり、</t>
    <rPh sb="0" eb="2">
      <t>コジン</t>
    </rPh>
    <rPh sb="2" eb="4">
      <t>フタン</t>
    </rPh>
    <rPh sb="5" eb="7">
      <t>ツウカ</t>
    </rPh>
    <rPh sb="7" eb="9">
      <t>カテイ</t>
    </rPh>
    <rPh sb="15" eb="18">
      <t>イインカイ</t>
    </rPh>
    <rPh sb="19" eb="20">
      <t>アズ</t>
    </rPh>
    <phoneticPr fontId="2"/>
  </si>
  <si>
    <t>そのまま業者に支払うもの。</t>
  </si>
  <si>
    <t>注１)懇親会を伴う事業に関わる登録料。純粋に会議・セミナーの登録料は「特定会費収入」</t>
    <rPh sb="0" eb="1">
      <t>チュウ</t>
    </rPh>
    <rPh sb="3" eb="5">
      <t>コンシン</t>
    </rPh>
    <rPh sb="5" eb="6">
      <t>カイ</t>
    </rPh>
    <rPh sb="7" eb="8">
      <t>トモナ</t>
    </rPh>
    <rPh sb="9" eb="11">
      <t>ジギョウ</t>
    </rPh>
    <rPh sb="12" eb="13">
      <t>カカ</t>
    </rPh>
    <rPh sb="15" eb="17">
      <t>トウロク</t>
    </rPh>
    <rPh sb="17" eb="18">
      <t>リョウ</t>
    </rPh>
    <rPh sb="19" eb="21">
      <t>ジュンスイ</t>
    </rPh>
    <rPh sb="22" eb="24">
      <t>カイギ</t>
    </rPh>
    <rPh sb="30" eb="32">
      <t>トウロク</t>
    </rPh>
    <rPh sb="32" eb="33">
      <t>リョウ</t>
    </rPh>
    <rPh sb="35" eb="37">
      <t>トクテイ</t>
    </rPh>
    <rPh sb="37" eb="39">
      <t>カイヒ</t>
    </rPh>
    <rPh sb="39" eb="41">
      <t>シュウニュウ</t>
    </rPh>
    <phoneticPr fontId="2"/>
  </si>
  <si>
    <t>注２）受取利息は「非課税収入」、その他の雑収入は内容によって区分</t>
    <rPh sb="0" eb="1">
      <t>チュウ</t>
    </rPh>
    <rPh sb="3" eb="5">
      <t>ウケトリ</t>
    </rPh>
    <rPh sb="5" eb="7">
      <t>リソク</t>
    </rPh>
    <rPh sb="9" eb="12">
      <t>ヒカゼイ</t>
    </rPh>
    <rPh sb="12" eb="14">
      <t>シュウニュウ</t>
    </rPh>
    <rPh sb="18" eb="19">
      <t>タ</t>
    </rPh>
    <rPh sb="20" eb="21">
      <t>ザツ</t>
    </rPh>
    <rPh sb="21" eb="23">
      <t>シュウニュウ</t>
    </rPh>
    <rPh sb="24" eb="26">
      <t>ナイヨウ</t>
    </rPh>
    <rPh sb="30" eb="32">
      <t>クブン</t>
    </rPh>
    <phoneticPr fontId="2"/>
  </si>
  <si>
    <t>支出の部</t>
    <rPh sb="0" eb="2">
      <t>シシュツ</t>
    </rPh>
    <rPh sb="3" eb="4">
      <t>ブ</t>
    </rPh>
    <phoneticPr fontId="2"/>
  </si>
  <si>
    <t>勘定科目(科目･明細)の内容説明</t>
    <rPh sb="0" eb="2">
      <t>カンジョウ</t>
    </rPh>
    <rPh sb="2" eb="4">
      <t>カモク</t>
    </rPh>
    <rPh sb="5" eb="7">
      <t>カモク</t>
    </rPh>
    <rPh sb="8" eb="10">
      <t>メイサイ</t>
    </rPh>
    <rPh sb="12" eb="14">
      <t>ナイヨウ</t>
    </rPh>
    <rPh sb="14" eb="16">
      <t>セツメイ</t>
    </rPh>
    <phoneticPr fontId="2"/>
  </si>
  <si>
    <t>備　　考</t>
    <rPh sb="0" eb="1">
      <t>ソナエ</t>
    </rPh>
    <rPh sb="3" eb="4">
      <t>コウ</t>
    </rPh>
    <phoneticPr fontId="2"/>
  </si>
  <si>
    <t>細　目</t>
    <rPh sb="0" eb="1">
      <t>ホソ</t>
    </rPh>
    <rPh sb="2" eb="3">
      <t>メ</t>
    </rPh>
    <phoneticPr fontId="2"/>
  </si>
  <si>
    <t>会場費</t>
    <rPh sb="0" eb="3">
      <t>カイジョウヒ</t>
    </rPh>
    <phoneticPr fontId="2"/>
  </si>
  <si>
    <t>事業、大会等の会場使用料</t>
    <rPh sb="0" eb="2">
      <t>ジギョウ</t>
    </rPh>
    <rPh sb="3" eb="5">
      <t>タイカイ</t>
    </rPh>
    <rPh sb="5" eb="6">
      <t>トウ</t>
    </rPh>
    <rPh sb="7" eb="9">
      <t>カイジョウ</t>
    </rPh>
    <rPh sb="9" eb="12">
      <t>シヨウリョウ</t>
    </rPh>
    <phoneticPr fontId="2"/>
  </si>
  <si>
    <t>設営費</t>
    <rPh sb="0" eb="3">
      <t>セツエイヒ</t>
    </rPh>
    <phoneticPr fontId="2"/>
  </si>
  <si>
    <t>会場の舞台装置及び関連設備の費用</t>
    <rPh sb="0" eb="2">
      <t>カイジョウ</t>
    </rPh>
    <rPh sb="3" eb="5">
      <t>ブタイ</t>
    </rPh>
    <rPh sb="5" eb="7">
      <t>ソウチ</t>
    </rPh>
    <rPh sb="7" eb="8">
      <t>オヨ</t>
    </rPh>
    <rPh sb="9" eb="11">
      <t>カンレン</t>
    </rPh>
    <rPh sb="11" eb="13">
      <t>セツビ</t>
    </rPh>
    <rPh sb="14" eb="16">
      <t>ヒヨウ</t>
    </rPh>
    <phoneticPr fontId="2"/>
  </si>
  <si>
    <t>レンタル料</t>
    <rPh sb="4" eb="5">
      <t>リョウ</t>
    </rPh>
    <phoneticPr fontId="2"/>
  </si>
  <si>
    <t>機材等のレンタル料（会場から借りたものは会場費に含む）</t>
    <rPh sb="0" eb="2">
      <t>キザイ</t>
    </rPh>
    <rPh sb="2" eb="3">
      <t>トウ</t>
    </rPh>
    <rPh sb="8" eb="9">
      <t>リョウ</t>
    </rPh>
    <rPh sb="10" eb="12">
      <t>カイジョウ</t>
    </rPh>
    <rPh sb="14" eb="15">
      <t>カ</t>
    </rPh>
    <rPh sb="20" eb="22">
      <t>カイジョウ</t>
    </rPh>
    <rPh sb="22" eb="23">
      <t>ヒ</t>
    </rPh>
    <rPh sb="24" eb="25">
      <t>フク</t>
    </rPh>
    <phoneticPr fontId="2"/>
  </si>
  <si>
    <t>運送費</t>
    <rPh sb="0" eb="3">
      <t>ウンソウヒ</t>
    </rPh>
    <phoneticPr fontId="2"/>
  </si>
  <si>
    <t>機材等の運搬費</t>
    <rPh sb="0" eb="2">
      <t>キザイ</t>
    </rPh>
    <rPh sb="2" eb="3">
      <t>トウ</t>
    </rPh>
    <rPh sb="4" eb="7">
      <t>ウンパンヒ</t>
    </rPh>
    <phoneticPr fontId="2"/>
  </si>
  <si>
    <t>人件費</t>
    <rPh sb="0" eb="3">
      <t>ジンケンヒ</t>
    </rPh>
    <phoneticPr fontId="2"/>
  </si>
  <si>
    <t>会場設営に関する業者人件費</t>
    <rPh sb="0" eb="2">
      <t>カイジョウ</t>
    </rPh>
    <rPh sb="2" eb="4">
      <t>セツエイ</t>
    </rPh>
    <rPh sb="5" eb="6">
      <t>カン</t>
    </rPh>
    <rPh sb="8" eb="10">
      <t>ギョウシャ</t>
    </rPh>
    <rPh sb="10" eb="13">
      <t>ジンケンヒ</t>
    </rPh>
    <phoneticPr fontId="2"/>
  </si>
  <si>
    <t>非課税その他　注1</t>
    <rPh sb="0" eb="3">
      <t>ヒカゼイ</t>
    </rPh>
    <rPh sb="5" eb="6">
      <t>タ</t>
    </rPh>
    <rPh sb="7" eb="8">
      <t>チュウ</t>
    </rPh>
    <phoneticPr fontId="2"/>
  </si>
  <si>
    <t>食事代</t>
    <rPh sb="0" eb="3">
      <t>ショクジダイ</t>
    </rPh>
    <phoneticPr fontId="2"/>
  </si>
  <si>
    <t>会場設営に関するボランティア等の食事代</t>
    <rPh sb="0" eb="2">
      <t>カイジョウ</t>
    </rPh>
    <rPh sb="2" eb="4">
      <t>セツエイ</t>
    </rPh>
    <rPh sb="5" eb="6">
      <t>カン</t>
    </rPh>
    <rPh sb="14" eb="15">
      <t>トウ</t>
    </rPh>
    <rPh sb="16" eb="19">
      <t>ショクジダイ</t>
    </rPh>
    <phoneticPr fontId="2"/>
  </si>
  <si>
    <t>企画費</t>
    <rPh sb="0" eb="2">
      <t>キカク</t>
    </rPh>
    <rPh sb="2" eb="3">
      <t>ヒ</t>
    </rPh>
    <phoneticPr fontId="2"/>
  </si>
  <si>
    <t>事業・大会等の企画費</t>
    <rPh sb="0" eb="2">
      <t>ジギョウ</t>
    </rPh>
    <rPh sb="3" eb="5">
      <t>タイカイ</t>
    </rPh>
    <rPh sb="5" eb="6">
      <t>トウ</t>
    </rPh>
    <rPh sb="7" eb="9">
      <t>キカク</t>
    </rPh>
    <rPh sb="9" eb="10">
      <t>ヒ</t>
    </rPh>
    <phoneticPr fontId="2"/>
  </si>
  <si>
    <t>演出費</t>
    <rPh sb="0" eb="2">
      <t>エンシュツ</t>
    </rPh>
    <rPh sb="2" eb="3">
      <t>ヒ</t>
    </rPh>
    <phoneticPr fontId="2"/>
  </si>
  <si>
    <t>事業・大会等の演出費</t>
    <rPh sb="0" eb="2">
      <t>ジギョウ</t>
    </rPh>
    <rPh sb="3" eb="5">
      <t>タイカイ</t>
    </rPh>
    <rPh sb="5" eb="6">
      <t>トウ</t>
    </rPh>
    <rPh sb="7" eb="9">
      <t>エンシュツ</t>
    </rPh>
    <rPh sb="9" eb="10">
      <t>ヒ</t>
    </rPh>
    <phoneticPr fontId="2"/>
  </si>
  <si>
    <t>アルバイト・通訳・アドバイザー等の人件費</t>
    <rPh sb="6" eb="8">
      <t>ツウヤク</t>
    </rPh>
    <rPh sb="15" eb="16">
      <t>トウ</t>
    </rPh>
    <rPh sb="17" eb="20">
      <t>ジンケンヒ</t>
    </rPh>
    <phoneticPr fontId="2"/>
  </si>
  <si>
    <t>企画・演出に伴う旅費交通費</t>
    <rPh sb="0" eb="2">
      <t>キカク</t>
    </rPh>
    <rPh sb="3" eb="5">
      <t>エンシュツ</t>
    </rPh>
    <rPh sb="6" eb="7">
      <t>トモナ</t>
    </rPh>
    <rPh sb="8" eb="10">
      <t>リョヒ</t>
    </rPh>
    <rPh sb="10" eb="13">
      <t>コウツウヒ</t>
    </rPh>
    <phoneticPr fontId="2"/>
  </si>
  <si>
    <t>企画・演出に伴うボランティア等の食事代</t>
    <rPh sb="0" eb="2">
      <t>キカク</t>
    </rPh>
    <rPh sb="3" eb="5">
      <t>エンシュツ</t>
    </rPh>
    <rPh sb="6" eb="7">
      <t>トモナ</t>
    </rPh>
    <rPh sb="14" eb="15">
      <t>トウ</t>
    </rPh>
    <rPh sb="16" eb="19">
      <t>ショクジダイ</t>
    </rPh>
    <phoneticPr fontId="2"/>
  </si>
  <si>
    <t>本部団の会場使用料</t>
    <rPh sb="0" eb="2">
      <t>ホンブ</t>
    </rPh>
    <rPh sb="2" eb="3">
      <t>ダン</t>
    </rPh>
    <rPh sb="4" eb="6">
      <t>カイジョウ</t>
    </rPh>
    <rPh sb="6" eb="9">
      <t>シヨウリョウ</t>
    </rPh>
    <phoneticPr fontId="2"/>
  </si>
  <si>
    <t>本部団の設営機材等の費用</t>
    <rPh sb="0" eb="2">
      <t>ホンブ</t>
    </rPh>
    <rPh sb="2" eb="3">
      <t>ダン</t>
    </rPh>
    <rPh sb="4" eb="6">
      <t>セツエイ</t>
    </rPh>
    <rPh sb="6" eb="8">
      <t>キザイ</t>
    </rPh>
    <rPh sb="8" eb="9">
      <t>トウ</t>
    </rPh>
    <rPh sb="10" eb="12">
      <t>ヒヨウ</t>
    </rPh>
    <phoneticPr fontId="2"/>
  </si>
  <si>
    <t>本部団の機材等のレンタル料</t>
    <rPh sb="0" eb="2">
      <t>ホンブ</t>
    </rPh>
    <rPh sb="2" eb="3">
      <t>ダン</t>
    </rPh>
    <rPh sb="4" eb="6">
      <t>キザイ</t>
    </rPh>
    <rPh sb="6" eb="7">
      <t>トウ</t>
    </rPh>
    <rPh sb="12" eb="13">
      <t>リョウ</t>
    </rPh>
    <phoneticPr fontId="2"/>
  </si>
  <si>
    <t>本部団機材の運搬費</t>
    <rPh sb="0" eb="2">
      <t>ホンブ</t>
    </rPh>
    <rPh sb="2" eb="3">
      <t>ダン</t>
    </rPh>
    <rPh sb="3" eb="5">
      <t>キザイ</t>
    </rPh>
    <rPh sb="6" eb="8">
      <t>ウンパン</t>
    </rPh>
    <rPh sb="8" eb="9">
      <t>ヒ</t>
    </rPh>
    <phoneticPr fontId="2"/>
  </si>
  <si>
    <t>事務職員、医師、看護婦等の給与及び諸謝金</t>
    <rPh sb="0" eb="2">
      <t>ジム</t>
    </rPh>
    <rPh sb="2" eb="4">
      <t>ショクイン</t>
    </rPh>
    <rPh sb="5" eb="7">
      <t>イシ</t>
    </rPh>
    <rPh sb="8" eb="11">
      <t>カンゴフ</t>
    </rPh>
    <rPh sb="11" eb="12">
      <t>トウ</t>
    </rPh>
    <rPh sb="13" eb="15">
      <t>キュウヨ</t>
    </rPh>
    <rPh sb="15" eb="16">
      <t>オヨ</t>
    </rPh>
    <rPh sb="17" eb="20">
      <t>ショシャキン</t>
    </rPh>
    <phoneticPr fontId="2"/>
  </si>
  <si>
    <t>源泉徴収。法人は不要</t>
    <rPh sb="0" eb="2">
      <t>ゲンセン</t>
    </rPh>
    <rPh sb="2" eb="4">
      <t>チョウシュウ</t>
    </rPh>
    <rPh sb="5" eb="7">
      <t>ホウジン</t>
    </rPh>
    <rPh sb="8" eb="10">
      <t>フヨウ</t>
    </rPh>
    <phoneticPr fontId="2"/>
  </si>
  <si>
    <t>本部団運営に伴う旅費交通費</t>
    <rPh sb="0" eb="3">
      <t>ホンブダン</t>
    </rPh>
    <rPh sb="3" eb="5">
      <t>ウンエイ</t>
    </rPh>
    <rPh sb="6" eb="7">
      <t>トモナ</t>
    </rPh>
    <rPh sb="8" eb="10">
      <t>リョヒ</t>
    </rPh>
    <rPh sb="10" eb="13">
      <t>コウツウヒ</t>
    </rPh>
    <phoneticPr fontId="2"/>
  </si>
  <si>
    <t>課税支出　　　注2</t>
    <rPh sb="0" eb="2">
      <t>カゼイ</t>
    </rPh>
    <rPh sb="2" eb="4">
      <t>シシュツ</t>
    </rPh>
    <rPh sb="7" eb="8">
      <t>チュウ</t>
    </rPh>
    <phoneticPr fontId="2"/>
  </si>
  <si>
    <t>本部団運営に伴う保険料</t>
    <rPh sb="0" eb="3">
      <t>ホンブダン</t>
    </rPh>
    <rPh sb="3" eb="5">
      <t>ウンエイ</t>
    </rPh>
    <rPh sb="6" eb="7">
      <t>トモナ</t>
    </rPh>
    <rPh sb="8" eb="11">
      <t>ホケンリョウ</t>
    </rPh>
    <phoneticPr fontId="2"/>
  </si>
  <si>
    <t>非課税その他</t>
    <rPh sb="0" eb="3">
      <t>ヒカゼイ</t>
    </rPh>
    <rPh sb="5" eb="6">
      <t>タ</t>
    </rPh>
    <phoneticPr fontId="2"/>
  </si>
  <si>
    <t>食事費</t>
    <rPh sb="0" eb="3">
      <t>ショクジヒ</t>
    </rPh>
    <phoneticPr fontId="2"/>
  </si>
  <si>
    <t>本部団におけるボランティア等の食事代</t>
    <rPh sb="0" eb="3">
      <t>ホンブダン</t>
    </rPh>
    <rPh sb="13" eb="14">
      <t>トウ</t>
    </rPh>
    <rPh sb="15" eb="18">
      <t>ショクジダイ</t>
    </rPh>
    <phoneticPr fontId="2"/>
  </si>
  <si>
    <t>本部団における通信費</t>
    <rPh sb="0" eb="3">
      <t>ホンブダン</t>
    </rPh>
    <rPh sb="7" eb="10">
      <t>ツウシンヒ</t>
    </rPh>
    <phoneticPr fontId="2"/>
  </si>
  <si>
    <t>課税支出　　　注３</t>
    <rPh sb="0" eb="2">
      <t>カゼイ</t>
    </rPh>
    <rPh sb="2" eb="4">
      <t>シシュツ</t>
    </rPh>
    <rPh sb="7" eb="8">
      <t>チュウ</t>
    </rPh>
    <phoneticPr fontId="2"/>
  </si>
  <si>
    <t>消耗品費</t>
    <rPh sb="0" eb="3">
      <t>ショウモウヒン</t>
    </rPh>
    <rPh sb="3" eb="4">
      <t>ヒ</t>
    </rPh>
    <phoneticPr fontId="2"/>
  </si>
  <si>
    <t>本部団における事務消耗品費</t>
    <rPh sb="0" eb="3">
      <t>ホンブダン</t>
    </rPh>
    <rPh sb="7" eb="9">
      <t>ジム</t>
    </rPh>
    <rPh sb="9" eb="12">
      <t>ショウモウヒン</t>
    </rPh>
    <rPh sb="12" eb="13">
      <t>ヒ</t>
    </rPh>
    <phoneticPr fontId="2"/>
  </si>
  <si>
    <t>渉外活動に関する記念品及び役員等の接遇に関する費用</t>
    <rPh sb="0" eb="2">
      <t>ショウガイ</t>
    </rPh>
    <rPh sb="2" eb="4">
      <t>カツドウ</t>
    </rPh>
    <rPh sb="5" eb="6">
      <t>カン</t>
    </rPh>
    <rPh sb="8" eb="11">
      <t>キネンヒン</t>
    </rPh>
    <rPh sb="11" eb="12">
      <t>オヨ</t>
    </rPh>
    <rPh sb="13" eb="15">
      <t>ヤクイン</t>
    </rPh>
    <rPh sb="15" eb="16">
      <t>トウ</t>
    </rPh>
    <rPh sb="17" eb="19">
      <t>セツグウ</t>
    </rPh>
    <rPh sb="20" eb="21">
      <t>カン</t>
    </rPh>
    <rPh sb="23" eb="25">
      <t>ヒヨウ</t>
    </rPh>
    <phoneticPr fontId="2"/>
  </si>
  <si>
    <t>諸謝金</t>
    <rPh sb="0" eb="1">
      <t>ショ</t>
    </rPh>
    <rPh sb="1" eb="3">
      <t>シャキン</t>
    </rPh>
    <phoneticPr fontId="2"/>
  </si>
  <si>
    <t>講師等に支払った支払金で源泉徴収税を含む費用。　　　　　　　　　　　　記念品との併用不可。</t>
    <rPh sb="0" eb="2">
      <t>コウシ</t>
    </rPh>
    <rPh sb="2" eb="3">
      <t>トウ</t>
    </rPh>
    <rPh sb="4" eb="6">
      <t>シハラ</t>
    </rPh>
    <rPh sb="8" eb="11">
      <t>シハライキン</t>
    </rPh>
    <rPh sb="12" eb="14">
      <t>ゲンセン</t>
    </rPh>
    <rPh sb="14" eb="16">
      <t>チョウシュウ</t>
    </rPh>
    <rPh sb="16" eb="17">
      <t>ゼイ</t>
    </rPh>
    <rPh sb="18" eb="19">
      <t>フク</t>
    </rPh>
    <rPh sb="20" eb="22">
      <t>ヒヨウ</t>
    </rPh>
    <rPh sb="35" eb="38">
      <t>キネンヒン</t>
    </rPh>
    <rPh sb="40" eb="42">
      <t>ヘイヨウ</t>
    </rPh>
    <rPh sb="42" eb="44">
      <t>フカ</t>
    </rPh>
    <phoneticPr fontId="2"/>
  </si>
  <si>
    <t>法人は源泉徴収不要</t>
    <rPh sb="0" eb="2">
      <t>ホウジン</t>
    </rPh>
    <rPh sb="3" eb="5">
      <t>ゲンセン</t>
    </rPh>
    <rPh sb="5" eb="7">
      <t>チョウシュウ</t>
    </rPh>
    <rPh sb="7" eb="9">
      <t>フヨウ</t>
    </rPh>
    <phoneticPr fontId="2"/>
  </si>
  <si>
    <t>記念品代</t>
    <rPh sb="0" eb="3">
      <t>キネンヒン</t>
    </rPh>
    <rPh sb="3" eb="4">
      <t>ダイ</t>
    </rPh>
    <phoneticPr fontId="2"/>
  </si>
  <si>
    <t>講師等に謝礼として渡した記念品（土産）</t>
    <rPh sb="0" eb="2">
      <t>コウシ</t>
    </rPh>
    <rPh sb="2" eb="3">
      <t>トウ</t>
    </rPh>
    <rPh sb="4" eb="6">
      <t>シャレイ</t>
    </rPh>
    <rPh sb="9" eb="10">
      <t>ワタ</t>
    </rPh>
    <rPh sb="12" eb="15">
      <t>キネンヒン</t>
    </rPh>
    <rPh sb="16" eb="18">
      <t>ミヤゲ</t>
    </rPh>
    <phoneticPr fontId="2"/>
  </si>
  <si>
    <t>課税支出　　　注4</t>
    <rPh sb="0" eb="2">
      <t>カゼイ</t>
    </rPh>
    <rPh sb="2" eb="4">
      <t>シシュツ</t>
    </rPh>
    <rPh sb="7" eb="8">
      <t>チュウ</t>
    </rPh>
    <phoneticPr fontId="2"/>
  </si>
  <si>
    <t>交通費</t>
    <rPh sb="0" eb="3">
      <t>コウツウヒ</t>
    </rPh>
    <phoneticPr fontId="2"/>
  </si>
  <si>
    <t>講師等に支払った交通費</t>
    <rPh sb="0" eb="2">
      <t>コウシ</t>
    </rPh>
    <rPh sb="2" eb="3">
      <t>トウ</t>
    </rPh>
    <rPh sb="4" eb="6">
      <t>シハラ</t>
    </rPh>
    <rPh sb="8" eb="11">
      <t>コウツウヒ</t>
    </rPh>
    <phoneticPr fontId="2"/>
  </si>
  <si>
    <t>現金：源泉徴収</t>
    <rPh sb="0" eb="2">
      <t>ゲンキン</t>
    </rPh>
    <rPh sb="3" eb="5">
      <t>ゲンセン</t>
    </rPh>
    <rPh sb="5" eb="7">
      <t>チョウシュウ</t>
    </rPh>
    <phoneticPr fontId="2"/>
  </si>
  <si>
    <t>宿泊費</t>
    <rPh sb="0" eb="3">
      <t>シュクハクヒ</t>
    </rPh>
    <phoneticPr fontId="2"/>
  </si>
  <si>
    <t>講師等に支払った宿泊費</t>
    <rPh sb="0" eb="2">
      <t>コウシ</t>
    </rPh>
    <rPh sb="2" eb="3">
      <t>トウ</t>
    </rPh>
    <rPh sb="4" eb="6">
      <t>シハラ</t>
    </rPh>
    <rPh sb="8" eb="11">
      <t>シュクハクヒ</t>
    </rPh>
    <phoneticPr fontId="2"/>
  </si>
  <si>
    <t>クーポン：不要</t>
    <rPh sb="5" eb="7">
      <t>フヨウ</t>
    </rPh>
    <phoneticPr fontId="2"/>
  </si>
  <si>
    <t>保険料</t>
    <rPh sb="0" eb="2">
      <t>ホケン</t>
    </rPh>
    <rPh sb="2" eb="3">
      <t>リョウ</t>
    </rPh>
    <phoneticPr fontId="2"/>
  </si>
  <si>
    <t>講師等に伴う保険料</t>
    <rPh sb="0" eb="2">
      <t>コウシ</t>
    </rPh>
    <rPh sb="2" eb="3">
      <t>トウ</t>
    </rPh>
    <rPh sb="4" eb="5">
      <t>トモナ</t>
    </rPh>
    <rPh sb="6" eb="9">
      <t>ホケンリョウ</t>
    </rPh>
    <phoneticPr fontId="2"/>
  </si>
  <si>
    <t>講師等に対する食事代（但し無報酬に限る）</t>
    <rPh sb="0" eb="2">
      <t>コウシ</t>
    </rPh>
    <rPh sb="2" eb="3">
      <t>トウ</t>
    </rPh>
    <rPh sb="4" eb="5">
      <t>タイ</t>
    </rPh>
    <rPh sb="7" eb="10">
      <t>ショクジダイ</t>
    </rPh>
    <rPh sb="11" eb="12">
      <t>タダ</t>
    </rPh>
    <rPh sb="13" eb="16">
      <t>ムホウシュウ</t>
    </rPh>
    <rPh sb="17" eb="18">
      <t>カギ</t>
    </rPh>
    <phoneticPr fontId="2"/>
  </si>
  <si>
    <t>会合費</t>
    <rPh sb="0" eb="2">
      <t>カイゴウ</t>
    </rPh>
    <rPh sb="2" eb="3">
      <t>ヒ</t>
    </rPh>
    <phoneticPr fontId="2"/>
  </si>
  <si>
    <t>講師等との打ち合わせ費用</t>
    <rPh sb="0" eb="2">
      <t>コウシ</t>
    </rPh>
    <rPh sb="2" eb="3">
      <t>トウ</t>
    </rPh>
    <rPh sb="5" eb="6">
      <t>ウ</t>
    </rPh>
    <rPh sb="7" eb="8">
      <t>ア</t>
    </rPh>
    <rPh sb="10" eb="12">
      <t>ヒヨウ</t>
    </rPh>
    <phoneticPr fontId="2"/>
  </si>
  <si>
    <t>広報活動を行うための会場使用料</t>
    <rPh sb="0" eb="2">
      <t>コウホウ</t>
    </rPh>
    <rPh sb="2" eb="4">
      <t>カツドウ</t>
    </rPh>
    <rPh sb="5" eb="6">
      <t>オコナ</t>
    </rPh>
    <rPh sb="10" eb="12">
      <t>カイジョウ</t>
    </rPh>
    <rPh sb="12" eb="15">
      <t>シヨウリョウ</t>
    </rPh>
    <phoneticPr fontId="2"/>
  </si>
  <si>
    <t>広報活動を行うための設営機材等の費用</t>
    <rPh sb="0" eb="2">
      <t>コウホウ</t>
    </rPh>
    <rPh sb="2" eb="4">
      <t>カツドウ</t>
    </rPh>
    <rPh sb="5" eb="6">
      <t>オコナ</t>
    </rPh>
    <rPh sb="10" eb="12">
      <t>セツエイ</t>
    </rPh>
    <rPh sb="12" eb="14">
      <t>キザイ</t>
    </rPh>
    <rPh sb="14" eb="15">
      <t>トウ</t>
    </rPh>
    <rPh sb="16" eb="18">
      <t>ヒヨウ</t>
    </rPh>
    <phoneticPr fontId="2"/>
  </si>
  <si>
    <t>広報活動を行うための機材等のレンタル料</t>
    <rPh sb="0" eb="2">
      <t>コウホウ</t>
    </rPh>
    <rPh sb="2" eb="4">
      <t>カツドウ</t>
    </rPh>
    <rPh sb="5" eb="6">
      <t>オコナ</t>
    </rPh>
    <rPh sb="10" eb="12">
      <t>キザイ</t>
    </rPh>
    <rPh sb="12" eb="13">
      <t>トウ</t>
    </rPh>
    <rPh sb="18" eb="19">
      <t>リョウ</t>
    </rPh>
    <phoneticPr fontId="2"/>
  </si>
  <si>
    <t>運営費</t>
    <rPh sb="0" eb="3">
      <t>ウンエイヒ</t>
    </rPh>
    <phoneticPr fontId="2"/>
  </si>
  <si>
    <t>広報活動に関する企画費用・人件費</t>
    <rPh sb="0" eb="2">
      <t>コウホウ</t>
    </rPh>
    <rPh sb="2" eb="4">
      <t>カツドウ</t>
    </rPh>
    <rPh sb="5" eb="6">
      <t>カン</t>
    </rPh>
    <rPh sb="8" eb="10">
      <t>キカク</t>
    </rPh>
    <rPh sb="10" eb="12">
      <t>ヒヨウ</t>
    </rPh>
    <rPh sb="13" eb="16">
      <t>ジンケンヒ</t>
    </rPh>
    <phoneticPr fontId="2"/>
  </si>
  <si>
    <t>個人については源泉徴収</t>
    <rPh sb="0" eb="2">
      <t>コジン</t>
    </rPh>
    <rPh sb="7" eb="9">
      <t>ゲンセン</t>
    </rPh>
    <rPh sb="9" eb="11">
      <t>チョウシュウ</t>
    </rPh>
    <phoneticPr fontId="2"/>
  </si>
  <si>
    <t>作成費</t>
    <rPh sb="0" eb="3">
      <t>サクセイヒ</t>
    </rPh>
    <phoneticPr fontId="2"/>
  </si>
  <si>
    <t>招待状・案内状・ポスター・ちらし・広報ビデオ等の作成印刷費用
（写真・翻訳料・デザイン料等含む）</t>
    <rPh sb="0" eb="3">
      <t>ショウタイジョウ</t>
    </rPh>
    <rPh sb="4" eb="7">
      <t>アンナイジョウ</t>
    </rPh>
    <rPh sb="17" eb="19">
      <t>コウホウ</t>
    </rPh>
    <rPh sb="22" eb="23">
      <t>トウ</t>
    </rPh>
    <rPh sb="24" eb="26">
      <t>サクセイ</t>
    </rPh>
    <rPh sb="26" eb="28">
      <t>インサツ</t>
    </rPh>
    <rPh sb="28" eb="30">
      <t>ヒヨウ</t>
    </rPh>
    <rPh sb="32" eb="34">
      <t>シャシン</t>
    </rPh>
    <rPh sb="35" eb="38">
      <t>ホンヤクリョウ</t>
    </rPh>
    <rPh sb="43" eb="44">
      <t>リョウ</t>
    </rPh>
    <rPh sb="44" eb="45">
      <t>トウ</t>
    </rPh>
    <rPh sb="45" eb="46">
      <t>フク</t>
    </rPh>
    <phoneticPr fontId="2"/>
  </si>
  <si>
    <t>ＰＲ費</t>
    <rPh sb="2" eb="3">
      <t>ヒ</t>
    </rPh>
    <phoneticPr fontId="2"/>
  </si>
  <si>
    <t>ＪＣプレス・新聞・雑誌等の掲載料。　　　　　　　　　　　　　　　　　　　　看板等の事業広報のための費用</t>
    <rPh sb="6" eb="8">
      <t>シンブン</t>
    </rPh>
    <rPh sb="9" eb="11">
      <t>ザッシ</t>
    </rPh>
    <rPh sb="11" eb="12">
      <t>トウ</t>
    </rPh>
    <rPh sb="13" eb="15">
      <t>ケイサイ</t>
    </rPh>
    <rPh sb="15" eb="16">
      <t>リョウ</t>
    </rPh>
    <rPh sb="37" eb="39">
      <t>カンバン</t>
    </rPh>
    <rPh sb="39" eb="40">
      <t>ナド</t>
    </rPh>
    <rPh sb="41" eb="43">
      <t>ジギョウ</t>
    </rPh>
    <rPh sb="43" eb="45">
      <t>コウホウ</t>
    </rPh>
    <rPh sb="49" eb="51">
      <t>ヒヨウ</t>
    </rPh>
    <phoneticPr fontId="2"/>
  </si>
  <si>
    <t>招待状・案内状等の送付費用</t>
    <rPh sb="0" eb="3">
      <t>ショウタイジョウ</t>
    </rPh>
    <rPh sb="4" eb="7">
      <t>アンナイジョウ</t>
    </rPh>
    <rPh sb="7" eb="8">
      <t>トウ</t>
    </rPh>
    <rPh sb="9" eb="11">
      <t>ソウフ</t>
    </rPh>
    <rPh sb="11" eb="13">
      <t>ヒヨウ</t>
    </rPh>
    <phoneticPr fontId="2"/>
  </si>
  <si>
    <t>課税支出　　　注3</t>
    <rPh sb="0" eb="2">
      <t>カゼイ</t>
    </rPh>
    <rPh sb="2" eb="4">
      <t>シシュツ</t>
    </rPh>
    <rPh sb="7" eb="8">
      <t>チュウ</t>
    </rPh>
    <phoneticPr fontId="2"/>
  </si>
  <si>
    <t>封筒代等広報に関する消耗品費</t>
    <rPh sb="0" eb="2">
      <t>フウトウ</t>
    </rPh>
    <rPh sb="2" eb="3">
      <t>ダイ</t>
    </rPh>
    <rPh sb="3" eb="4">
      <t>トウ</t>
    </rPh>
    <rPh sb="4" eb="6">
      <t>コウホウ</t>
    </rPh>
    <rPh sb="7" eb="8">
      <t>カン</t>
    </rPh>
    <rPh sb="10" eb="12">
      <t>ショウモウ</t>
    </rPh>
    <rPh sb="12" eb="13">
      <t>ヒン</t>
    </rPh>
    <rPh sb="13" eb="14">
      <t>ヒ</t>
    </rPh>
    <phoneticPr fontId="2"/>
  </si>
  <si>
    <t>資料費</t>
    <rPh sb="0" eb="3">
      <t>シリョウヒ</t>
    </rPh>
    <phoneticPr fontId="2"/>
  </si>
  <si>
    <t>資料に使用するために購入した資料費用</t>
    <rPh sb="0" eb="2">
      <t>シリョウ</t>
    </rPh>
    <rPh sb="3" eb="5">
      <t>シヨウ</t>
    </rPh>
    <rPh sb="10" eb="12">
      <t>コウニュウ</t>
    </rPh>
    <rPh sb="14" eb="16">
      <t>シリョウ</t>
    </rPh>
    <rPh sb="16" eb="18">
      <t>ヒヨウ</t>
    </rPh>
    <phoneticPr fontId="2"/>
  </si>
  <si>
    <t>ビデオ・イラスト・当日パンフレット・マニュアル等の作成印刷費用
（写真・翻訳料・デザイン料等含む。）</t>
    <rPh sb="9" eb="11">
      <t>トウジツ</t>
    </rPh>
    <rPh sb="23" eb="24">
      <t>トウ</t>
    </rPh>
    <rPh sb="25" eb="27">
      <t>サクセイ</t>
    </rPh>
    <rPh sb="27" eb="29">
      <t>インサツ</t>
    </rPh>
    <rPh sb="29" eb="31">
      <t>ヒヨウ</t>
    </rPh>
    <rPh sb="33" eb="35">
      <t>シャシン</t>
    </rPh>
    <rPh sb="36" eb="39">
      <t>ホンヤクリョウ</t>
    </rPh>
    <rPh sb="44" eb="45">
      <t>リョウ</t>
    </rPh>
    <rPh sb="45" eb="46">
      <t>トウ</t>
    </rPh>
    <rPh sb="46" eb="47">
      <t>フク</t>
    </rPh>
    <phoneticPr fontId="2"/>
  </si>
  <si>
    <t>資料作成に関する機材レンタル料</t>
    <rPh sb="0" eb="2">
      <t>シリョウ</t>
    </rPh>
    <rPh sb="2" eb="4">
      <t>サクセイ</t>
    </rPh>
    <rPh sb="5" eb="6">
      <t>カン</t>
    </rPh>
    <rPh sb="8" eb="10">
      <t>キザイ</t>
    </rPh>
    <rPh sb="14" eb="15">
      <t>リョウ</t>
    </rPh>
    <phoneticPr fontId="2"/>
  </si>
  <si>
    <t>資料の事前送付費用、運搬費用</t>
    <rPh sb="0" eb="2">
      <t>シリョウ</t>
    </rPh>
    <rPh sb="3" eb="5">
      <t>ジゼン</t>
    </rPh>
    <rPh sb="5" eb="7">
      <t>ソウフ</t>
    </rPh>
    <rPh sb="7" eb="9">
      <t>ヒヨウ</t>
    </rPh>
    <rPh sb="10" eb="12">
      <t>ウンパン</t>
    </rPh>
    <rPh sb="12" eb="14">
      <t>ヒヨウ</t>
    </rPh>
    <phoneticPr fontId="2"/>
  </si>
  <si>
    <t>テープ・フィルム等資料作成の消耗品費</t>
    <rPh sb="8" eb="9">
      <t>トウ</t>
    </rPh>
    <rPh sb="9" eb="11">
      <t>シリョウ</t>
    </rPh>
    <rPh sb="11" eb="13">
      <t>サクセイ</t>
    </rPh>
    <rPh sb="14" eb="17">
      <t>ショウモウヒン</t>
    </rPh>
    <rPh sb="17" eb="18">
      <t>ヒ</t>
    </rPh>
    <phoneticPr fontId="2"/>
  </si>
  <si>
    <t>報告書等に使用するため購入した資料費用</t>
    <rPh sb="0" eb="3">
      <t>ホウコクショ</t>
    </rPh>
    <rPh sb="3" eb="4">
      <t>トウ</t>
    </rPh>
    <rPh sb="5" eb="7">
      <t>シヨウ</t>
    </rPh>
    <rPh sb="11" eb="13">
      <t>コウニュウ</t>
    </rPh>
    <rPh sb="15" eb="17">
      <t>シリョウ</t>
    </rPh>
    <rPh sb="17" eb="19">
      <t>ヒヨウ</t>
    </rPh>
    <phoneticPr fontId="2"/>
  </si>
  <si>
    <t>報告書・ビデオ等の作成・印刷費　　　　　　　　　　　　　　　　　　　　（写真。翻訳料・デザイン料等含む）</t>
    <rPh sb="0" eb="3">
      <t>ホウコクショ</t>
    </rPh>
    <rPh sb="7" eb="8">
      <t>トウ</t>
    </rPh>
    <rPh sb="9" eb="11">
      <t>サクセイ</t>
    </rPh>
    <rPh sb="12" eb="15">
      <t>インサツヒ</t>
    </rPh>
    <rPh sb="36" eb="38">
      <t>シャシン</t>
    </rPh>
    <rPh sb="39" eb="42">
      <t>ホンヤクリョウ</t>
    </rPh>
    <rPh sb="47" eb="48">
      <t>リョウ</t>
    </rPh>
    <rPh sb="48" eb="49">
      <t>トウ</t>
    </rPh>
    <rPh sb="49" eb="50">
      <t>フク</t>
    </rPh>
    <phoneticPr fontId="2"/>
  </si>
  <si>
    <t>報告書作成に関する機材レンタル料</t>
    <rPh sb="0" eb="3">
      <t>ホウコクショ</t>
    </rPh>
    <rPh sb="3" eb="5">
      <t>サクセイ</t>
    </rPh>
    <rPh sb="6" eb="7">
      <t>カン</t>
    </rPh>
    <rPh sb="9" eb="11">
      <t>キザイ</t>
    </rPh>
    <rPh sb="15" eb="16">
      <t>リョウ</t>
    </rPh>
    <phoneticPr fontId="2"/>
  </si>
  <si>
    <t>報告書等の送付費用・運搬費用</t>
    <rPh sb="0" eb="3">
      <t>ホウコクショ</t>
    </rPh>
    <rPh sb="3" eb="4">
      <t>トウ</t>
    </rPh>
    <rPh sb="5" eb="7">
      <t>ソウフ</t>
    </rPh>
    <rPh sb="7" eb="9">
      <t>ヒヨウ</t>
    </rPh>
    <rPh sb="10" eb="12">
      <t>ウンパン</t>
    </rPh>
    <rPh sb="12" eb="14">
      <t>ヒヨウ</t>
    </rPh>
    <phoneticPr fontId="2"/>
  </si>
  <si>
    <t>テープ・フィルム等報告書作成の消耗品費</t>
    <rPh sb="8" eb="9">
      <t>トウ</t>
    </rPh>
    <rPh sb="9" eb="12">
      <t>ホウコクショ</t>
    </rPh>
    <rPh sb="12" eb="14">
      <t>サクセイ</t>
    </rPh>
    <rPh sb="15" eb="18">
      <t>ショウモウヒン</t>
    </rPh>
    <rPh sb="18" eb="19">
      <t>ヒ</t>
    </rPh>
    <phoneticPr fontId="2"/>
  </si>
  <si>
    <t>懇親会に関する会場使用料</t>
    <rPh sb="0" eb="3">
      <t>コンシンカイ</t>
    </rPh>
    <rPh sb="4" eb="5">
      <t>カン</t>
    </rPh>
    <rPh sb="7" eb="9">
      <t>カイジョウ</t>
    </rPh>
    <rPh sb="9" eb="12">
      <t>シヨウリョウ</t>
    </rPh>
    <phoneticPr fontId="2"/>
  </si>
  <si>
    <t>機材等のレンタル料</t>
    <rPh sb="0" eb="2">
      <t>キザイ</t>
    </rPh>
    <rPh sb="2" eb="3">
      <t>トウ</t>
    </rPh>
    <rPh sb="8" eb="9">
      <t>リョウ</t>
    </rPh>
    <phoneticPr fontId="2"/>
  </si>
  <si>
    <t>機材等の運搬費</t>
    <rPh sb="0" eb="2">
      <t>キザイ</t>
    </rPh>
    <rPh sb="2" eb="3">
      <t>トウ</t>
    </rPh>
    <rPh sb="4" eb="6">
      <t>ウンパン</t>
    </rPh>
    <rPh sb="6" eb="7">
      <t>ヒ</t>
    </rPh>
    <phoneticPr fontId="2"/>
  </si>
  <si>
    <t>ｱﾄﾗｸｼｮﾝ費</t>
    <rPh sb="7" eb="8">
      <t>ヒ</t>
    </rPh>
    <phoneticPr fontId="2"/>
  </si>
  <si>
    <t>アトラクション・ショー等の費用</t>
    <rPh sb="11" eb="12">
      <t>トウ</t>
    </rPh>
    <rPh sb="13" eb="15">
      <t>ヒヨウ</t>
    </rPh>
    <phoneticPr fontId="2"/>
  </si>
  <si>
    <t>出演料は源泉徴収</t>
    <rPh sb="0" eb="2">
      <t>シュツエン</t>
    </rPh>
    <rPh sb="2" eb="3">
      <t>リョウ</t>
    </rPh>
    <rPh sb="4" eb="6">
      <t>ゲンセン</t>
    </rPh>
    <rPh sb="6" eb="8">
      <t>チョウシュウ</t>
    </rPh>
    <phoneticPr fontId="2"/>
  </si>
  <si>
    <t>アルバイト・コンパニオンの費用</t>
    <rPh sb="13" eb="15">
      <t>ヒヨウ</t>
    </rPh>
    <phoneticPr fontId="2"/>
  </si>
  <si>
    <t>課税支出　　　注１</t>
    <rPh sb="0" eb="2">
      <t>カゼイ</t>
    </rPh>
    <rPh sb="2" eb="4">
      <t>シシュツ</t>
    </rPh>
    <rPh sb="7" eb="8">
      <t>チュウ</t>
    </rPh>
    <phoneticPr fontId="2"/>
  </si>
  <si>
    <t>懇親会に伴う旅費交通費</t>
    <rPh sb="0" eb="3">
      <t>コンシンカイ</t>
    </rPh>
    <rPh sb="4" eb="5">
      <t>トモナ</t>
    </rPh>
    <rPh sb="6" eb="8">
      <t>リョヒ</t>
    </rPh>
    <rPh sb="8" eb="11">
      <t>コウツウヒ</t>
    </rPh>
    <phoneticPr fontId="2"/>
  </si>
  <si>
    <t>懇親会に伴う保険料</t>
    <rPh sb="0" eb="2">
      <t>コンシン</t>
    </rPh>
    <rPh sb="2" eb="3">
      <t>カイ</t>
    </rPh>
    <rPh sb="4" eb="5">
      <t>トモナ</t>
    </rPh>
    <rPh sb="6" eb="9">
      <t>ホケンリョウ</t>
    </rPh>
    <phoneticPr fontId="2"/>
  </si>
  <si>
    <t>飲食費</t>
    <rPh sb="0" eb="3">
      <t>インショクヒ</t>
    </rPh>
    <phoneticPr fontId="2"/>
  </si>
  <si>
    <t>懇親会等における飲食等の費用</t>
    <rPh sb="0" eb="3">
      <t>コンシンカイ</t>
    </rPh>
    <rPh sb="3" eb="4">
      <t>トウ</t>
    </rPh>
    <rPh sb="8" eb="10">
      <t>インショク</t>
    </rPh>
    <rPh sb="10" eb="11">
      <t>トウ</t>
    </rPh>
    <rPh sb="12" eb="14">
      <t>ヒヨウ</t>
    </rPh>
    <phoneticPr fontId="2"/>
  </si>
  <si>
    <t>役員渉外費</t>
    <rPh sb="0" eb="2">
      <t>ヤクイン</t>
    </rPh>
    <rPh sb="2" eb="4">
      <t>ショウガイ</t>
    </rPh>
    <rPh sb="4" eb="5">
      <t>ヒ</t>
    </rPh>
    <phoneticPr fontId="2"/>
  </si>
  <si>
    <t>対外役員用の接遇に関する費用</t>
    <rPh sb="0" eb="2">
      <t>タイガイ</t>
    </rPh>
    <rPh sb="2" eb="5">
      <t>ヤクインヨウ</t>
    </rPh>
    <rPh sb="6" eb="8">
      <t>セツグウ</t>
    </rPh>
    <rPh sb="9" eb="10">
      <t>カン</t>
    </rPh>
    <rPh sb="12" eb="14">
      <t>ヒヨウ</t>
    </rPh>
    <phoneticPr fontId="2"/>
  </si>
  <si>
    <t>非課税その他　注5</t>
    <rPh sb="0" eb="3">
      <t>ヒカゼイ</t>
    </rPh>
    <rPh sb="5" eb="6">
      <t>タ</t>
    </rPh>
    <rPh sb="7" eb="8">
      <t>チュウ</t>
    </rPh>
    <phoneticPr fontId="2"/>
  </si>
  <si>
    <t>渉外活動に関する記念品(土産代も含む)</t>
    <rPh sb="0" eb="2">
      <t>ショウガイ</t>
    </rPh>
    <rPh sb="2" eb="4">
      <t>カツドウ</t>
    </rPh>
    <rPh sb="5" eb="6">
      <t>カン</t>
    </rPh>
    <rPh sb="8" eb="11">
      <t>キネンヒン</t>
    </rPh>
    <rPh sb="12" eb="14">
      <t>ミヤゲ</t>
    </rPh>
    <rPh sb="14" eb="15">
      <t>ダイ</t>
    </rPh>
    <rPh sb="16" eb="17">
      <t>フク</t>
    </rPh>
    <phoneticPr fontId="2"/>
  </si>
  <si>
    <t>事業・セミナーを行うために要した交通費</t>
    <rPh sb="0" eb="2">
      <t>ジギョウ</t>
    </rPh>
    <rPh sb="8" eb="9">
      <t>オコナ</t>
    </rPh>
    <rPh sb="13" eb="14">
      <t>ヨウ</t>
    </rPh>
    <rPh sb="16" eb="19">
      <t>コウツウヒ</t>
    </rPh>
    <phoneticPr fontId="2"/>
  </si>
  <si>
    <t>事業・セミナーを行うために要した宿泊費</t>
    <rPh sb="0" eb="2">
      <t>ジギョウ</t>
    </rPh>
    <rPh sb="8" eb="9">
      <t>オコナ</t>
    </rPh>
    <rPh sb="13" eb="14">
      <t>ヨウ</t>
    </rPh>
    <rPh sb="16" eb="19">
      <t>シュクハクヒ</t>
    </rPh>
    <phoneticPr fontId="2"/>
  </si>
  <si>
    <t>旅費</t>
    <rPh sb="0" eb="2">
      <t>リョヒ</t>
    </rPh>
    <phoneticPr fontId="2"/>
  </si>
  <si>
    <t>事業・セミナーを行うために要した旅費</t>
    <rPh sb="0" eb="2">
      <t>ジギョウ</t>
    </rPh>
    <rPh sb="8" eb="9">
      <t>オコナ</t>
    </rPh>
    <rPh sb="13" eb="14">
      <t>ヨウ</t>
    </rPh>
    <rPh sb="16" eb="18">
      <t>リョヒ</t>
    </rPh>
    <phoneticPr fontId="2"/>
  </si>
  <si>
    <t>参加記念品</t>
    <rPh sb="0" eb="2">
      <t>サンカ</t>
    </rPh>
    <rPh sb="2" eb="5">
      <t>キネンヒン</t>
    </rPh>
    <phoneticPr fontId="2"/>
  </si>
  <si>
    <t>事業参加者に渡す記念品</t>
    <rPh sb="0" eb="2">
      <t>ジギョウ</t>
    </rPh>
    <rPh sb="2" eb="5">
      <t>サンカシャ</t>
    </rPh>
    <rPh sb="6" eb="7">
      <t>ワタ</t>
    </rPh>
    <rPh sb="8" eb="11">
      <t>キネンヒン</t>
    </rPh>
    <phoneticPr fontId="2"/>
  </si>
  <si>
    <t>事業に関わる損害保険料等</t>
    <rPh sb="0" eb="2">
      <t>ジギョウ</t>
    </rPh>
    <rPh sb="3" eb="4">
      <t>カカ</t>
    </rPh>
    <rPh sb="6" eb="8">
      <t>ソンガイ</t>
    </rPh>
    <rPh sb="8" eb="11">
      <t>ホケンリョウ</t>
    </rPh>
    <rPh sb="11" eb="12">
      <t>トウ</t>
    </rPh>
    <phoneticPr fontId="2"/>
  </si>
  <si>
    <t>上記以外の通信費</t>
    <rPh sb="0" eb="2">
      <t>ジョウキ</t>
    </rPh>
    <rPh sb="2" eb="4">
      <t>イガイ</t>
    </rPh>
    <rPh sb="5" eb="8">
      <t>ツウシンヒ</t>
    </rPh>
    <phoneticPr fontId="2"/>
  </si>
  <si>
    <t>性質上他の勘定科目に含まれないもの(公認会計士報酬等、</t>
    <rPh sb="0" eb="3">
      <t>セイシツジョウ</t>
    </rPh>
    <rPh sb="3" eb="4">
      <t>タ</t>
    </rPh>
    <rPh sb="5" eb="7">
      <t>カンジョウ</t>
    </rPh>
    <rPh sb="7" eb="9">
      <t>カモク</t>
    </rPh>
    <rPh sb="10" eb="11">
      <t>フク</t>
    </rPh>
    <rPh sb="18" eb="20">
      <t>コウニン</t>
    </rPh>
    <rPh sb="20" eb="22">
      <t>カイケイ</t>
    </rPh>
    <rPh sb="22" eb="23">
      <t>シ</t>
    </rPh>
    <rPh sb="23" eb="26">
      <t>ホウシュウナド</t>
    </rPh>
    <phoneticPr fontId="2"/>
  </si>
  <si>
    <t>内容によって判定</t>
    <rPh sb="0" eb="2">
      <t>ナイヨウ</t>
    </rPh>
    <rPh sb="6" eb="8">
      <t>ハンテイ</t>
    </rPh>
    <phoneticPr fontId="2"/>
  </si>
  <si>
    <t>カード決済手数料等）</t>
    <rPh sb="3" eb="5">
      <t>ケッサイ</t>
    </rPh>
    <rPh sb="5" eb="9">
      <t>テスウリョウトウ</t>
    </rPh>
    <phoneticPr fontId="2"/>
  </si>
  <si>
    <t>注６</t>
    <rPh sb="0" eb="1">
      <t>チュウ</t>
    </rPh>
    <phoneticPr fontId="2"/>
  </si>
  <si>
    <t>小額の支出で勘定科目を設けるまでもない費用(振込手数料等)</t>
    <rPh sb="0" eb="2">
      <t>ショウガク</t>
    </rPh>
    <rPh sb="3" eb="5">
      <t>シシュツ</t>
    </rPh>
    <rPh sb="6" eb="8">
      <t>カンジョウ</t>
    </rPh>
    <rPh sb="8" eb="10">
      <t>カモク</t>
    </rPh>
    <rPh sb="11" eb="12">
      <t>モウ</t>
    </rPh>
    <rPh sb="19" eb="21">
      <t>ヒヨウ</t>
    </rPh>
    <rPh sb="22" eb="24">
      <t>フリコミ</t>
    </rPh>
    <rPh sb="24" eb="28">
      <t>テスウリョウトウ</t>
    </rPh>
    <phoneticPr fontId="2"/>
  </si>
  <si>
    <t>※委員会カード</t>
    <rPh sb="1" eb="4">
      <t>イインカイ</t>
    </rPh>
    <phoneticPr fontId="2"/>
  </si>
  <si>
    <t>（*講師謝礼を除き、原則業者負担とする。ＪＣ側が負担する</t>
    <rPh sb="2" eb="4">
      <t>コウシ</t>
    </rPh>
    <rPh sb="4" eb="6">
      <t>シャレイ</t>
    </rPh>
    <rPh sb="7" eb="8">
      <t>ノゾ</t>
    </rPh>
    <rPh sb="10" eb="12">
      <t>ゲンソク</t>
    </rPh>
    <rPh sb="12" eb="14">
      <t>ギョウシャ</t>
    </rPh>
    <rPh sb="14" eb="16">
      <t>フタン</t>
    </rPh>
    <rPh sb="22" eb="23">
      <t>ガワ</t>
    </rPh>
    <rPh sb="24" eb="26">
      <t>フタン</t>
    </rPh>
    <phoneticPr fontId="2"/>
  </si>
  <si>
    <t>決済における手数</t>
    <rPh sb="0" eb="2">
      <t>ケッサイ</t>
    </rPh>
    <rPh sb="6" eb="8">
      <t>テスウ</t>
    </rPh>
    <phoneticPr fontId="2"/>
  </si>
  <si>
    <t>場合は見積書に明記する。尚、振り込み手数料はその振込金額</t>
    <rPh sb="3" eb="6">
      <t>ミツモリショ</t>
    </rPh>
    <rPh sb="7" eb="9">
      <t>メイキ</t>
    </rPh>
    <rPh sb="12" eb="13">
      <t>ナオ</t>
    </rPh>
    <rPh sb="14" eb="15">
      <t>フ</t>
    </rPh>
    <rPh sb="16" eb="17">
      <t>コ</t>
    </rPh>
    <rPh sb="18" eb="21">
      <t>テスウリョウ</t>
    </rPh>
    <rPh sb="24" eb="26">
      <t>フリコミ</t>
    </rPh>
    <rPh sb="26" eb="28">
      <t>キンガク</t>
    </rPh>
    <phoneticPr fontId="2"/>
  </si>
  <si>
    <t>料は課税支出</t>
    <rPh sb="0" eb="1">
      <t>リョウ</t>
    </rPh>
    <rPh sb="2" eb="4">
      <t>カゼイ</t>
    </rPh>
    <rPh sb="4" eb="6">
      <t>シシュツ</t>
    </rPh>
    <phoneticPr fontId="2"/>
  </si>
  <si>
    <t>、他行・同行の確認により確定する）</t>
    <rPh sb="4" eb="6">
      <t>ドウコウ</t>
    </rPh>
    <rPh sb="7" eb="9">
      <t>カクニン</t>
    </rPh>
    <rPh sb="12" eb="14">
      <t>カクテイ</t>
    </rPh>
    <phoneticPr fontId="2"/>
  </si>
  <si>
    <t>預かり金支出</t>
    <rPh sb="0" eb="1">
      <t>アズ</t>
    </rPh>
    <rPh sb="3" eb="4">
      <t>キン</t>
    </rPh>
    <rPh sb="4" eb="6">
      <t>シシュツ</t>
    </rPh>
    <phoneticPr fontId="2"/>
  </si>
  <si>
    <t>預かり金収入に対応する支出</t>
    <rPh sb="0" eb="1">
      <t>アズ</t>
    </rPh>
    <rPh sb="3" eb="4">
      <t>キン</t>
    </rPh>
    <rPh sb="4" eb="6">
      <t>シュウニュウ</t>
    </rPh>
    <rPh sb="7" eb="9">
      <t>タイオウ</t>
    </rPh>
    <rPh sb="11" eb="13">
      <t>シシュツ</t>
    </rPh>
    <phoneticPr fontId="2"/>
  </si>
  <si>
    <t>注1）　　アルバイト等給与に該当するもの。人材派遣会社等に支払うものは「課税支出」</t>
    <rPh sb="0" eb="1">
      <t>チュウ</t>
    </rPh>
    <rPh sb="10" eb="11">
      <t>トウ</t>
    </rPh>
    <rPh sb="11" eb="13">
      <t>キュウヨ</t>
    </rPh>
    <rPh sb="14" eb="16">
      <t>ガイトウ</t>
    </rPh>
    <rPh sb="21" eb="23">
      <t>ジンザイ</t>
    </rPh>
    <rPh sb="23" eb="25">
      <t>ハケン</t>
    </rPh>
    <rPh sb="25" eb="27">
      <t>ガイシャ</t>
    </rPh>
    <rPh sb="27" eb="28">
      <t>トウ</t>
    </rPh>
    <rPh sb="29" eb="31">
      <t>シハラ</t>
    </rPh>
    <rPh sb="36" eb="38">
      <t>カゼイ</t>
    </rPh>
    <rPh sb="38" eb="40">
      <t>シシュツ</t>
    </rPh>
    <phoneticPr fontId="2"/>
  </si>
  <si>
    <t>注2）　　海外渡航費、海外での宿泊費は「非課税その他」</t>
    <rPh sb="0" eb="1">
      <t>チュウ</t>
    </rPh>
    <rPh sb="5" eb="7">
      <t>カイガイ</t>
    </rPh>
    <rPh sb="7" eb="10">
      <t>トコウヒ</t>
    </rPh>
    <rPh sb="11" eb="13">
      <t>カイガイ</t>
    </rPh>
    <rPh sb="15" eb="18">
      <t>シュクハクヒ</t>
    </rPh>
    <rPh sb="20" eb="23">
      <t>ヒカゼイ</t>
    </rPh>
    <rPh sb="25" eb="26">
      <t>タ</t>
    </rPh>
    <phoneticPr fontId="2"/>
  </si>
  <si>
    <t>注3）　　国際電信電話、国際郵便は「非課税その他」</t>
    <rPh sb="0" eb="1">
      <t>チュウ</t>
    </rPh>
    <rPh sb="5" eb="7">
      <t>コクサイ</t>
    </rPh>
    <rPh sb="7" eb="9">
      <t>デンシン</t>
    </rPh>
    <rPh sb="9" eb="11">
      <t>デンワ</t>
    </rPh>
    <rPh sb="12" eb="14">
      <t>コクサイ</t>
    </rPh>
    <rPh sb="14" eb="16">
      <t>ユウビン</t>
    </rPh>
    <rPh sb="18" eb="21">
      <t>ヒカゼイ</t>
    </rPh>
    <rPh sb="23" eb="24">
      <t>タ</t>
    </rPh>
    <phoneticPr fontId="2"/>
  </si>
  <si>
    <t>注4）　　商品券等物品切手を渡す場合は「非課税その他」</t>
    <rPh sb="0" eb="1">
      <t>チュウ</t>
    </rPh>
    <rPh sb="5" eb="9">
      <t>ショウヒンケントウ</t>
    </rPh>
    <rPh sb="9" eb="11">
      <t>ブッピン</t>
    </rPh>
    <rPh sb="11" eb="13">
      <t>キッテ</t>
    </rPh>
    <rPh sb="14" eb="15">
      <t>ワタ</t>
    </rPh>
    <rPh sb="16" eb="18">
      <t>バアイ</t>
    </rPh>
    <rPh sb="20" eb="23">
      <t>ヒカゼイ</t>
    </rPh>
    <rPh sb="25" eb="26">
      <t>タ</t>
    </rPh>
    <phoneticPr fontId="2"/>
  </si>
  <si>
    <t>注5）　　金銭をそのまま渡す場合。物品等の場合は、その都度判定する。</t>
    <rPh sb="0" eb="1">
      <t>チュウ</t>
    </rPh>
    <rPh sb="5" eb="7">
      <t>キンセン</t>
    </rPh>
    <rPh sb="12" eb="13">
      <t>ワタ</t>
    </rPh>
    <rPh sb="14" eb="16">
      <t>バアイ</t>
    </rPh>
    <rPh sb="17" eb="20">
      <t>ブッピントウ</t>
    </rPh>
    <rPh sb="21" eb="23">
      <t>バアイ</t>
    </rPh>
    <rPh sb="27" eb="29">
      <t>ツド</t>
    </rPh>
    <rPh sb="29" eb="31">
      <t>ハンテイ</t>
    </rPh>
    <phoneticPr fontId="2"/>
  </si>
  <si>
    <t>注6）　　振込手数料について講師謝礼を除き原則として業者側が負担。</t>
    <rPh sb="0" eb="1">
      <t>チュウ</t>
    </rPh>
    <rPh sb="5" eb="7">
      <t>フリコミ</t>
    </rPh>
    <rPh sb="7" eb="10">
      <t>テスウリョウ</t>
    </rPh>
    <rPh sb="14" eb="16">
      <t>コウシ</t>
    </rPh>
    <rPh sb="16" eb="18">
      <t>シャレイ</t>
    </rPh>
    <rPh sb="19" eb="20">
      <t>ノゾ</t>
    </rPh>
    <rPh sb="21" eb="23">
      <t>ゲンソク</t>
    </rPh>
    <rPh sb="26" eb="28">
      <t>ギョウシャ</t>
    </rPh>
    <rPh sb="28" eb="29">
      <t>ガワ</t>
    </rPh>
    <rPh sb="30" eb="32">
      <t>フタン</t>
    </rPh>
    <phoneticPr fontId="2"/>
  </si>
  <si>
    <t>登 録 料 収 入</t>
    <rPh sb="0" eb="5">
      <t>トウロクリョウ</t>
    </rPh>
    <rPh sb="6" eb="9">
      <t>シュウニュウ</t>
    </rPh>
    <phoneticPr fontId="2"/>
  </si>
  <si>
    <t>寄 付 金 収 入</t>
    <rPh sb="0" eb="5">
      <t>キフキン</t>
    </rPh>
    <rPh sb="6" eb="9">
      <t>シュウニュウ</t>
    </rPh>
    <phoneticPr fontId="2"/>
  </si>
  <si>
    <t>補 助 金 収 入</t>
    <rPh sb="0" eb="5">
      <t>ホジョキン</t>
    </rPh>
    <rPh sb="6" eb="9">
      <t>シュウニュウ</t>
    </rPh>
    <phoneticPr fontId="2"/>
  </si>
  <si>
    <t>助 成 金 収 入</t>
    <rPh sb="0" eb="5">
      <t>ジョセイキン</t>
    </rPh>
    <rPh sb="6" eb="9">
      <t>シュウニュウ</t>
    </rPh>
    <phoneticPr fontId="2"/>
  </si>
  <si>
    <t>広 告 料 収 入</t>
    <rPh sb="0" eb="5">
      <t>コウコクリョウ</t>
    </rPh>
    <rPh sb="6" eb="9">
      <t>シュウニュウ</t>
    </rPh>
    <phoneticPr fontId="2"/>
  </si>
  <si>
    <t>販　売　収　入　</t>
    <rPh sb="0" eb="3">
      <t>ハンバイ</t>
    </rPh>
    <rPh sb="4" eb="7">
      <t>シュウニュウ</t>
    </rPh>
    <phoneticPr fontId="2"/>
  </si>
  <si>
    <t>事　業　収　入</t>
    <rPh sb="0" eb="3">
      <t>ジギョウ</t>
    </rPh>
    <rPh sb="4" eb="7">
      <t>シュウニュウ</t>
    </rPh>
    <phoneticPr fontId="2"/>
  </si>
  <si>
    <t>雑　　収　　入</t>
    <rPh sb="0" eb="7">
      <t>ザッシュウニュウ</t>
    </rPh>
    <phoneticPr fontId="2"/>
  </si>
  <si>
    <t>預 り 金 収 入</t>
    <rPh sb="0" eb="5">
      <t>アズカリキン</t>
    </rPh>
    <rPh sb="6" eb="9">
      <t>シュウニュウ</t>
    </rPh>
    <phoneticPr fontId="2"/>
  </si>
  <si>
    <t>様式２７．２８</t>
    <rPh sb="0" eb="2">
      <t>ヨウシキ</t>
    </rPh>
    <phoneticPr fontId="2"/>
  </si>
  <si>
    <t>様式２６</t>
    <rPh sb="0" eb="2">
      <t>ヨウシキ</t>
    </rPh>
    <phoneticPr fontId="2"/>
  </si>
  <si>
    <t>収入・経費明細書-修正　様式</t>
    <rPh sb="0" eb="2">
      <t>シュウニュウ</t>
    </rPh>
    <rPh sb="3" eb="5">
      <t>ケイヒ</t>
    </rPh>
    <rPh sb="5" eb="8">
      <t>メイサイショ</t>
    </rPh>
    <rPh sb="9" eb="11">
      <t>シュウセイ</t>
    </rPh>
    <rPh sb="12" eb="14">
      <t>ヨウシキ</t>
    </rPh>
    <phoneticPr fontId="2"/>
  </si>
  <si>
    <t>収入・経費を修正する場合</t>
    <rPh sb="0" eb="2">
      <t>シュウニュウ</t>
    </rPh>
    <rPh sb="3" eb="5">
      <t>ケイヒ</t>
    </rPh>
    <rPh sb="6" eb="8">
      <t>シュウセイ</t>
    </rPh>
    <rPh sb="10" eb="12">
      <t>バアイ</t>
    </rPh>
    <phoneticPr fontId="2"/>
  </si>
  <si>
    <t>２０１１年度領収書管理台帳</t>
    <rPh sb="4" eb="6">
      <t>ネンド</t>
    </rPh>
    <rPh sb="6" eb="9">
      <t>リョウシュウショ</t>
    </rPh>
    <rPh sb="9" eb="11">
      <t>カンリ</t>
    </rPh>
    <rPh sb="11" eb="13">
      <t>ダイチョウ</t>
    </rPh>
    <phoneticPr fontId="2"/>
  </si>
  <si>
    <t>会場費</t>
    <rPh sb="0" eb="3">
      <t>カイジョウヒ</t>
    </rPh>
    <phoneticPr fontId="1"/>
  </si>
  <si>
    <t>設営費</t>
    <rPh sb="0" eb="3">
      <t>セツエイヒ</t>
    </rPh>
    <phoneticPr fontId="1"/>
  </si>
  <si>
    <t>レンタル料</t>
    <rPh sb="4" eb="5">
      <t>リョウ</t>
    </rPh>
    <phoneticPr fontId="1"/>
  </si>
  <si>
    <t>運送費</t>
    <rPh sb="0" eb="3">
      <t>ウンソウヒ</t>
    </rPh>
    <phoneticPr fontId="1"/>
  </si>
  <si>
    <t>人件費</t>
    <rPh sb="0" eb="3">
      <t>ジンケンヒ</t>
    </rPh>
    <phoneticPr fontId="1"/>
  </si>
  <si>
    <t>食事代</t>
    <rPh sb="0" eb="3">
      <t>ショクジダイ</t>
    </rPh>
    <phoneticPr fontId="1"/>
  </si>
  <si>
    <t>企画費</t>
    <rPh sb="0" eb="2">
      <t>キカク</t>
    </rPh>
    <rPh sb="2" eb="3">
      <t>ヒ</t>
    </rPh>
    <phoneticPr fontId="1"/>
  </si>
  <si>
    <t>演出費</t>
    <rPh sb="0" eb="2">
      <t>エンシュツ</t>
    </rPh>
    <rPh sb="2" eb="3">
      <t>ヒ</t>
    </rPh>
    <phoneticPr fontId="1"/>
  </si>
  <si>
    <t>旅費交通費</t>
    <rPh sb="0" eb="2">
      <t>リョヒ</t>
    </rPh>
    <rPh sb="2" eb="5">
      <t>コウツウヒ</t>
    </rPh>
    <phoneticPr fontId="1"/>
  </si>
  <si>
    <t>保険料</t>
    <rPh sb="0" eb="3">
      <t>ホケンリョウ</t>
    </rPh>
    <phoneticPr fontId="1"/>
  </si>
  <si>
    <t>食事費</t>
    <rPh sb="0" eb="3">
      <t>ショクジヒ</t>
    </rPh>
    <phoneticPr fontId="1"/>
  </si>
  <si>
    <t>通信費</t>
    <rPh sb="0" eb="3">
      <t>ツウシンヒ</t>
    </rPh>
    <phoneticPr fontId="1"/>
  </si>
  <si>
    <t>消耗品費</t>
    <rPh sb="0" eb="3">
      <t>ショウモウヒン</t>
    </rPh>
    <rPh sb="3" eb="4">
      <t>ヒ</t>
    </rPh>
    <phoneticPr fontId="1"/>
  </si>
  <si>
    <t>渉外費</t>
    <rPh sb="0" eb="3">
      <t>ショウガイヒ</t>
    </rPh>
    <phoneticPr fontId="1"/>
  </si>
  <si>
    <t>諸謝金</t>
    <rPh sb="0" eb="1">
      <t>ショ</t>
    </rPh>
    <rPh sb="1" eb="3">
      <t>シャキン</t>
    </rPh>
    <phoneticPr fontId="1"/>
  </si>
  <si>
    <t>記念品代</t>
    <rPh sb="0" eb="3">
      <t>キネンヒン</t>
    </rPh>
    <rPh sb="3" eb="4">
      <t>ダイ</t>
    </rPh>
    <phoneticPr fontId="1"/>
  </si>
  <si>
    <t>交通費</t>
    <rPh sb="0" eb="3">
      <t>コウツウヒ</t>
    </rPh>
    <phoneticPr fontId="1"/>
  </si>
  <si>
    <t>宿泊費</t>
    <rPh sb="0" eb="3">
      <t>シュクハクヒ</t>
    </rPh>
    <phoneticPr fontId="1"/>
  </si>
  <si>
    <t>保険料</t>
    <rPh sb="0" eb="2">
      <t>ホケン</t>
    </rPh>
    <rPh sb="2" eb="3">
      <t>リョウ</t>
    </rPh>
    <phoneticPr fontId="1"/>
  </si>
  <si>
    <t>会合費</t>
    <rPh sb="0" eb="2">
      <t>カイゴウ</t>
    </rPh>
    <rPh sb="2" eb="3">
      <t>ヒ</t>
    </rPh>
    <phoneticPr fontId="1"/>
  </si>
  <si>
    <t>運営費</t>
    <rPh sb="0" eb="3">
      <t>ウンエイヒ</t>
    </rPh>
    <phoneticPr fontId="1"/>
  </si>
  <si>
    <t>作成費</t>
    <rPh sb="0" eb="3">
      <t>サクセイヒ</t>
    </rPh>
    <phoneticPr fontId="1"/>
  </si>
  <si>
    <t>ＰＲ費</t>
    <rPh sb="2" eb="3">
      <t>ヒ</t>
    </rPh>
    <phoneticPr fontId="1"/>
  </si>
  <si>
    <t>資料費</t>
    <rPh sb="0" eb="3">
      <t>シリョウヒ</t>
    </rPh>
    <phoneticPr fontId="1"/>
  </si>
  <si>
    <t>ｱﾄﾗｸｼｮﾝ費</t>
    <rPh sb="7" eb="8">
      <t>ヒ</t>
    </rPh>
    <phoneticPr fontId="1"/>
  </si>
  <si>
    <t>飲食費</t>
    <rPh sb="0" eb="3">
      <t>インショクヒ</t>
    </rPh>
    <phoneticPr fontId="1"/>
  </si>
  <si>
    <t>役員渉外費</t>
    <rPh sb="0" eb="2">
      <t>ヤクイン</t>
    </rPh>
    <rPh sb="2" eb="4">
      <t>ショウガイ</t>
    </rPh>
    <rPh sb="4" eb="5">
      <t>ヒ</t>
    </rPh>
    <phoneticPr fontId="1"/>
  </si>
  <si>
    <t>旅費</t>
    <rPh sb="0" eb="2">
      <t>リョヒ</t>
    </rPh>
    <phoneticPr fontId="1"/>
  </si>
  <si>
    <t>※使用していないファイルは背景をグレー色で塗りつぶし</t>
    <rPh sb="1" eb="3">
      <t>シヨウ</t>
    </rPh>
    <rPh sb="13" eb="15">
      <t>ハイケイ</t>
    </rPh>
    <rPh sb="19" eb="20">
      <t>ショク</t>
    </rPh>
    <rPh sb="21" eb="22">
      <t>ヌ</t>
    </rPh>
    <phoneticPr fontId="2"/>
  </si>
  <si>
    <t>予算</t>
    <rPh sb="0" eb="2">
      <t>ヨサン</t>
    </rPh>
    <phoneticPr fontId="2"/>
  </si>
  <si>
    <t>決算</t>
    <rPh sb="0" eb="2">
      <t>ケッサン</t>
    </rPh>
    <phoneticPr fontId="2"/>
  </si>
  <si>
    <t>必須資料</t>
    <rPh sb="0" eb="2">
      <t>ヒッス</t>
    </rPh>
    <rPh sb="2" eb="4">
      <t>シリョウ</t>
    </rPh>
    <phoneticPr fontId="2"/>
  </si>
  <si>
    <t>※編集が終わったら、『名前を付けて保存』　＞　『その他の形式』　＞　ファイルの種類 『webページ』　で保存する。</t>
    <rPh sb="1" eb="3">
      <t>ヘンシュウ</t>
    </rPh>
    <rPh sb="4" eb="5">
      <t>オ</t>
    </rPh>
    <rPh sb="11" eb="13">
      <t>ナマエ</t>
    </rPh>
    <rPh sb="14" eb="15">
      <t>ツ</t>
    </rPh>
    <rPh sb="17" eb="19">
      <t>ホゾン</t>
    </rPh>
    <rPh sb="26" eb="27">
      <t>タ</t>
    </rPh>
    <rPh sb="28" eb="30">
      <t>ケイシキ</t>
    </rPh>
    <rPh sb="39" eb="41">
      <t>シュルイ</t>
    </rPh>
    <rPh sb="52" eb="54">
      <t>ホゾン</t>
    </rPh>
    <phoneticPr fontId="2"/>
  </si>
  <si>
    <t>保存したらすぐにファイルを閉じること！　そのまま再度、編集しない！</t>
    <rPh sb="0" eb="2">
      <t>ホゾン</t>
    </rPh>
    <rPh sb="13" eb="14">
      <t>ト</t>
    </rPh>
    <rPh sb="24" eb="26">
      <t>サイド</t>
    </rPh>
    <rPh sb="27" eb="29">
      <t>ヘンシュウ</t>
    </rPh>
    <phoneticPr fontId="2"/>
  </si>
  <si>
    <t>公益社団法人岸和田青年会議所（議案書）　会計関係使用　様式</t>
    <rPh sb="0" eb="2">
      <t>コウエキ</t>
    </rPh>
    <rPh sb="2" eb="6">
      <t>シャダンホウジン</t>
    </rPh>
    <rPh sb="6" eb="9">
      <t>キシワダ</t>
    </rPh>
    <rPh sb="9" eb="11">
      <t>セイネン</t>
    </rPh>
    <rPh sb="11" eb="14">
      <t>カイギショ</t>
    </rPh>
    <rPh sb="15" eb="18">
      <t>ギアンショ</t>
    </rPh>
    <rPh sb="20" eb="22">
      <t>カイケイ</t>
    </rPh>
    <rPh sb="22" eb="24">
      <t>カンケイ</t>
    </rPh>
    <rPh sb="24" eb="26">
      <t>シヨウ</t>
    </rPh>
    <rPh sb="27" eb="29">
      <t>ヨウシキ</t>
    </rPh>
    <phoneticPr fontId="2"/>
  </si>
  <si>
    <t>定例会・式典</t>
    <rPh sb="0" eb="3">
      <t>テイレイカイ</t>
    </rPh>
    <rPh sb="4" eb="6">
      <t>シキテン</t>
    </rPh>
    <phoneticPr fontId="2"/>
  </si>
  <si>
    <t>案内状</t>
    <rPh sb="0" eb="3">
      <t>アンナイジョウ</t>
    </rPh>
    <phoneticPr fontId="2"/>
  </si>
  <si>
    <t>筆ペン</t>
    <rPh sb="0" eb="1">
      <t>フデ</t>
    </rPh>
    <phoneticPr fontId="2"/>
  </si>
  <si>
    <t>芳名録</t>
    <rPh sb="0" eb="3">
      <t>ホウメイロク</t>
    </rPh>
    <phoneticPr fontId="2"/>
  </si>
  <si>
    <t>領収書</t>
    <rPh sb="0" eb="3">
      <t>リョウシュウショ</t>
    </rPh>
    <phoneticPr fontId="2"/>
  </si>
  <si>
    <t>御礼状</t>
    <rPh sb="0" eb="3">
      <t>オレイジョウ</t>
    </rPh>
    <phoneticPr fontId="2"/>
  </si>
  <si>
    <t>切手</t>
    <rPh sb="0" eb="2">
      <t>キッテ</t>
    </rPh>
    <phoneticPr fontId="2"/>
  </si>
  <si>
    <t>上記の収支差額（余剰金）は、第　2 　回理事会の承認を経て　　　本会計　 　　　に繰り入れる。　　　</t>
    <rPh sb="0" eb="2">
      <t>ジョウキ</t>
    </rPh>
    <rPh sb="3" eb="5">
      <t>シュウシ</t>
    </rPh>
    <rPh sb="5" eb="7">
      <t>サガク</t>
    </rPh>
    <rPh sb="8" eb="11">
      <t>ヨジョウキン</t>
    </rPh>
    <rPh sb="14" eb="15">
      <t>ダイ</t>
    </rPh>
    <rPh sb="19" eb="20">
      <t>カイ</t>
    </rPh>
    <rPh sb="20" eb="23">
      <t>リジカイ</t>
    </rPh>
    <rPh sb="24" eb="26">
      <t>ショウニン</t>
    </rPh>
    <rPh sb="27" eb="28">
      <t>ケイ</t>
    </rPh>
    <rPh sb="32" eb="33">
      <t>ホン</t>
    </rPh>
    <rPh sb="33" eb="35">
      <t>カイケイ</t>
    </rPh>
    <rPh sb="41" eb="44">
      <t>クリイ</t>
    </rPh>
    <phoneticPr fontId="2"/>
  </si>
  <si>
    <t>会場費</t>
    <rPh sb="0" eb="2">
      <t>カイジョウ</t>
    </rPh>
    <rPh sb="2" eb="3">
      <t>ヒ</t>
    </rPh>
    <phoneticPr fontId="2"/>
  </si>
  <si>
    <t>（事業名：　1月度定例会並びに新年互礼会　　　　　　　　　　　　　　　　　　　　　　　　　　　　　　　）</t>
    <rPh sb="1" eb="3">
      <t>ジギョウ</t>
    </rPh>
    <rPh sb="3" eb="4">
      <t>メイ</t>
    </rPh>
    <rPh sb="7" eb="8">
      <t>ツキ</t>
    </rPh>
    <rPh sb="8" eb="9">
      <t>ド</t>
    </rPh>
    <rPh sb="9" eb="12">
      <t>テイレイカイ</t>
    </rPh>
    <rPh sb="12" eb="13">
      <t>ナラ</t>
    </rPh>
    <rPh sb="15" eb="17">
      <t>シンネン</t>
    </rPh>
    <rPh sb="17" eb="18">
      <t>ゴ</t>
    </rPh>
    <rPh sb="18" eb="19">
      <t>レイ</t>
    </rPh>
    <rPh sb="19" eb="20">
      <t>カイ</t>
    </rPh>
    <phoneticPr fontId="2"/>
  </si>
  <si>
    <t>41名×＠15,000</t>
    <rPh sb="2" eb="3">
      <t>メイ</t>
    </rPh>
    <phoneticPr fontId="2"/>
  </si>
  <si>
    <t>器楽演奏者令</t>
    <rPh sb="0" eb="2">
      <t>キガク</t>
    </rPh>
    <rPh sb="2" eb="5">
      <t>エンソウシャ</t>
    </rPh>
    <rPh sb="5" eb="6">
      <t>レイ</t>
    </rPh>
    <phoneticPr fontId="2"/>
  </si>
  <si>
    <t>資料費</t>
    <rPh sb="0" eb="2">
      <t>シリョウ</t>
    </rPh>
    <rPh sb="2" eb="3">
      <t>ヒ</t>
    </rPh>
    <phoneticPr fontId="2"/>
  </si>
  <si>
    <t>来賓者リスト（150）</t>
    <rPh sb="0" eb="2">
      <t>ライヒン</t>
    </rPh>
    <rPh sb="2" eb="3">
      <t>シャ</t>
    </rPh>
    <phoneticPr fontId="2"/>
  </si>
  <si>
    <t>案内状(400)</t>
    <rPh sb="0" eb="3">
      <t>アンナイジョウ</t>
    </rPh>
    <phoneticPr fontId="2"/>
  </si>
  <si>
    <t>案内用封筒(400)</t>
    <rPh sb="0" eb="3">
      <t>アンナイヨウ</t>
    </rPh>
    <rPh sb="3" eb="5">
      <t>フウトウ</t>
    </rPh>
    <phoneticPr fontId="2"/>
  </si>
  <si>
    <t>切手(400)</t>
    <rPh sb="0" eb="2">
      <t>キッテ</t>
    </rPh>
    <phoneticPr fontId="2"/>
  </si>
  <si>
    <t>紙袋(100)</t>
    <rPh sb="0" eb="2">
      <t>カミフクロ</t>
    </rPh>
    <phoneticPr fontId="2"/>
  </si>
  <si>
    <t>返信はがき
料金後納（400）</t>
    <rPh sb="0" eb="2">
      <t>ヘンシン</t>
    </rPh>
    <rPh sb="6" eb="8">
      <t>リョウキン</t>
    </rPh>
    <rPh sb="8" eb="9">
      <t>アト</t>
    </rPh>
    <rPh sb="9" eb="10">
      <t>オサメ</t>
    </rPh>
    <phoneticPr fontId="2"/>
  </si>
  <si>
    <t>お酒代(100)</t>
    <rPh sb="1" eb="2">
      <t>サケ</t>
    </rPh>
    <rPh sb="2" eb="3">
      <t>ダイ</t>
    </rPh>
    <phoneticPr fontId="2"/>
  </si>
  <si>
    <t>返信はがき（400）</t>
    <rPh sb="0" eb="2">
      <t>ヘンシン</t>
    </rPh>
    <phoneticPr fontId="2"/>
  </si>
  <si>
    <t>50名×＠6000</t>
    <rPh sb="2" eb="3">
      <t>メイ</t>
    </rPh>
    <phoneticPr fontId="2"/>
  </si>
  <si>
    <t>楽器運搬費</t>
    <rPh sb="0" eb="2">
      <t>ガッキ</t>
    </rPh>
    <rPh sb="2" eb="4">
      <t>ウンパン</t>
    </rPh>
    <rPh sb="4" eb="5">
      <t>ヒ</t>
    </rPh>
    <phoneticPr fontId="2"/>
  </si>
  <si>
    <r>
      <t>48名×</t>
    </r>
    <r>
      <rPr>
        <sz val="11"/>
        <rFont val="Yu Gothic"/>
        <family val="3"/>
        <charset val="128"/>
        <scheme val="minor"/>
      </rPr>
      <t>@6,000円</t>
    </r>
    <rPh sb="2" eb="3">
      <t>メイ</t>
    </rPh>
    <rPh sb="10" eb="11">
      <t>エン</t>
    </rPh>
    <phoneticPr fontId="2"/>
  </si>
  <si>
    <t>合計</t>
    <rPh sb="0" eb="2">
      <t>ゴウケイ</t>
    </rPh>
    <phoneticPr fontId="2"/>
  </si>
  <si>
    <t>出欠確認用紙</t>
    <rPh sb="0" eb="2">
      <t>シュッケツ</t>
    </rPh>
    <rPh sb="2" eb="4">
      <t>カクニン</t>
    </rPh>
    <rPh sb="4" eb="6">
      <t>ヨウシ</t>
    </rPh>
    <phoneticPr fontId="2"/>
  </si>
  <si>
    <t>予定より出席者が少ないため（50名→48名）</t>
    <rPh sb="0" eb="2">
      <t>ヨテイ</t>
    </rPh>
    <rPh sb="4" eb="6">
      <t>シュッセキ</t>
    </rPh>
    <rPh sb="6" eb="7">
      <t>シャ</t>
    </rPh>
    <rPh sb="8" eb="9">
      <t>スク</t>
    </rPh>
    <rPh sb="16" eb="17">
      <t>メイ</t>
    </rPh>
    <rPh sb="20" eb="21">
      <t>メイ</t>
    </rPh>
    <phoneticPr fontId="2"/>
  </si>
  <si>
    <t>会場設営費</t>
    <rPh sb="0" eb="2">
      <t>カイジョウ</t>
    </rPh>
    <rPh sb="2" eb="4">
      <t>セツエイ</t>
    </rPh>
    <rPh sb="4" eb="5">
      <t>ヒ</t>
    </rPh>
    <phoneticPr fontId="2"/>
  </si>
  <si>
    <t>来賓者が急遽増え食事を増やしたため</t>
    <rPh sb="0" eb="2">
      <t>ライヒン</t>
    </rPh>
    <rPh sb="2" eb="3">
      <t>シャ</t>
    </rPh>
    <rPh sb="4" eb="6">
      <t>キュウキョ</t>
    </rPh>
    <rPh sb="6" eb="7">
      <t>フ</t>
    </rPh>
    <rPh sb="8" eb="10">
      <t>ショクジ</t>
    </rPh>
    <rPh sb="11" eb="12">
      <t>フ</t>
    </rPh>
    <phoneticPr fontId="2"/>
  </si>
  <si>
    <t>案内状用封筒</t>
    <rPh sb="0" eb="3">
      <t>アンナイジョウ</t>
    </rPh>
    <rPh sb="3" eb="4">
      <t>ヨウ</t>
    </rPh>
    <rPh sb="4" eb="6">
      <t>フウトウ</t>
    </rPh>
    <phoneticPr fontId="2"/>
  </si>
  <si>
    <t>予算計上を忘れていました</t>
    <rPh sb="0" eb="2">
      <t>ヨサン</t>
    </rPh>
    <rPh sb="2" eb="4">
      <t>ケイジョウ</t>
    </rPh>
    <rPh sb="5" eb="6">
      <t>ワス</t>
    </rPh>
    <phoneticPr fontId="2"/>
  </si>
  <si>
    <t>郵送数が少なかったため。</t>
    <rPh sb="0" eb="2">
      <t>ユウソウ</t>
    </rPh>
    <rPh sb="2" eb="3">
      <t>スウ</t>
    </rPh>
    <rPh sb="4" eb="5">
      <t>スク</t>
    </rPh>
    <phoneticPr fontId="2"/>
  </si>
  <si>
    <t>郵送数が少なく前年度の余りを使用したため購入数を減らしました。</t>
    <rPh sb="0" eb="2">
      <t>ユウソウ</t>
    </rPh>
    <rPh sb="2" eb="3">
      <t>スウ</t>
    </rPh>
    <rPh sb="4" eb="5">
      <t>スク</t>
    </rPh>
    <rPh sb="7" eb="10">
      <t>ゼンネンド</t>
    </rPh>
    <rPh sb="11" eb="12">
      <t>アマ</t>
    </rPh>
    <rPh sb="14" eb="16">
      <t>シヨウ</t>
    </rPh>
    <rPh sb="20" eb="23">
      <t>コウニュウスウ</t>
    </rPh>
    <rPh sb="24" eb="25">
      <t>ヘ</t>
    </rPh>
    <phoneticPr fontId="2"/>
  </si>
  <si>
    <t>案内状を送る人数で予算計上をしていた為。</t>
    <rPh sb="0" eb="3">
      <t>アンナイジョウ</t>
    </rPh>
    <rPh sb="4" eb="5">
      <t>オク</t>
    </rPh>
    <rPh sb="6" eb="8">
      <t>ニンズウ</t>
    </rPh>
    <rPh sb="9" eb="11">
      <t>ヨサン</t>
    </rPh>
    <rPh sb="11" eb="13">
      <t>ケイジョウ</t>
    </rPh>
    <rPh sb="18" eb="19">
      <t>タメ</t>
    </rPh>
    <phoneticPr fontId="2"/>
  </si>
  <si>
    <t>返信ハガキ</t>
    <rPh sb="0" eb="2">
      <t>ヘンシン</t>
    </rPh>
    <phoneticPr fontId="2"/>
  </si>
  <si>
    <t>返信ハガキ料金後納</t>
    <rPh sb="0" eb="2">
      <t>ヘンシン</t>
    </rPh>
    <rPh sb="5" eb="7">
      <t>リョウキン</t>
    </rPh>
    <rPh sb="7" eb="8">
      <t>アト</t>
    </rPh>
    <rPh sb="8" eb="9">
      <t>オサメ</t>
    </rPh>
    <phoneticPr fontId="2"/>
  </si>
  <si>
    <t>資料作成費</t>
    <rPh sb="0" eb="2">
      <t>シリョウ</t>
    </rPh>
    <rPh sb="2" eb="4">
      <t>サクセイ</t>
    </rPh>
    <rPh sb="4" eb="5">
      <t>ヒ</t>
    </rPh>
    <phoneticPr fontId="2"/>
  </si>
  <si>
    <t>来賓リスト</t>
    <rPh sb="0" eb="2">
      <t>ライヒン</t>
    </rPh>
    <phoneticPr fontId="2"/>
  </si>
  <si>
    <t>前日に来賓者が増え急遽リストを作り直すことになった為。</t>
    <rPh sb="0" eb="2">
      <t>ゼンジツ</t>
    </rPh>
    <rPh sb="3" eb="5">
      <t>ライヒン</t>
    </rPh>
    <rPh sb="5" eb="6">
      <t>シャ</t>
    </rPh>
    <rPh sb="7" eb="8">
      <t>フ</t>
    </rPh>
    <rPh sb="9" eb="11">
      <t>キュウキョ</t>
    </rPh>
    <rPh sb="15" eb="16">
      <t>ツク</t>
    </rPh>
    <rPh sb="17" eb="18">
      <t>ナオ</t>
    </rPh>
    <rPh sb="25" eb="26">
      <t>タメ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</si>
</sst>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0" formatCode="#,##0_ "/>
    <numFmt numFmtId="181" formatCode="#,##0;&quot;△ &quot;#,##0"/>
    <numFmt numFmtId="182" formatCode="#,##0_);[Red]\(#,##0\)"/>
    <numFmt numFmtId="184" formatCode="#,##0\ ;&quot;△ &quot;#,##0\ "/>
    <numFmt numFmtId="185" formatCode="#"/>
  </numFmts>
  <fonts count="66">
    <font>
      <sz val="11"/>
      <name val="Yu Gothic"/>
      <family val="3"/>
      <charset val="128"/>
      <scheme val="minor"/>
    </font>
    <font>
      <sz val="10"/>
      <color indexed="8"/>
      <name val="ＭＳ Ｐゴシック"/>
      <family val="3"/>
      <charset val="128"/>
    </font>
    <font>
      <sz val="6"/>
      <name val="ＭＳ Ｐゴシック"/>
      <family val="3"/>
      <charset val="128"/>
    </font>
    <font>
      <sz val="26"/>
      <name val="ＭＳ Ｐ明朝"/>
      <family val="1"/>
      <charset val="128"/>
    </font>
    <font>
      <sz val="24"/>
      <name val="ＭＳ Ｐ明朝"/>
      <family val="1"/>
      <charset val="128"/>
    </font>
    <font>
      <sz val="10.5"/>
      <name val="ＭＳ 明朝"/>
      <family val="1"/>
      <charset val="128"/>
    </font>
    <font>
      <sz val="18"/>
      <name val="ＭＳ 明朝"/>
      <family val="1"/>
      <charset val="128"/>
    </font>
    <font>
      <sz val="11"/>
      <name val="ＭＳ 明朝"/>
      <family val="1"/>
      <charset val="128"/>
    </font>
    <font>
      <sz val="11"/>
      <name val="ＭＳ Ｐ明朝"/>
      <family val="1"/>
      <charset val="128"/>
    </font>
    <font>
      <sz val="10"/>
      <name val="ＭＳ 明朝"/>
      <family val="1"/>
      <charset val="128"/>
    </font>
    <font>
      <sz val="8"/>
      <name val="ＭＳ 明朝"/>
      <family val="1"/>
      <charset val="128"/>
    </font>
    <font>
      <sz val="8"/>
      <name val="Century"/>
      <family val="1"/>
    </font>
    <font>
      <sz val="11"/>
      <name val="Century"/>
      <family val="1"/>
    </font>
    <font>
      <sz val="10"/>
      <color indexed="8"/>
      <name val="Times New Roman"/>
      <family val="1"/>
    </font>
    <font>
      <sz val="10"/>
      <color indexed="8"/>
      <name val="ＭＳ Ｐゴシック"/>
      <family val="3"/>
      <charset val="128"/>
    </font>
    <font>
      <b/>
      <sz val="11"/>
      <name val="ＭＳ 明朝"/>
      <family val="1"/>
      <charset val="128"/>
    </font>
    <font>
      <sz val="9.5"/>
      <name val="ＭＳ 明朝"/>
      <family val="1"/>
      <charset val="128"/>
    </font>
    <font>
      <b/>
      <sz val="10"/>
      <name val="ＭＳ 明朝"/>
      <family val="1"/>
      <charset val="128"/>
    </font>
    <font>
      <sz val="10.5"/>
      <name val="Century"/>
      <family val="1"/>
    </font>
    <font>
      <sz val="10"/>
      <name val="MS UI Gothic"/>
      <family val="3"/>
      <charset val="128"/>
    </font>
    <font>
      <sz val="11"/>
      <name val="ＭＳ ゴシック"/>
      <family val="3"/>
      <charset val="128"/>
    </font>
    <font>
      <sz val="11"/>
      <name val="Yu Gothic"/>
      <family val="3"/>
      <charset val="128"/>
      <scheme val="minor"/>
    </font>
    <font>
      <sz val="10"/>
      <color theme="1"/>
      <name val="Yu Gothic"/>
      <family val="3"/>
      <charset val="128"/>
      <scheme val="minor"/>
    </font>
    <font>
      <sz val="10"/>
      <color theme="0"/>
      <name val="Yu Gothic"/>
      <family val="3"/>
      <charset val="128"/>
      <scheme val="minor"/>
    </font>
    <font>
      <b/>
      <sz val="18"/>
      <color theme="3"/>
      <name val="Yu Gothic Light"/>
      <family val="3"/>
      <charset val="128"/>
      <scheme val="major"/>
    </font>
    <font>
      <b/>
      <sz val="10"/>
      <color theme="0"/>
      <name val="Yu Gothic"/>
      <family val="3"/>
      <charset val="128"/>
      <scheme val="minor"/>
    </font>
    <font>
      <sz val="10"/>
      <color rgb="FF9C6500"/>
      <name val="Yu Gothic"/>
      <family val="3"/>
      <charset val="128"/>
      <scheme val="minor"/>
    </font>
    <font>
      <u/>
      <sz val="11"/>
      <color theme="10"/>
      <name val="ＭＳ Ｐゴシック"/>
      <family val="3"/>
      <charset val="128"/>
    </font>
    <font>
      <sz val="10"/>
      <color rgb="FFFA7D00"/>
      <name val="Yu Gothic"/>
      <family val="3"/>
      <charset val="128"/>
      <scheme val="minor"/>
    </font>
    <font>
      <sz val="10"/>
      <color rgb="FF9C0006"/>
      <name val="Yu Gothic"/>
      <family val="3"/>
      <charset val="128"/>
      <scheme val="minor"/>
    </font>
    <font>
      <sz val="10"/>
      <color rgb="FFFF0000"/>
      <name val="Yu Gothic"/>
      <family val="3"/>
      <charset val="128"/>
      <scheme val="minor"/>
    </font>
    <font>
      <b/>
      <sz val="15"/>
      <color theme="3"/>
      <name val="Yu Gothic"/>
      <family val="3"/>
      <charset val="128"/>
      <scheme val="minor"/>
    </font>
    <font>
      <b/>
      <sz val="13"/>
      <color theme="3"/>
      <name val="Yu Gothic"/>
      <family val="3"/>
      <charset val="128"/>
      <scheme val="minor"/>
    </font>
    <font>
      <b/>
      <sz val="11"/>
      <color theme="3"/>
      <name val="Yu Gothic"/>
      <family val="3"/>
      <charset val="128"/>
      <scheme val="minor"/>
    </font>
    <font>
      <b/>
      <sz val="10"/>
      <color theme="1"/>
      <name val="Yu Gothic"/>
      <family val="3"/>
      <charset val="128"/>
      <scheme val="minor"/>
    </font>
    <font>
      <b/>
      <sz val="10"/>
      <color rgb="FF3F3F3F"/>
      <name val="Yu Gothic"/>
      <family val="3"/>
      <charset val="128"/>
      <scheme val="minor"/>
    </font>
    <font>
      <i/>
      <sz val="10"/>
      <color rgb="FF7F7F7F"/>
      <name val="Yu Gothic"/>
      <family val="3"/>
      <charset val="128"/>
      <scheme val="minor"/>
    </font>
    <font>
      <sz val="10"/>
      <color rgb="FF3F3F76"/>
      <name val="Yu Gothic"/>
      <family val="3"/>
      <charset val="128"/>
      <scheme val="minor"/>
    </font>
    <font>
      <sz val="10"/>
      <name val="Yu Gothic"/>
      <family val="3"/>
      <charset val="128"/>
      <scheme val="minor"/>
    </font>
    <font>
      <sz val="10"/>
      <color rgb="FF006100"/>
      <name val="Yu Gothic"/>
      <family val="3"/>
      <charset val="128"/>
      <scheme val="minor"/>
    </font>
    <font>
      <b/>
      <sz val="11"/>
      <name val="Yu Gothic"/>
      <family val="3"/>
      <charset val="128"/>
      <scheme val="minor"/>
    </font>
    <font>
      <b/>
      <u/>
      <sz val="14"/>
      <name val="Yu Gothic"/>
      <family val="3"/>
      <charset val="128"/>
      <scheme val="minor"/>
    </font>
    <font>
      <sz val="11"/>
      <color rgb="FF000000"/>
      <name val="Yu Gothic"/>
      <family val="3"/>
      <charset val="128"/>
      <scheme val="minor"/>
    </font>
    <font>
      <sz val="14"/>
      <name val="Yu Gothic"/>
      <family val="3"/>
      <charset val="128"/>
      <scheme val="minor"/>
    </font>
    <font>
      <sz val="11"/>
      <color rgb="FFFF0000"/>
      <name val="ＭＳ Ｐ明朝"/>
      <family val="1"/>
      <charset val="128"/>
    </font>
    <font>
      <sz val="8"/>
      <name val="Yu Gothic"/>
      <family val="3"/>
      <charset val="128"/>
      <scheme val="minor"/>
    </font>
    <font>
      <sz val="10"/>
      <color rgb="FF000000"/>
      <name val="Yu Gothic"/>
      <family val="3"/>
      <charset val="128"/>
      <scheme val="minor"/>
    </font>
    <font>
      <b/>
      <sz val="12"/>
      <color rgb="FF000000"/>
      <name val="Yu Gothic"/>
      <family val="3"/>
      <charset val="128"/>
      <scheme val="minor"/>
    </font>
    <font>
      <sz val="18"/>
      <name val="Yu Gothic"/>
      <family val="3"/>
      <charset val="128"/>
      <scheme val="minor"/>
    </font>
    <font>
      <sz val="10"/>
      <color rgb="FF000000"/>
      <name val="ＭＳ ゴシック"/>
      <family val="3"/>
      <charset val="128"/>
    </font>
    <font>
      <sz val="10"/>
      <color rgb="FF000000"/>
      <name val="MS UI Gothic"/>
      <family val="3"/>
      <charset val="128"/>
    </font>
    <font>
      <sz val="10"/>
      <color rgb="FF000000"/>
      <name val="Times New Roman"/>
      <family val="1"/>
    </font>
    <font>
      <sz val="12"/>
      <name val="Yu Gothic"/>
      <family val="3"/>
      <charset val="128"/>
      <scheme val="minor"/>
    </font>
    <font>
      <b/>
      <sz val="18"/>
      <color rgb="FF000000"/>
      <name val="Yu Gothic"/>
      <family val="3"/>
      <charset val="128"/>
      <scheme val="minor"/>
    </font>
    <font>
      <sz val="10.5"/>
      <color rgb="FF000000"/>
      <name val="Yu Gothic"/>
      <family val="3"/>
      <charset val="128"/>
      <scheme val="minor"/>
    </font>
    <font>
      <sz val="8"/>
      <color rgb="FF000000"/>
      <name val="Yu Gothic"/>
      <family val="3"/>
      <charset val="128"/>
      <scheme val="minor"/>
    </font>
    <font>
      <sz val="9"/>
      <color rgb="FF000000"/>
      <name val="Yu Gothic"/>
      <family val="3"/>
      <charset val="128"/>
      <scheme val="minor"/>
    </font>
    <font>
      <b/>
      <sz val="20"/>
      <name val="Yu Gothic"/>
      <family val="3"/>
      <charset val="128"/>
      <scheme val="minor"/>
    </font>
    <font>
      <sz val="11"/>
      <color rgb="FFFF0000"/>
      <name val="Yu Gothic"/>
      <family val="3"/>
      <charset val="128"/>
      <scheme val="minor"/>
    </font>
    <font>
      <sz val="9"/>
      <name val="Yu Gothic"/>
      <family val="3"/>
      <charset val="128"/>
      <scheme val="minor"/>
    </font>
    <font>
      <sz val="7"/>
      <name val="Yu Gothic"/>
      <family val="3"/>
      <charset val="128"/>
      <scheme val="minor"/>
    </font>
    <font>
      <sz val="16"/>
      <name val="Yu Gothic"/>
      <family val="3"/>
      <charset val="128"/>
      <scheme val="minor"/>
    </font>
    <font>
      <sz val="8"/>
      <color rgb="FF000000"/>
      <name val="MS UI Gothic"/>
      <family val="3"/>
      <charset val="128"/>
    </font>
    <font>
      <sz val="12"/>
      <color rgb="FF000000"/>
      <name val="Yu Gothic"/>
      <family val="3"/>
      <charset val="128"/>
      <scheme val="minor"/>
    </font>
    <font>
      <b/>
      <sz val="14"/>
      <name val="Yu Gothic"/>
      <family val="3"/>
      <charset val="128"/>
      <scheme val="minor"/>
    </font>
    <font>
      <b/>
      <sz val="12"/>
      <name val="Yu Gothic"/>
      <family val="3"/>
      <charset val="128"/>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00FFFF"/>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10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double">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right style="hair">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left/>
      <right/>
      <top style="thin">
        <color indexed="64"/>
      </top>
      <bottom/>
      <diagonal/>
    </border>
    <border diagonalUp="1">
      <left/>
      <right style="double">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double">
        <color rgb="FF000000"/>
      </right>
      <top style="thin">
        <color indexed="64"/>
      </top>
      <bottom style="thin">
        <color indexed="64"/>
      </bottom>
      <diagonal/>
    </border>
    <border>
      <left style="double">
        <color rgb="FF000000"/>
      </left>
      <right/>
      <top style="thin">
        <color indexed="64"/>
      </top>
      <bottom style="thin">
        <color indexed="64"/>
      </bottom>
      <diagonal/>
    </border>
    <border diagonalUp="1">
      <left/>
      <right style="thin">
        <color rgb="FF000000"/>
      </right>
      <top style="thin">
        <color indexed="64"/>
      </top>
      <bottom style="thin">
        <color indexed="64"/>
      </bottom>
      <diagonal style="thin">
        <color indexed="64"/>
      </diagonal>
    </border>
    <border>
      <left/>
      <right style="thin">
        <color rgb="FF000000"/>
      </right>
      <top style="medium">
        <color indexed="64"/>
      </top>
      <bottom style="thin">
        <color indexed="64"/>
      </bottom>
      <diagonal/>
    </border>
    <border>
      <left/>
      <right style="thin">
        <color rgb="FF000000"/>
      </right>
      <top style="thin">
        <color indexed="64"/>
      </top>
      <bottom style="medium">
        <color indexed="64"/>
      </bottom>
      <diagonal/>
    </border>
    <border>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medium">
        <color rgb="FF000000"/>
      </right>
      <top style="thin">
        <color indexed="64"/>
      </top>
      <bottom/>
      <diagonal/>
    </border>
    <border>
      <left style="medium">
        <color rgb="FF000000"/>
      </left>
      <right style="medium">
        <color indexed="64"/>
      </right>
      <top style="thin">
        <color indexed="64"/>
      </top>
      <bottom/>
      <diagonal/>
    </border>
    <border>
      <left style="medium">
        <color rgb="FF000000"/>
      </left>
      <right style="medium">
        <color indexed="64"/>
      </right>
      <top/>
      <bottom style="thin">
        <color rgb="FF000000"/>
      </bottom>
      <diagonal/>
    </border>
    <border>
      <left style="thin">
        <color rgb="FF000000"/>
      </left>
      <right/>
      <top/>
      <bottom style="thin">
        <color indexed="64"/>
      </bottom>
      <diagonal/>
    </border>
    <border>
      <left/>
      <right style="medium">
        <color rgb="FF000000"/>
      </right>
      <top/>
      <bottom style="thin">
        <color indexed="64"/>
      </bottom>
      <diagonal/>
    </border>
    <border>
      <left style="medium">
        <color indexed="64"/>
      </left>
      <right/>
      <top/>
      <bottom style="medium">
        <color rgb="FF000000"/>
      </bottom>
      <diagonal/>
    </border>
    <border>
      <left/>
      <right/>
      <top/>
      <bottom style="medium">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style="medium">
        <color rgb="FF000000"/>
      </bottom>
      <diagonal/>
    </border>
  </borders>
  <cellStyleXfs count="51">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64" applyNumberFormat="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22" fillId="28" borderId="65" applyNumberFormat="0" applyFont="0" applyAlignment="0" applyProtection="0">
      <alignment vertical="center"/>
    </xf>
    <xf numFmtId="0" fontId="28" fillId="0" borderId="66" applyNumberFormat="0" applyFill="0" applyAlignment="0" applyProtection="0">
      <alignment vertical="center"/>
    </xf>
    <xf numFmtId="0" fontId="29" fillId="29" borderId="0" applyNumberFormat="0" applyBorder="0" applyAlignment="0" applyProtection="0">
      <alignment vertical="center"/>
    </xf>
    <xf numFmtId="0" fontId="30" fillId="0" borderId="0" applyNumberFormat="0" applyFill="0" applyBorder="0" applyAlignment="0" applyProtection="0">
      <alignment vertical="center"/>
    </xf>
    <xf numFmtId="38" fontId="21" fillId="0" borderId="0" applyFont="0" applyFill="0" applyBorder="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3" fillId="0" borderId="70" applyNumberFormat="0" applyFill="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30" borderId="72" applyNumberFormat="0" applyAlignment="0" applyProtection="0">
      <alignment vertical="center"/>
    </xf>
    <xf numFmtId="0" fontId="36" fillId="0" borderId="0" applyNumberFormat="0" applyFill="0" applyBorder="0" applyAlignment="0" applyProtection="0">
      <alignment vertical="center"/>
    </xf>
    <xf numFmtId="0" fontId="37" fillId="31" borderId="67" applyNumberFormat="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38" fillId="0" borderId="0"/>
    <xf numFmtId="0" fontId="21" fillId="0" borderId="0"/>
    <xf numFmtId="0" fontId="21" fillId="0" borderId="0">
      <alignment vertical="center"/>
    </xf>
    <xf numFmtId="0" fontId="39" fillId="32" borderId="0" applyNumberFormat="0" applyBorder="0" applyAlignment="0" applyProtection="0">
      <alignment vertical="center"/>
    </xf>
  </cellStyleXfs>
  <cellXfs count="512">
    <xf numFmtId="0" fontId="0" fillId="0" borderId="0" xfId="0" applyFont="1" applyAlignment="1"/>
    <xf numFmtId="0" fontId="21" fillId="0" borderId="0" xfId="45" applyFill="1" applyAlignment="1">
      <alignment vertical="center"/>
    </xf>
    <xf numFmtId="0" fontId="40" fillId="0" borderId="0" xfId="45" applyFont="1" applyBorder="1">
      <alignment vertical="center"/>
    </xf>
    <xf numFmtId="0" fontId="21" fillId="33" borderId="1" xfId="45" applyFont="1" applyFill="1" applyBorder="1" applyAlignment="1">
      <alignment horizontal="center" vertical="center"/>
    </xf>
    <xf numFmtId="0" fontId="21" fillId="0" borderId="2" xfId="45" applyFont="1" applyFill="1" applyBorder="1">
      <alignment vertical="center"/>
    </xf>
    <xf numFmtId="0" fontId="21" fillId="0" borderId="3" xfId="45" applyFont="1" applyFill="1" applyBorder="1">
      <alignment vertical="center"/>
    </xf>
    <xf numFmtId="0" fontId="21" fillId="0" borderId="0" xfId="49" applyFill="1" applyAlignment="1">
      <alignment vertical="center"/>
    </xf>
    <xf numFmtId="0" fontId="21" fillId="0" borderId="0" xfId="49" applyFont="1" applyBorder="1">
      <alignment vertical="center"/>
    </xf>
    <xf numFmtId="0" fontId="21" fillId="0" borderId="0" xfId="49" applyFont="1" applyFill="1">
      <alignment vertical="center"/>
    </xf>
    <xf numFmtId="0" fontId="21" fillId="0" borderId="0" xfId="49" applyFont="1" applyBorder="1" applyAlignment="1">
      <alignment horizontal="centerContinuous" vertical="center"/>
    </xf>
    <xf numFmtId="0" fontId="41" fillId="0" borderId="0" xfId="49" applyFont="1" applyBorder="1" applyAlignment="1">
      <alignment horizontal="left" vertical="center"/>
    </xf>
    <xf numFmtId="0" fontId="21" fillId="0" borderId="4" xfId="49" applyFont="1" applyFill="1" applyBorder="1" applyAlignment="1">
      <alignment horizontal="centerContinuous" vertical="center" shrinkToFit="1"/>
    </xf>
    <xf numFmtId="0" fontId="21" fillId="0" borderId="0" xfId="49" applyFont="1" applyFill="1" applyAlignment="1">
      <alignment horizontal="centerContinuous" vertical="center"/>
    </xf>
    <xf numFmtId="0" fontId="21" fillId="0" borderId="5" xfId="49" applyFont="1" applyFill="1" applyBorder="1">
      <alignment vertical="center"/>
    </xf>
    <xf numFmtId="0" fontId="21" fillId="0" borderId="6" xfId="49" applyFont="1" applyFill="1" applyBorder="1">
      <alignment vertical="center"/>
    </xf>
    <xf numFmtId="0" fontId="21" fillId="0" borderId="7" xfId="49" applyFont="1" applyFill="1" applyBorder="1">
      <alignment vertical="center"/>
    </xf>
    <xf numFmtId="0" fontId="21" fillId="0" borderId="1" xfId="49" applyFont="1" applyFill="1" applyBorder="1" applyAlignment="1">
      <alignment horizontal="center" vertical="center"/>
    </xf>
    <xf numFmtId="0" fontId="21" fillId="0" borderId="8" xfId="49" applyFont="1" applyFill="1" applyBorder="1" applyAlignment="1">
      <alignment horizontal="center" vertical="center"/>
    </xf>
    <xf numFmtId="0" fontId="21" fillId="0" borderId="7" xfId="49" applyFont="1" applyFill="1" applyBorder="1" applyAlignment="1">
      <alignment horizontal="center" vertical="center"/>
    </xf>
    <xf numFmtId="0" fontId="21" fillId="0" borderId="3" xfId="49" applyFont="1" applyFill="1" applyBorder="1">
      <alignment vertical="center"/>
    </xf>
    <xf numFmtId="0" fontId="21" fillId="0" borderId="0" xfId="49" applyFont="1" applyFill="1" applyAlignment="1">
      <alignment horizontal="center" vertical="center"/>
    </xf>
    <xf numFmtId="0" fontId="27" fillId="0" borderId="3" xfId="28" applyFill="1" applyBorder="1" applyAlignment="1" applyProtection="1">
      <alignment vertical="center"/>
    </xf>
    <xf numFmtId="0" fontId="21" fillId="34" borderId="0" xfId="45" applyFill="1" applyAlignment="1">
      <alignment vertical="center"/>
    </xf>
    <xf numFmtId="0" fontId="21" fillId="34" borderId="0" xfId="45" applyFont="1" applyFill="1">
      <alignment vertical="center"/>
    </xf>
    <xf numFmtId="0" fontId="21" fillId="34" borderId="0" xfId="45" applyFont="1" applyFill="1" applyBorder="1">
      <alignment vertical="center"/>
    </xf>
    <xf numFmtId="0" fontId="21" fillId="34" borderId="0" xfId="48" applyFont="1" applyFill="1"/>
    <xf numFmtId="0" fontId="0" fillId="34" borderId="0" xfId="0" applyFont="1" applyFill="1" applyAlignment="1"/>
    <xf numFmtId="0" fontId="21" fillId="34" borderId="0" xfId="48" applyFont="1" applyFill="1" applyBorder="1"/>
    <xf numFmtId="0" fontId="21" fillId="34" borderId="9" xfId="48" applyFont="1" applyFill="1" applyBorder="1"/>
    <xf numFmtId="0" fontId="21" fillId="34" borderId="8" xfId="48" applyFont="1" applyFill="1" applyBorder="1"/>
    <xf numFmtId="0" fontId="21" fillId="34" borderId="1" xfId="48" applyFont="1" applyFill="1" applyBorder="1"/>
    <xf numFmtId="0" fontId="21" fillId="34" borderId="6" xfId="48" applyFont="1" applyFill="1" applyBorder="1" applyAlignment="1">
      <alignment horizontal="center" vertical="center"/>
    </xf>
    <xf numFmtId="0" fontId="21" fillId="34" borderId="3" xfId="48" applyFont="1" applyFill="1" applyBorder="1" applyAlignment="1">
      <alignment horizontal="distributed" vertical="center"/>
    </xf>
    <xf numFmtId="0" fontId="42" fillId="34" borderId="3" xfId="48" applyFont="1" applyFill="1" applyBorder="1" applyAlignment="1">
      <alignment horizontal="distributed" vertical="center"/>
    </xf>
    <xf numFmtId="0" fontId="21" fillId="34" borderId="5" xfId="48" applyFont="1" applyFill="1" applyBorder="1" applyAlignment="1">
      <alignment horizontal="center" vertical="center"/>
    </xf>
    <xf numFmtId="0" fontId="21" fillId="34" borderId="10" xfId="48" applyFont="1" applyFill="1" applyBorder="1" applyAlignment="1">
      <alignment horizontal="distributed" vertical="center"/>
    </xf>
    <xf numFmtId="0" fontId="21" fillId="34" borderId="8" xfId="48" applyFont="1" applyFill="1" applyBorder="1" applyAlignment="1">
      <alignment horizontal="distributed" vertical="center"/>
    </xf>
    <xf numFmtId="0" fontId="21" fillId="34" borderId="6" xfId="48" applyFont="1" applyFill="1" applyBorder="1"/>
    <xf numFmtId="181" fontId="21" fillId="34" borderId="3" xfId="48" applyNumberFormat="1" applyFont="1" applyFill="1" applyBorder="1"/>
    <xf numFmtId="0" fontId="0" fillId="34" borderId="0" xfId="0" applyFont="1" applyFill="1" applyAlignment="1"/>
    <xf numFmtId="0" fontId="21" fillId="34" borderId="0" xfId="48" applyFont="1" applyFill="1" applyAlignment="1">
      <alignment horizontal="center" vertical="center"/>
    </xf>
    <xf numFmtId="0" fontId="21" fillId="34" borderId="0" xfId="48" applyFont="1" applyFill="1" applyBorder="1" applyAlignment="1">
      <alignment vertical="center"/>
    </xf>
    <xf numFmtId="0" fontId="21" fillId="34" borderId="0" xfId="48" applyFont="1" applyFill="1" applyAlignment="1">
      <alignment horizontal="right" vertical="center"/>
    </xf>
    <xf numFmtId="0" fontId="40" fillId="34" borderId="1" xfId="48" applyFont="1" applyFill="1" applyBorder="1" applyAlignment="1">
      <alignment horizontal="center" vertical="center"/>
    </xf>
    <xf numFmtId="0" fontId="21" fillId="34" borderId="6" xfId="48" applyFont="1" applyFill="1" applyBorder="1" applyAlignment="1">
      <alignment horizontal="right" vertical="center"/>
    </xf>
    <xf numFmtId="0" fontId="21" fillId="34" borderId="7" xfId="48" applyFont="1" applyFill="1" applyBorder="1" applyAlignment="1">
      <alignment vertical="center"/>
    </xf>
    <xf numFmtId="0" fontId="21" fillId="34" borderId="3" xfId="48" applyFont="1" applyFill="1" applyBorder="1" applyAlignment="1" applyProtection="1">
      <alignment horizontal="distributed" vertical="center" indent="1"/>
      <protection locked="0"/>
    </xf>
    <xf numFmtId="38" fontId="21" fillId="34" borderId="3" xfId="33" applyFont="1" applyFill="1" applyBorder="1" applyAlignment="1">
      <alignment vertical="center"/>
    </xf>
    <xf numFmtId="0" fontId="21" fillId="34" borderId="3" xfId="48" applyFont="1" applyFill="1" applyBorder="1"/>
    <xf numFmtId="0" fontId="21" fillId="34" borderId="7" xfId="48" applyFont="1" applyFill="1" applyBorder="1" applyAlignment="1">
      <alignment horizontal="center" vertical="center"/>
    </xf>
    <xf numFmtId="0" fontId="21" fillId="34" borderId="8" xfId="48" applyFont="1" applyFill="1" applyBorder="1" applyAlignment="1">
      <alignment horizontal="center" vertical="center"/>
    </xf>
    <xf numFmtId="0" fontId="21" fillId="34" borderId="0" xfId="48" applyFont="1" applyFill="1" applyAlignment="1">
      <alignment vertical="center"/>
    </xf>
    <xf numFmtId="0" fontId="21" fillId="34" borderId="7" xfId="48" applyFont="1" applyFill="1" applyBorder="1"/>
    <xf numFmtId="181" fontId="21" fillId="34" borderId="3" xfId="48" applyNumberFormat="1" applyFont="1" applyFill="1" applyBorder="1" applyAlignment="1">
      <alignment vertical="center"/>
    </xf>
    <xf numFmtId="0" fontId="21" fillId="34" borderId="0" xfId="48" applyFont="1" applyFill="1" applyAlignment="1">
      <alignment horizontal="distributed" vertical="center"/>
    </xf>
    <xf numFmtId="0" fontId="42" fillId="34" borderId="0" xfId="48" applyFont="1" applyFill="1" applyAlignment="1">
      <alignment horizontal="distributed" vertical="center"/>
    </xf>
    <xf numFmtId="0" fontId="40" fillId="34" borderId="0" xfId="48" applyFont="1" applyFill="1" applyAlignment="1">
      <alignment horizontal="distributed" vertical="center" indent="2"/>
    </xf>
    <xf numFmtId="0" fontId="21" fillId="34" borderId="0" xfId="48" applyFont="1" applyFill="1" applyAlignment="1">
      <alignment horizontal="left" vertical="center"/>
    </xf>
    <xf numFmtId="0" fontId="42" fillId="34" borderId="0" xfId="48" applyFont="1" applyFill="1" applyAlignment="1">
      <alignment horizontal="left" vertical="center"/>
    </xf>
    <xf numFmtId="0" fontId="43" fillId="34" borderId="0" xfId="48" applyFont="1" applyFill="1" applyBorder="1" applyAlignment="1">
      <alignment horizontal="centerContinuous"/>
    </xf>
    <xf numFmtId="0" fontId="21" fillId="34" borderId="0" xfId="48" applyFont="1" applyFill="1" applyBorder="1" applyAlignment="1">
      <alignment horizontal="centerContinuous"/>
    </xf>
    <xf numFmtId="0" fontId="21" fillId="34" borderId="2" xfId="48" applyFont="1" applyFill="1" applyBorder="1" applyAlignment="1">
      <alignment horizontal="center" vertical="center"/>
    </xf>
    <xf numFmtId="0" fontId="21" fillId="34" borderId="3" xfId="48" applyFont="1" applyFill="1" applyBorder="1" applyAlignment="1">
      <alignment horizontal="center" vertical="center"/>
    </xf>
    <xf numFmtId="0" fontId="21" fillId="34" borderId="3" xfId="48" applyFont="1" applyFill="1" applyBorder="1" applyAlignment="1">
      <alignment horizontal="center" vertical="center" shrinkToFit="1"/>
    </xf>
    <xf numFmtId="0" fontId="21" fillId="34" borderId="11" xfId="48" applyFont="1" applyFill="1" applyBorder="1" applyAlignment="1">
      <alignment horizontal="center" vertical="center"/>
    </xf>
    <xf numFmtId="38" fontId="21" fillId="34" borderId="3" xfId="33" applyFont="1" applyFill="1" applyBorder="1" applyAlignment="1"/>
    <xf numFmtId="0" fontId="21" fillId="34" borderId="2" xfId="48" applyFont="1" applyFill="1" applyBorder="1"/>
    <xf numFmtId="0" fontId="21" fillId="34" borderId="12" xfId="48" applyFont="1" applyFill="1" applyBorder="1" applyAlignment="1">
      <alignment horizontal="center" vertical="center"/>
    </xf>
    <xf numFmtId="0" fontId="40" fillId="34" borderId="6" xfId="48" applyFont="1" applyFill="1" applyBorder="1" applyAlignment="1">
      <alignment horizontal="center" vertical="center"/>
    </xf>
    <xf numFmtId="0" fontId="40" fillId="34" borderId="7" xfId="48" applyFont="1" applyFill="1" applyBorder="1" applyAlignment="1">
      <alignment horizontal="center" vertical="center"/>
    </xf>
    <xf numFmtId="0" fontId="40" fillId="34" borderId="7" xfId="48" applyFont="1" applyFill="1" applyBorder="1" applyAlignment="1">
      <alignment horizontal="distributed" vertical="center" indent="2"/>
    </xf>
    <xf numFmtId="0" fontId="40" fillId="34" borderId="1" xfId="48" applyFont="1" applyFill="1" applyBorder="1" applyAlignment="1">
      <alignment horizontal="distributed" vertical="center" indent="1"/>
    </xf>
    <xf numFmtId="0" fontId="40" fillId="34" borderId="0" xfId="48" applyFont="1" applyFill="1"/>
    <xf numFmtId="0" fontId="40" fillId="34" borderId="0" xfId="0" applyFont="1" applyFill="1" applyAlignment="1"/>
    <xf numFmtId="181" fontId="21" fillId="34" borderId="3" xfId="33" applyNumberFormat="1" applyFont="1" applyFill="1" applyBorder="1" applyAlignment="1">
      <alignment vertical="center"/>
    </xf>
    <xf numFmtId="0" fontId="21" fillId="34" borderId="6" xfId="48" applyFont="1" applyFill="1" applyBorder="1" applyAlignment="1">
      <alignment vertical="center"/>
    </xf>
    <xf numFmtId="0" fontId="40" fillId="34" borderId="3" xfId="48" applyFont="1" applyFill="1" applyBorder="1" applyAlignment="1">
      <alignment horizontal="distributed" vertical="center" indent="2"/>
    </xf>
    <xf numFmtId="181" fontId="21" fillId="34" borderId="0" xfId="48" applyNumberFormat="1" applyFont="1" applyFill="1" applyBorder="1"/>
    <xf numFmtId="0" fontId="21" fillId="34" borderId="0" xfId="43" applyFont="1" applyFill="1">
      <alignment vertical="center"/>
    </xf>
    <xf numFmtId="0" fontId="21" fillId="34" borderId="0" xfId="43" applyFont="1" applyFill="1" applyAlignment="1">
      <alignment horizontal="right" vertical="center"/>
    </xf>
    <xf numFmtId="0" fontId="21" fillId="34" borderId="0" xfId="43" applyFill="1" applyAlignment="1">
      <alignment vertical="center"/>
    </xf>
    <xf numFmtId="0" fontId="21" fillId="34" borderId="0" xfId="43" applyFont="1" applyFill="1" applyBorder="1">
      <alignment vertical="center"/>
    </xf>
    <xf numFmtId="0" fontId="5" fillId="34" borderId="0" xfId="43" applyFont="1" applyFill="1" applyBorder="1">
      <alignment vertical="center"/>
    </xf>
    <xf numFmtId="0" fontId="5" fillId="34" borderId="0" xfId="43" applyFont="1" applyFill="1" applyAlignment="1">
      <alignment horizontal="right" vertical="center"/>
    </xf>
    <xf numFmtId="0" fontId="6" fillId="34" borderId="0" xfId="43" applyFont="1" applyFill="1" applyBorder="1" applyAlignment="1">
      <alignment horizontal="center" vertical="center"/>
    </xf>
    <xf numFmtId="0" fontId="7" fillId="34" borderId="0" xfId="43" applyFont="1" applyFill="1" applyBorder="1">
      <alignment vertical="center"/>
    </xf>
    <xf numFmtId="0" fontId="8" fillId="34" borderId="0" xfId="43" applyFont="1" applyFill="1" applyBorder="1">
      <alignment vertical="center"/>
    </xf>
    <xf numFmtId="0" fontId="44" fillId="34" borderId="0" xfId="43" applyFont="1" applyFill="1" applyBorder="1">
      <alignment vertical="center"/>
    </xf>
    <xf numFmtId="0" fontId="7" fillId="34" borderId="0" xfId="43" applyFont="1" applyFill="1" applyBorder="1" applyAlignment="1">
      <alignment horizontal="center" vertical="center"/>
    </xf>
    <xf numFmtId="0" fontId="7" fillId="34" borderId="7" xfId="43" applyFont="1" applyFill="1" applyBorder="1">
      <alignment vertical="center"/>
    </xf>
    <xf numFmtId="0" fontId="7" fillId="34" borderId="0" xfId="43" applyFont="1" applyFill="1">
      <alignment vertical="center"/>
    </xf>
    <xf numFmtId="0" fontId="38" fillId="34" borderId="0" xfId="43" applyFont="1" applyFill="1" applyBorder="1">
      <alignment vertical="center"/>
    </xf>
    <xf numFmtId="0" fontId="9" fillId="34" borderId="0" xfId="43" applyFont="1" applyFill="1" applyBorder="1">
      <alignment vertical="center"/>
    </xf>
    <xf numFmtId="0" fontId="9" fillId="34" borderId="7" xfId="43" applyFont="1" applyFill="1" applyBorder="1">
      <alignment vertical="center"/>
    </xf>
    <xf numFmtId="0" fontId="9" fillId="34" borderId="0" xfId="43" applyFont="1" applyFill="1">
      <alignment vertical="center"/>
    </xf>
    <xf numFmtId="0" fontId="38" fillId="34" borderId="0" xfId="43" applyFont="1" applyFill="1" applyAlignment="1">
      <alignment vertical="center"/>
    </xf>
    <xf numFmtId="0" fontId="7" fillId="34" borderId="0" xfId="43" applyFont="1" applyFill="1" applyAlignment="1">
      <alignment horizontal="right" vertical="center"/>
    </xf>
    <xf numFmtId="0" fontId="21" fillId="34" borderId="7" xfId="43" applyFont="1" applyFill="1" applyBorder="1">
      <alignment vertical="center"/>
    </xf>
    <xf numFmtId="0" fontId="45" fillId="34" borderId="0" xfId="43" applyFont="1" applyFill="1" applyBorder="1">
      <alignment vertical="center"/>
    </xf>
    <xf numFmtId="0" fontId="10" fillId="34" borderId="0" xfId="43" applyFont="1" applyFill="1" applyBorder="1">
      <alignment vertical="center"/>
    </xf>
    <xf numFmtId="0" fontId="10" fillId="34" borderId="0" xfId="43" applyFont="1" applyFill="1">
      <alignment vertical="center"/>
    </xf>
    <xf numFmtId="0" fontId="45" fillId="34" borderId="0" xfId="43" applyFont="1" applyFill="1" applyAlignment="1">
      <alignment vertical="center"/>
    </xf>
    <xf numFmtId="0" fontId="38" fillId="34" borderId="0" xfId="43" applyFont="1" applyFill="1">
      <alignment vertical="center"/>
    </xf>
    <xf numFmtId="0" fontId="11" fillId="34" borderId="0" xfId="43" applyFont="1" applyFill="1" applyBorder="1">
      <alignment vertical="center"/>
    </xf>
    <xf numFmtId="0" fontId="21" fillId="34" borderId="0" xfId="43" applyFont="1" applyFill="1" applyBorder="1" applyAlignment="1">
      <alignment horizontal="left" vertical="center"/>
    </xf>
    <xf numFmtId="0" fontId="7" fillId="34" borderId="8" xfId="43" applyFont="1" applyFill="1" applyBorder="1">
      <alignment vertical="center"/>
    </xf>
    <xf numFmtId="0" fontId="38" fillId="34" borderId="7" xfId="43" applyFont="1" applyFill="1" applyBorder="1">
      <alignment vertical="center"/>
    </xf>
    <xf numFmtId="0" fontId="12" fillId="34" borderId="0" xfId="43" applyFont="1" applyFill="1" applyBorder="1">
      <alignment vertical="center"/>
    </xf>
    <xf numFmtId="0" fontId="7" fillId="34" borderId="0" xfId="43" applyFont="1" applyFill="1" applyAlignment="1"/>
    <xf numFmtId="0" fontId="7" fillId="34" borderId="7" xfId="43" applyFont="1" applyFill="1" applyBorder="1" applyAlignment="1"/>
    <xf numFmtId="0" fontId="21" fillId="34" borderId="7" xfId="43" applyFont="1" applyFill="1" applyBorder="1" applyAlignment="1">
      <alignment horizontal="center" vertical="center"/>
    </xf>
    <xf numFmtId="0" fontId="21" fillId="34" borderId="0" xfId="43" applyFont="1" applyFill="1" applyAlignment="1">
      <alignment vertical="top"/>
    </xf>
    <xf numFmtId="0" fontId="38" fillId="34" borderId="0" xfId="47" applyFill="1"/>
    <xf numFmtId="0" fontId="46" fillId="34" borderId="0" xfId="47" applyFont="1" applyFill="1" applyAlignment="1">
      <alignment horizontal="left"/>
    </xf>
    <xf numFmtId="0" fontId="46" fillId="34" borderId="0" xfId="47" applyFont="1" applyFill="1"/>
    <xf numFmtId="0" fontId="47" fillId="34" borderId="0" xfId="47" applyFont="1" applyFill="1" applyBorder="1" applyAlignment="1">
      <alignment horizontal="left" vertical="center"/>
    </xf>
    <xf numFmtId="0" fontId="38" fillId="34" borderId="0" xfId="46" applyFont="1" applyFill="1"/>
    <xf numFmtId="0" fontId="48" fillId="34" borderId="0" xfId="46" applyFont="1" applyFill="1"/>
    <xf numFmtId="0" fontId="49" fillId="34" borderId="13" xfId="47" applyFont="1" applyFill="1" applyBorder="1" applyAlignment="1">
      <alignment horizontal="center" vertical="center"/>
    </xf>
    <xf numFmtId="0" fontId="49" fillId="34" borderId="10" xfId="47" applyFont="1" applyFill="1" applyBorder="1" applyAlignment="1">
      <alignment horizontal="center" vertical="center"/>
    </xf>
    <xf numFmtId="0" fontId="50" fillId="34" borderId="14" xfId="47" applyFont="1" applyFill="1" applyBorder="1" applyAlignment="1">
      <alignment horizontal="center" vertical="center"/>
    </xf>
    <xf numFmtId="38" fontId="49" fillId="34" borderId="14" xfId="33" applyFont="1" applyFill="1" applyBorder="1" applyAlignment="1">
      <alignment horizontal="center" vertical="center"/>
    </xf>
    <xf numFmtId="49" fontId="46" fillId="34" borderId="15" xfId="47" applyNumberFormat="1" applyFont="1" applyFill="1" applyBorder="1" applyAlignment="1">
      <alignment horizontal="distributed" vertical="center"/>
    </xf>
    <xf numFmtId="49" fontId="46" fillId="34" borderId="16" xfId="47" applyNumberFormat="1" applyFont="1" applyFill="1" applyBorder="1" applyAlignment="1">
      <alignment horizontal="distributed" vertical="center"/>
    </xf>
    <xf numFmtId="49" fontId="46" fillId="34" borderId="3" xfId="47" applyNumberFormat="1" applyFont="1" applyFill="1" applyBorder="1" applyAlignment="1">
      <alignment vertical="center"/>
    </xf>
    <xf numFmtId="182" fontId="46" fillId="34" borderId="3" xfId="47" applyNumberFormat="1" applyFont="1" applyFill="1" applyBorder="1"/>
    <xf numFmtId="181" fontId="51" fillId="34" borderId="3" xfId="33" applyNumberFormat="1" applyFont="1" applyFill="1" applyBorder="1" applyAlignment="1"/>
    <xf numFmtId="0" fontId="51" fillId="34" borderId="17" xfId="47" applyFont="1" applyFill="1" applyBorder="1" applyAlignment="1">
      <alignment horizontal="center"/>
    </xf>
    <xf numFmtId="49" fontId="46" fillId="34" borderId="18" xfId="47" applyNumberFormat="1" applyFont="1" applyFill="1" applyBorder="1" applyAlignment="1">
      <alignment horizontal="distributed" vertical="center"/>
    </xf>
    <xf numFmtId="49" fontId="46" fillId="34" borderId="3" xfId="47" applyNumberFormat="1" applyFont="1" applyFill="1" applyBorder="1" applyAlignment="1">
      <alignment horizontal="distributed" vertical="center"/>
    </xf>
    <xf numFmtId="0" fontId="52" fillId="34" borderId="0" xfId="46" applyFont="1" applyFill="1"/>
    <xf numFmtId="49" fontId="50" fillId="34" borderId="19" xfId="47" applyNumberFormat="1" applyFont="1" applyFill="1" applyBorder="1" applyAlignment="1">
      <alignment horizontal="distributed" vertical="center"/>
    </xf>
    <xf numFmtId="49" fontId="46" fillId="34" borderId="20" xfId="47" applyNumberFormat="1" applyFont="1" applyFill="1" applyBorder="1" applyAlignment="1">
      <alignment horizontal="distributed" vertical="center"/>
    </xf>
    <xf numFmtId="49" fontId="51" fillId="34" borderId="20" xfId="47" applyNumberFormat="1" applyFont="1" applyFill="1" applyBorder="1" applyAlignment="1">
      <alignment vertical="center"/>
    </xf>
    <xf numFmtId="182" fontId="51" fillId="34" borderId="20" xfId="47" applyNumberFormat="1" applyFont="1" applyFill="1" applyBorder="1"/>
    <xf numFmtId="181" fontId="51" fillId="34" borderId="20" xfId="33" applyNumberFormat="1" applyFont="1" applyFill="1" applyBorder="1" applyAlignment="1"/>
    <xf numFmtId="0" fontId="51" fillId="34" borderId="21" xfId="47" applyFont="1" applyFill="1" applyBorder="1" applyAlignment="1">
      <alignment horizontal="center"/>
    </xf>
    <xf numFmtId="182" fontId="51" fillId="34" borderId="21" xfId="47" applyNumberFormat="1" applyFont="1" applyFill="1" applyBorder="1"/>
    <xf numFmtId="181" fontId="51" fillId="34" borderId="22" xfId="33" applyNumberFormat="1" applyFont="1" applyFill="1" applyBorder="1" applyAlignment="1"/>
    <xf numFmtId="0" fontId="51" fillId="34" borderId="23" xfId="47" applyFont="1" applyFill="1" applyBorder="1" applyAlignment="1">
      <alignment horizontal="center"/>
    </xf>
    <xf numFmtId="182" fontId="51" fillId="34" borderId="0" xfId="47" applyNumberFormat="1" applyFont="1" applyFill="1"/>
    <xf numFmtId="181" fontId="51" fillId="34" borderId="0" xfId="33" applyNumberFormat="1" applyFont="1" applyFill="1" applyAlignment="1"/>
    <xf numFmtId="0" fontId="51" fillId="34" borderId="0" xfId="47" applyFont="1" applyFill="1" applyAlignment="1">
      <alignment horizontal="center"/>
    </xf>
    <xf numFmtId="0" fontId="53" fillId="34" borderId="0" xfId="46" applyFont="1" applyFill="1" applyBorder="1"/>
    <xf numFmtId="0" fontId="42" fillId="34" borderId="0" xfId="46" applyFont="1" applyFill="1" applyBorder="1"/>
    <xf numFmtId="0" fontId="21" fillId="34" borderId="0" xfId="46" applyFont="1" applyFill="1" applyBorder="1"/>
    <xf numFmtId="0" fontId="54" fillId="34" borderId="0" xfId="47" applyFont="1" applyFill="1" applyAlignment="1">
      <alignment vertical="center" wrapText="1"/>
    </xf>
    <xf numFmtId="0" fontId="55" fillId="34" borderId="24" xfId="47" applyFont="1" applyFill="1" applyBorder="1" applyAlignment="1">
      <alignment horizontal="center" vertical="center" wrapText="1"/>
    </xf>
    <xf numFmtId="0" fontId="55" fillId="34" borderId="25" xfId="47" applyFont="1" applyFill="1" applyBorder="1" applyAlignment="1">
      <alignment horizontal="center" vertical="center" wrapText="1"/>
    </xf>
    <xf numFmtId="0" fontId="55" fillId="34" borderId="26" xfId="46" applyFont="1" applyFill="1" applyBorder="1" applyAlignment="1">
      <alignment horizontal="center" vertical="center"/>
    </xf>
    <xf numFmtId="0" fontId="42" fillId="34" borderId="0" xfId="46" applyFont="1" applyFill="1"/>
    <xf numFmtId="0" fontId="54" fillId="34" borderId="0" xfId="47" applyFont="1" applyFill="1" applyAlignment="1">
      <alignment vertical="top" wrapText="1"/>
    </xf>
    <xf numFmtId="0" fontId="55" fillId="34" borderId="27" xfId="47" applyFont="1" applyFill="1" applyBorder="1" applyAlignment="1">
      <alignment horizontal="left" vertical="center" wrapText="1"/>
    </xf>
    <xf numFmtId="3" fontId="46" fillId="34" borderId="28" xfId="47" applyNumberFormat="1" applyFont="1" applyFill="1" applyBorder="1" applyAlignment="1">
      <alignment horizontal="right" vertical="top" wrapText="1"/>
    </xf>
    <xf numFmtId="3" fontId="46" fillId="34" borderId="29" xfId="47" applyNumberFormat="1" applyFont="1" applyFill="1" applyBorder="1" applyAlignment="1">
      <alignment horizontal="right" vertical="top" wrapText="1"/>
    </xf>
    <xf numFmtId="3" fontId="46" fillId="34" borderId="30" xfId="47" applyNumberFormat="1" applyFont="1" applyFill="1" applyBorder="1" applyAlignment="1">
      <alignment horizontal="right" vertical="top" wrapText="1"/>
    </xf>
    <xf numFmtId="0" fontId="55" fillId="34" borderId="19" xfId="47" applyFont="1" applyFill="1" applyBorder="1" applyAlignment="1">
      <alignment horizontal="left" vertical="center" wrapText="1"/>
    </xf>
    <xf numFmtId="3" fontId="46" fillId="34" borderId="20" xfId="47" applyNumberFormat="1" applyFont="1" applyFill="1" applyBorder="1" applyAlignment="1">
      <alignment horizontal="right" vertical="top" wrapText="1"/>
    </xf>
    <xf numFmtId="3" fontId="46" fillId="34" borderId="31" xfId="47" applyNumberFormat="1" applyFont="1" applyFill="1" applyBorder="1" applyAlignment="1">
      <alignment horizontal="right" vertical="top" wrapText="1"/>
    </xf>
    <xf numFmtId="3" fontId="46" fillId="34" borderId="21" xfId="47" applyNumberFormat="1" applyFont="1" applyFill="1" applyBorder="1" applyAlignment="1">
      <alignment horizontal="right" vertical="top" wrapText="1"/>
    </xf>
    <xf numFmtId="0" fontId="55" fillId="34" borderId="18" xfId="47" applyFont="1" applyFill="1" applyBorder="1" applyAlignment="1">
      <alignment horizontal="left" vertical="center" wrapText="1"/>
    </xf>
    <xf numFmtId="3" fontId="46" fillId="34" borderId="3" xfId="47" applyNumberFormat="1" applyFont="1" applyFill="1" applyBorder="1" applyAlignment="1">
      <alignment horizontal="right" vertical="top" wrapText="1"/>
    </xf>
    <xf numFmtId="3" fontId="46" fillId="34" borderId="32" xfId="47" applyNumberFormat="1" applyFont="1" applyFill="1" applyBorder="1" applyAlignment="1">
      <alignment horizontal="right" vertical="top" wrapText="1"/>
    </xf>
    <xf numFmtId="3" fontId="46" fillId="34" borderId="17" xfId="47" applyNumberFormat="1" applyFont="1" applyFill="1" applyBorder="1" applyAlignment="1">
      <alignment horizontal="right" vertical="top" wrapText="1"/>
    </xf>
    <xf numFmtId="0" fontId="38" fillId="34" borderId="0" xfId="46" applyFont="1" applyFill="1" applyBorder="1"/>
    <xf numFmtId="0" fontId="21" fillId="34" borderId="0" xfId="46" applyFont="1" applyFill="1"/>
    <xf numFmtId="0" fontId="18" fillId="34" borderId="0" xfId="47" applyFont="1" applyFill="1" applyAlignment="1">
      <alignment horizontal="justify"/>
    </xf>
    <xf numFmtId="0" fontId="19" fillId="34" borderId="0" xfId="47" applyFont="1" applyFill="1" applyBorder="1"/>
    <xf numFmtId="181" fontId="21" fillId="34" borderId="3" xfId="33" applyNumberFormat="1" applyFont="1" applyFill="1" applyBorder="1" applyAlignment="1"/>
    <xf numFmtId="0" fontId="21" fillId="34" borderId="10" xfId="48" applyFont="1" applyFill="1" applyBorder="1"/>
    <xf numFmtId="0" fontId="21" fillId="34" borderId="73" xfId="48" applyFont="1" applyFill="1" applyBorder="1" applyAlignment="1">
      <alignment horizontal="distributed" vertical="center" indent="1"/>
    </xf>
    <xf numFmtId="0" fontId="56" fillId="34" borderId="1" xfId="48" applyFont="1" applyFill="1" applyBorder="1" applyAlignment="1">
      <alignment horizontal="center" vertical="center"/>
    </xf>
    <xf numFmtId="0" fontId="21" fillId="34" borderId="1" xfId="48" applyFont="1" applyFill="1" applyBorder="1" applyAlignment="1">
      <alignment horizontal="center" vertical="center"/>
    </xf>
    <xf numFmtId="181" fontId="21" fillId="34" borderId="10" xfId="48" applyNumberFormat="1" applyFont="1" applyFill="1" applyBorder="1" applyAlignment="1">
      <alignment vertical="center"/>
    </xf>
    <xf numFmtId="0" fontId="21" fillId="34" borderId="3" xfId="48" applyFont="1" applyFill="1" applyBorder="1" applyAlignment="1">
      <alignment vertical="center"/>
    </xf>
    <xf numFmtId="181" fontId="21" fillId="34" borderId="1" xfId="48" applyNumberFormat="1" applyFont="1" applyFill="1" applyBorder="1" applyAlignment="1">
      <alignment vertical="center"/>
    </xf>
    <xf numFmtId="0" fontId="21" fillId="34" borderId="7" xfId="48" applyFont="1" applyFill="1" applyBorder="1" applyAlignment="1">
      <alignment horizontal="center"/>
    </xf>
    <xf numFmtId="0" fontId="21" fillId="34" borderId="5" xfId="48" applyFont="1" applyFill="1" applyBorder="1"/>
    <xf numFmtId="0" fontId="21" fillId="34" borderId="33" xfId="48" applyFont="1" applyFill="1" applyBorder="1"/>
    <xf numFmtId="0" fontId="21" fillId="34" borderId="34" xfId="48" applyFont="1" applyFill="1" applyBorder="1"/>
    <xf numFmtId="0" fontId="21" fillId="34" borderId="0" xfId="48" applyFont="1" applyFill="1" applyAlignment="1">
      <alignment horizontal="right"/>
    </xf>
    <xf numFmtId="0" fontId="21" fillId="34" borderId="4" xfId="48" applyFont="1" applyFill="1" applyBorder="1" applyAlignment="1">
      <alignment horizontal="centerContinuous"/>
    </xf>
    <xf numFmtId="0" fontId="21" fillId="34" borderId="1" xfId="48" applyFont="1" applyFill="1" applyBorder="1" applyAlignment="1">
      <alignment horizontal="centerContinuous"/>
    </xf>
    <xf numFmtId="0" fontId="21" fillId="34" borderId="2" xfId="48" applyFont="1" applyFill="1" applyBorder="1" applyAlignment="1">
      <alignment horizontal="centerContinuous"/>
    </xf>
    <xf numFmtId="0" fontId="21" fillId="34" borderId="3" xfId="48" applyFont="1" applyFill="1" applyBorder="1" applyAlignment="1">
      <alignment horizontal="centerContinuous"/>
    </xf>
    <xf numFmtId="38" fontId="21" fillId="34" borderId="3" xfId="48" applyNumberFormat="1" applyFont="1" applyFill="1" applyBorder="1"/>
    <xf numFmtId="0" fontId="21" fillId="34" borderId="35" xfId="48" applyFont="1" applyFill="1" applyBorder="1" applyAlignment="1">
      <alignment horizontal="centerContinuous"/>
    </xf>
    <xf numFmtId="0" fontId="21" fillId="34" borderId="10" xfId="48" applyFont="1" applyFill="1" applyBorder="1" applyAlignment="1">
      <alignment horizontal="centerContinuous"/>
    </xf>
    <xf numFmtId="0" fontId="21" fillId="34" borderId="1" xfId="44" applyFont="1" applyFill="1" applyBorder="1" applyAlignment="1"/>
    <xf numFmtId="0" fontId="21" fillId="34" borderId="27" xfId="48" applyFont="1" applyFill="1" applyBorder="1" applyAlignment="1">
      <alignment horizontal="center" vertical="center"/>
    </xf>
    <xf numFmtId="0" fontId="21" fillId="34" borderId="28" xfId="48" applyFont="1" applyFill="1" applyBorder="1" applyAlignment="1">
      <alignment horizontal="center" vertical="center"/>
    </xf>
    <xf numFmtId="0" fontId="21" fillId="34" borderId="30" xfId="48" applyFont="1" applyFill="1" applyBorder="1" applyAlignment="1">
      <alignment horizontal="center" vertical="center"/>
    </xf>
    <xf numFmtId="0" fontId="21" fillId="34" borderId="18" xfId="48" applyFont="1" applyFill="1" applyBorder="1" applyAlignment="1">
      <alignment horizontal="distributed" vertical="center"/>
    </xf>
    <xf numFmtId="0" fontId="42" fillId="34" borderId="18" xfId="48" applyFont="1" applyFill="1" applyBorder="1" applyAlignment="1">
      <alignment horizontal="distributed" vertical="center"/>
    </xf>
    <xf numFmtId="0" fontId="21" fillId="34" borderId="19" xfId="48" applyFont="1" applyFill="1" applyBorder="1" applyAlignment="1">
      <alignment horizontal="distributed" vertical="center"/>
    </xf>
    <xf numFmtId="0" fontId="57" fillId="34" borderId="0" xfId="0" applyFont="1" applyFill="1" applyAlignment="1">
      <alignment horizontal="center" vertical="center" shrinkToFit="1"/>
    </xf>
    <xf numFmtId="0" fontId="0" fillId="34" borderId="0" xfId="0" applyFont="1" applyFill="1" applyAlignment="1">
      <alignment vertical="center"/>
    </xf>
    <xf numFmtId="0" fontId="0" fillId="34" borderId="0" xfId="0" applyFont="1" applyFill="1" applyAlignment="1">
      <alignment vertical="center"/>
    </xf>
    <xf numFmtId="0" fontId="38" fillId="34" borderId="0" xfId="0" applyFont="1" applyFill="1" applyAlignment="1">
      <alignment horizontal="left" vertical="center"/>
    </xf>
    <xf numFmtId="0" fontId="0" fillId="34" borderId="36" xfId="0" applyFont="1" applyFill="1" applyBorder="1" applyAlignment="1">
      <alignment vertical="center" shrinkToFit="1"/>
    </xf>
    <xf numFmtId="0" fontId="0" fillId="34" borderId="30" xfId="0" applyFont="1" applyFill="1" applyBorder="1" applyAlignment="1">
      <alignment vertical="center"/>
    </xf>
    <xf numFmtId="0" fontId="0" fillId="34" borderId="17" xfId="0" applyFont="1" applyFill="1" applyBorder="1" applyAlignment="1">
      <alignment vertical="center"/>
    </xf>
    <xf numFmtId="0" fontId="0" fillId="34" borderId="0" xfId="0" applyFont="1" applyFill="1" applyAlignment="1">
      <alignment horizontal="left" vertical="center" shrinkToFit="1"/>
    </xf>
    <xf numFmtId="0" fontId="0" fillId="34" borderId="0" xfId="0" applyFont="1" applyFill="1" applyAlignment="1">
      <alignment horizontal="left" vertical="center"/>
    </xf>
    <xf numFmtId="0" fontId="0" fillId="34" borderId="37" xfId="0" applyFont="1" applyFill="1" applyBorder="1" applyAlignment="1">
      <alignment horizontal="center" vertical="center" shrinkToFit="1"/>
    </xf>
    <xf numFmtId="0" fontId="0" fillId="34" borderId="38" xfId="0" applyFont="1" applyFill="1" applyBorder="1" applyAlignment="1">
      <alignment horizontal="center" vertical="center" shrinkToFit="1"/>
    </xf>
    <xf numFmtId="0" fontId="0" fillId="34" borderId="3" xfId="0" applyFont="1" applyFill="1" applyBorder="1" applyAlignment="1">
      <alignment vertical="center"/>
    </xf>
    <xf numFmtId="0" fontId="0" fillId="34" borderId="17" xfId="0" applyFont="1" applyFill="1" applyBorder="1" applyAlignment="1">
      <alignment vertical="center" shrinkToFit="1"/>
    </xf>
    <xf numFmtId="0" fontId="0" fillId="34" borderId="20" xfId="0" applyFont="1" applyFill="1" applyBorder="1" applyAlignment="1">
      <alignment vertical="center"/>
    </xf>
    <xf numFmtId="0" fontId="0" fillId="34" borderId="21" xfId="0" applyFont="1" applyFill="1" applyBorder="1" applyAlignment="1">
      <alignment vertical="center"/>
    </xf>
    <xf numFmtId="0" fontId="0" fillId="34" borderId="0" xfId="0" applyFont="1" applyFill="1" applyAlignment="1">
      <alignment horizontal="center" vertical="center" textRotation="255" shrinkToFit="1"/>
    </xf>
    <xf numFmtId="0" fontId="0" fillId="34" borderId="22" xfId="0" applyFont="1" applyFill="1" applyBorder="1" applyAlignment="1">
      <alignment vertical="center"/>
    </xf>
    <xf numFmtId="0" fontId="0" fillId="34" borderId="17" xfId="0" applyFont="1" applyFill="1" applyBorder="1" applyAlignment="1">
      <alignment vertical="center" wrapText="1"/>
    </xf>
    <xf numFmtId="0" fontId="0" fillId="34" borderId="39" xfId="0" applyFont="1" applyFill="1" applyBorder="1" applyAlignment="1">
      <alignment vertical="center"/>
    </xf>
    <xf numFmtId="0" fontId="0" fillId="34" borderId="40" xfId="0" applyFont="1" applyFill="1" applyBorder="1" applyAlignment="1">
      <alignment vertical="center"/>
    </xf>
    <xf numFmtId="0" fontId="20" fillId="34" borderId="0" xfId="0" applyFont="1" applyFill="1" applyAlignment="1">
      <alignment vertical="center"/>
    </xf>
    <xf numFmtId="0" fontId="0" fillId="34" borderId="10" xfId="0" applyFont="1" applyFill="1" applyBorder="1" applyAlignment="1">
      <alignment vertical="center"/>
    </xf>
    <xf numFmtId="0" fontId="0" fillId="34" borderId="1" xfId="0" applyFont="1" applyFill="1" applyBorder="1" applyAlignment="1">
      <alignment vertical="center"/>
    </xf>
    <xf numFmtId="0" fontId="0" fillId="34" borderId="41" xfId="0" applyFont="1" applyFill="1" applyBorder="1" applyAlignment="1">
      <alignment horizontal="left" vertical="center" shrinkToFit="1"/>
    </xf>
    <xf numFmtId="0" fontId="0" fillId="34" borderId="74" xfId="0" applyFont="1" applyFill="1" applyBorder="1" applyAlignment="1">
      <alignment horizontal="left" vertical="center" shrinkToFit="1"/>
    </xf>
    <xf numFmtId="0" fontId="0" fillId="34" borderId="12" xfId="0" applyFont="1" applyFill="1" applyBorder="1" applyAlignment="1">
      <alignment horizontal="left" vertical="center" shrinkToFit="1"/>
    </xf>
    <xf numFmtId="0" fontId="0" fillId="34" borderId="73" xfId="0" applyFont="1" applyFill="1" applyBorder="1" applyAlignment="1">
      <alignment horizontal="left" vertical="center" shrinkToFit="1"/>
    </xf>
    <xf numFmtId="0" fontId="0" fillId="34" borderId="0" xfId="0" applyFont="1" applyFill="1" applyAlignment="1">
      <alignment vertical="center" shrinkToFit="1"/>
    </xf>
    <xf numFmtId="0" fontId="0" fillId="34" borderId="0" xfId="0" applyFont="1" applyFill="1" applyAlignment="1">
      <alignment vertical="center" shrinkToFit="1"/>
    </xf>
    <xf numFmtId="0" fontId="21" fillId="34" borderId="9" xfId="48" applyFont="1" applyFill="1" applyBorder="1" applyAlignment="1">
      <alignment horizontal="center" vertical="center"/>
    </xf>
    <xf numFmtId="0" fontId="21" fillId="35" borderId="4" xfId="45" applyFont="1" applyFill="1" applyBorder="1" applyAlignment="1">
      <alignment horizontal="center" vertical="center"/>
    </xf>
    <xf numFmtId="0" fontId="21" fillId="34" borderId="0" xfId="48" applyFont="1" applyFill="1" applyAlignment="1"/>
    <xf numFmtId="0" fontId="21" fillId="34" borderId="8" xfId="48" applyFont="1" applyFill="1" applyBorder="1" applyAlignment="1">
      <alignment horizontal="center"/>
    </xf>
    <xf numFmtId="0" fontId="21" fillId="34" borderId="3" xfId="48" applyFont="1" applyFill="1" applyBorder="1" applyAlignment="1" applyProtection="1">
      <alignment vertical="center"/>
      <protection locked="0"/>
    </xf>
    <xf numFmtId="0" fontId="52" fillId="34" borderId="0" xfId="48" applyFont="1" applyFill="1" applyBorder="1" applyAlignment="1">
      <alignment vertical="center"/>
    </xf>
    <xf numFmtId="0" fontId="21" fillId="34" borderId="42" xfId="48" applyFont="1" applyFill="1" applyBorder="1" applyAlignment="1">
      <alignment vertical="center"/>
    </xf>
    <xf numFmtId="0" fontId="21" fillId="34" borderId="26" xfId="48" applyFont="1" applyFill="1" applyBorder="1" applyAlignment="1">
      <alignment horizontal="center" vertical="center"/>
    </xf>
    <xf numFmtId="0" fontId="21" fillId="34" borderId="9" xfId="48" applyFont="1" applyFill="1" applyBorder="1" applyAlignment="1">
      <alignment vertical="center"/>
    </xf>
    <xf numFmtId="0" fontId="21" fillId="34" borderId="8" xfId="48" applyFont="1" applyFill="1" applyBorder="1" applyAlignment="1">
      <alignment vertical="center"/>
    </xf>
    <xf numFmtId="0" fontId="21" fillId="34" borderId="1" xfId="48" applyFont="1" applyFill="1" applyBorder="1" applyAlignment="1">
      <alignment vertical="center"/>
    </xf>
    <xf numFmtId="180" fontId="21" fillId="34" borderId="3" xfId="48" applyNumberFormat="1" applyFont="1" applyFill="1" applyBorder="1" applyAlignment="1">
      <alignment vertical="center"/>
    </xf>
    <xf numFmtId="180" fontId="21" fillId="34" borderId="10" xfId="48" applyNumberFormat="1" applyFont="1" applyFill="1" applyBorder="1" applyAlignment="1">
      <alignment vertical="center"/>
    </xf>
    <xf numFmtId="0" fontId="21" fillId="34" borderId="10" xfId="48" applyFont="1" applyFill="1" applyBorder="1" applyAlignment="1" applyProtection="1">
      <alignment vertical="center"/>
      <protection locked="0"/>
    </xf>
    <xf numFmtId="180" fontId="21" fillId="34" borderId="8" xfId="48" applyNumberFormat="1" applyFont="1" applyFill="1" applyBorder="1" applyAlignment="1">
      <alignment vertical="center"/>
    </xf>
    <xf numFmtId="0" fontId="21" fillId="34" borderId="0" xfId="48" applyFont="1" applyFill="1" applyAlignment="1">
      <alignment horizontal="justify" vertical="center"/>
    </xf>
    <xf numFmtId="0" fontId="21" fillId="34" borderId="10" xfId="48" applyFont="1" applyFill="1" applyBorder="1" applyAlignment="1">
      <alignment horizontal="center" vertical="center"/>
    </xf>
    <xf numFmtId="0" fontId="21" fillId="34" borderId="40" xfId="48" applyFont="1" applyFill="1" applyBorder="1" applyAlignment="1">
      <alignment horizontal="center" vertical="center"/>
    </xf>
    <xf numFmtId="181" fontId="21" fillId="34" borderId="8" xfId="48" applyNumberFormat="1" applyFont="1" applyFill="1" applyBorder="1" applyAlignment="1">
      <alignment vertical="center"/>
    </xf>
    <xf numFmtId="0" fontId="21" fillId="34" borderId="39" xfId="48" applyFont="1" applyFill="1" applyBorder="1" applyAlignment="1">
      <alignment vertical="center"/>
    </xf>
    <xf numFmtId="0" fontId="21" fillId="34" borderId="17" xfId="48" applyFont="1" applyFill="1" applyBorder="1" applyAlignment="1">
      <alignment vertical="center"/>
    </xf>
    <xf numFmtId="0" fontId="21" fillId="34" borderId="40" xfId="48" applyFont="1" applyFill="1" applyBorder="1" applyAlignment="1">
      <alignment vertical="center"/>
    </xf>
    <xf numFmtId="181" fontId="21" fillId="34" borderId="43" xfId="48" applyNumberFormat="1" applyFont="1" applyFill="1" applyBorder="1" applyAlignment="1">
      <alignment vertical="center"/>
    </xf>
    <xf numFmtId="181" fontId="21" fillId="34" borderId="44" xfId="48" applyNumberFormat="1" applyFont="1" applyFill="1" applyBorder="1" applyAlignment="1">
      <alignment vertical="center"/>
    </xf>
    <xf numFmtId="181" fontId="21" fillId="34" borderId="20" xfId="48" applyNumberFormat="1" applyFont="1" applyFill="1" applyBorder="1" applyAlignment="1">
      <alignment vertical="center"/>
    </xf>
    <xf numFmtId="0" fontId="21" fillId="34" borderId="44" xfId="48" applyFont="1" applyFill="1" applyBorder="1" applyAlignment="1">
      <alignment vertical="center"/>
    </xf>
    <xf numFmtId="0" fontId="21" fillId="34" borderId="21" xfId="48" applyFont="1" applyFill="1" applyBorder="1" applyAlignment="1">
      <alignment vertical="center"/>
    </xf>
    <xf numFmtId="0" fontId="21" fillId="34" borderId="26" xfId="48" applyFont="1" applyFill="1" applyBorder="1" applyAlignment="1">
      <alignment horizontal="center" vertical="center" shrinkToFit="1"/>
    </xf>
    <xf numFmtId="38" fontId="21" fillId="34" borderId="10" xfId="33" applyFont="1" applyFill="1" applyBorder="1" applyAlignment="1">
      <alignment vertical="center"/>
    </xf>
    <xf numFmtId="181" fontId="21" fillId="34" borderId="10" xfId="33" applyNumberFormat="1" applyFont="1" applyFill="1" applyBorder="1" applyAlignment="1">
      <alignment vertical="center"/>
    </xf>
    <xf numFmtId="0" fontId="21" fillId="34" borderId="10" xfId="48" applyFont="1" applyFill="1" applyBorder="1" applyAlignment="1">
      <alignment vertical="center"/>
    </xf>
    <xf numFmtId="38" fontId="21" fillId="34" borderId="8" xfId="33" applyFont="1" applyFill="1" applyBorder="1" applyAlignment="1">
      <alignment vertical="center"/>
    </xf>
    <xf numFmtId="0" fontId="21" fillId="34" borderId="43" xfId="48" applyFont="1" applyFill="1" applyBorder="1" applyAlignment="1">
      <alignment vertical="center"/>
    </xf>
    <xf numFmtId="38" fontId="21" fillId="34" borderId="43" xfId="33" applyFont="1" applyFill="1" applyBorder="1" applyAlignment="1">
      <alignment vertical="center"/>
    </xf>
    <xf numFmtId="0" fontId="21" fillId="34" borderId="45" xfId="48" applyFont="1" applyFill="1" applyBorder="1" applyAlignment="1">
      <alignment vertical="center"/>
    </xf>
    <xf numFmtId="38" fontId="21" fillId="34" borderId="17" xfId="33" applyFont="1" applyFill="1" applyBorder="1" applyAlignment="1">
      <alignment vertical="center"/>
    </xf>
    <xf numFmtId="38" fontId="21" fillId="34" borderId="20" xfId="33" applyFont="1" applyFill="1" applyBorder="1" applyAlignment="1">
      <alignment vertical="center"/>
    </xf>
    <xf numFmtId="38" fontId="21" fillId="34" borderId="21" xfId="33" applyFont="1" applyFill="1" applyBorder="1" applyAlignment="1">
      <alignment vertical="center"/>
    </xf>
    <xf numFmtId="0" fontId="0" fillId="0" borderId="0" xfId="0" applyFont="1" applyFill="1" applyAlignment="1">
      <alignment vertical="center"/>
    </xf>
    <xf numFmtId="0" fontId="0" fillId="0" borderId="0" xfId="0" applyFont="1" applyFill="1" applyAlignment="1"/>
    <xf numFmtId="0" fontId="21" fillId="0" borderId="0" xfId="48" applyFont="1" applyFill="1" applyAlignment="1">
      <alignment horizontal="distributed"/>
    </xf>
    <xf numFmtId="0" fontId="21" fillId="0" borderId="0" xfId="48" applyFont="1" applyFill="1"/>
    <xf numFmtId="0" fontId="21" fillId="0" borderId="0" xfId="48" applyFont="1" applyFill="1" applyAlignment="1">
      <alignment horizontal="distributed" vertical="center"/>
    </xf>
    <xf numFmtId="0" fontId="21" fillId="0" borderId="0" xfId="48" applyFont="1" applyFill="1" applyAlignment="1">
      <alignment horizontal="center" vertical="center"/>
    </xf>
    <xf numFmtId="0" fontId="42" fillId="0" borderId="0" xfId="48" applyFont="1" applyFill="1" applyAlignment="1">
      <alignment horizontal="distributed" vertical="center"/>
    </xf>
    <xf numFmtId="0" fontId="0" fillId="0" borderId="0" xfId="0" applyFill="1" applyAlignment="1"/>
    <xf numFmtId="0" fontId="21" fillId="0" borderId="0" xfId="48" applyFont="1" applyFill="1" applyAlignment="1">
      <alignment horizontal="distributed" vertical="center"/>
    </xf>
    <xf numFmtId="184" fontId="21" fillId="34" borderId="3" xfId="48" applyNumberFormat="1" applyFont="1" applyFill="1" applyBorder="1" applyAlignment="1">
      <alignment vertical="center"/>
    </xf>
    <xf numFmtId="185" fontId="21" fillId="34" borderId="3" xfId="48" applyNumberFormat="1" applyFont="1" applyFill="1" applyBorder="1" applyAlignment="1">
      <alignment horizontal="center" vertical="center" shrinkToFit="1"/>
    </xf>
    <xf numFmtId="0" fontId="21" fillId="34" borderId="3" xfId="48" applyFont="1" applyFill="1" applyBorder="1" applyAlignment="1">
      <alignment horizontal="center" vertical="center"/>
    </xf>
    <xf numFmtId="0" fontId="21" fillId="34" borderId="46" xfId="48" applyFont="1" applyFill="1" applyBorder="1"/>
    <xf numFmtId="0" fontId="21" fillId="34" borderId="4" xfId="48" applyFont="1" applyFill="1" applyBorder="1" applyAlignment="1">
      <alignment horizontal="center"/>
    </xf>
    <xf numFmtId="0" fontId="21" fillId="34" borderId="1" xfId="48" applyFont="1" applyFill="1" applyBorder="1" applyAlignment="1">
      <alignment horizontal="center"/>
    </xf>
    <xf numFmtId="0" fontId="0" fillId="34" borderId="0" xfId="0" applyFont="1" applyFill="1" applyBorder="1" applyAlignment="1"/>
    <xf numFmtId="0" fontId="58" fillId="34" borderId="2" xfId="48" applyFont="1" applyFill="1" applyBorder="1" applyAlignment="1">
      <alignment horizontal="center" vertical="center"/>
    </xf>
    <xf numFmtId="0" fontId="21" fillId="34" borderId="2" xfId="48" applyFont="1" applyFill="1" applyBorder="1" applyAlignment="1">
      <alignment vertical="center"/>
    </xf>
    <xf numFmtId="56" fontId="21" fillId="34" borderId="11" xfId="48" applyNumberFormat="1" applyFont="1" applyFill="1" applyBorder="1" applyAlignment="1">
      <alignment vertical="center"/>
    </xf>
    <xf numFmtId="0" fontId="21" fillId="34" borderId="11" xfId="48" applyFont="1" applyFill="1" applyBorder="1" applyAlignment="1">
      <alignment vertical="center"/>
    </xf>
    <xf numFmtId="38" fontId="21" fillId="34" borderId="7" xfId="33" applyFont="1" applyFill="1" applyBorder="1" applyAlignment="1">
      <alignment horizontal="right" vertical="center"/>
    </xf>
    <xf numFmtId="38" fontId="21" fillId="34" borderId="2" xfId="33" applyFont="1" applyFill="1" applyBorder="1" applyAlignment="1">
      <alignment vertical="center"/>
    </xf>
    <xf numFmtId="0" fontId="21" fillId="34" borderId="47" xfId="48" applyFont="1" applyFill="1" applyBorder="1" applyAlignment="1">
      <alignment vertical="center"/>
    </xf>
    <xf numFmtId="0" fontId="21" fillId="34" borderId="2" xfId="48" applyFont="1" applyFill="1" applyBorder="1" applyAlignment="1">
      <alignment horizontal="center" vertical="center"/>
    </xf>
    <xf numFmtId="0" fontId="21" fillId="34" borderId="3" xfId="48" applyFont="1" applyFill="1" applyBorder="1" applyAlignment="1">
      <alignment vertical="center"/>
    </xf>
    <xf numFmtId="0" fontId="21" fillId="36" borderId="3" xfId="45" applyFont="1" applyFill="1" applyBorder="1">
      <alignment vertical="center"/>
    </xf>
    <xf numFmtId="0" fontId="27" fillId="36" borderId="3" xfId="28" applyFill="1" applyBorder="1" applyAlignment="1" applyProtection="1">
      <alignment vertical="center"/>
    </xf>
    <xf numFmtId="0" fontId="59" fillId="36" borderId="3" xfId="45" applyFont="1" applyFill="1" applyBorder="1" applyAlignment="1">
      <alignment vertical="center" wrapText="1"/>
    </xf>
    <xf numFmtId="0" fontId="27" fillId="34" borderId="3" xfId="28" applyFill="1" applyBorder="1" applyAlignment="1" applyProtection="1">
      <alignment vertical="center"/>
    </xf>
    <xf numFmtId="0" fontId="21" fillId="34" borderId="3" xfId="45" applyFont="1" applyFill="1" applyBorder="1">
      <alignment vertical="center"/>
    </xf>
    <xf numFmtId="0" fontId="21" fillId="34" borderId="0" xfId="45" applyFill="1" applyAlignment="1">
      <alignment horizontal="right" vertical="center"/>
    </xf>
    <xf numFmtId="0" fontId="38" fillId="34" borderId="0" xfId="45" applyFont="1" applyFill="1" applyAlignment="1">
      <alignment horizontal="right" vertical="center"/>
    </xf>
    <xf numFmtId="0" fontId="38" fillId="34" borderId="0" xfId="45" applyFont="1" applyFill="1" applyAlignment="1">
      <alignment horizontal="center" vertical="center"/>
    </xf>
    <xf numFmtId="0" fontId="58" fillId="34" borderId="0" xfId="45" applyFont="1" applyFill="1" applyAlignment="1">
      <alignment vertical="center"/>
    </xf>
    <xf numFmtId="38" fontId="21" fillId="34" borderId="10" xfId="33" applyFont="1" applyFill="1" applyBorder="1" applyAlignment="1"/>
    <xf numFmtId="38" fontId="21" fillId="34" borderId="8" xfId="33" applyFont="1" applyFill="1" applyBorder="1" applyAlignment="1"/>
    <xf numFmtId="38" fontId="21" fillId="34" borderId="0" xfId="33" applyFont="1" applyFill="1" applyBorder="1" applyAlignment="1"/>
    <xf numFmtId="38" fontId="21" fillId="34" borderId="7" xfId="33" applyFont="1" applyFill="1" applyBorder="1" applyAlignment="1"/>
    <xf numFmtId="0" fontId="21" fillId="34" borderId="0" xfId="48" applyFont="1" applyFill="1"/>
    <xf numFmtId="0" fontId="0" fillId="34" borderId="0" xfId="0" applyFont="1" applyFill="1" applyAlignment="1"/>
    <xf numFmtId="0" fontId="21" fillId="34" borderId="0" xfId="48" applyFont="1" applyFill="1" applyBorder="1"/>
    <xf numFmtId="0" fontId="21" fillId="34" borderId="9" xfId="48" applyFont="1" applyFill="1" applyBorder="1" applyAlignment="1">
      <alignment horizontal="distributed" vertical="center" indent="2"/>
    </xf>
    <xf numFmtId="0" fontId="21" fillId="34" borderId="8" xfId="48" applyFont="1" applyFill="1" applyBorder="1" applyAlignment="1">
      <alignment horizontal="distributed" vertical="center" indent="2"/>
    </xf>
    <xf numFmtId="0" fontId="40" fillId="34" borderId="75" xfId="48" applyFont="1" applyFill="1" applyBorder="1" applyAlignment="1">
      <alignment horizontal="distributed" vertical="center" indent="2"/>
    </xf>
    <xf numFmtId="0" fontId="40" fillId="34" borderId="1" xfId="48" applyFont="1" applyFill="1" applyBorder="1" applyAlignment="1">
      <alignment horizontal="distributed" vertical="center" indent="2"/>
    </xf>
    <xf numFmtId="0" fontId="40" fillId="34" borderId="1" xfId="48" applyFont="1" applyFill="1" applyBorder="1" applyAlignment="1">
      <alignment horizontal="center" vertical="center"/>
    </xf>
    <xf numFmtId="0" fontId="21" fillId="34" borderId="6" xfId="48" applyFont="1" applyFill="1" applyBorder="1" applyAlignment="1">
      <alignment horizontal="right" vertical="center"/>
    </xf>
    <xf numFmtId="0" fontId="21" fillId="34" borderId="7" xfId="48" applyFont="1" applyFill="1" applyBorder="1" applyAlignment="1">
      <alignment vertical="center"/>
    </xf>
    <xf numFmtId="0" fontId="21" fillId="34" borderId="3" xfId="48" applyFont="1" applyFill="1" applyBorder="1" applyAlignment="1" applyProtection="1">
      <alignment horizontal="distributed" vertical="center" indent="1"/>
      <protection locked="0"/>
    </xf>
    <xf numFmtId="38" fontId="21" fillId="34" borderId="3" xfId="33" applyFont="1" applyFill="1" applyBorder="1" applyAlignment="1" applyProtection="1">
      <alignment vertical="center"/>
      <protection locked="0"/>
    </xf>
    <xf numFmtId="0" fontId="21" fillId="34" borderId="3" xfId="48" applyFont="1" applyFill="1" applyBorder="1" applyAlignment="1" applyProtection="1">
      <alignment horizontal="center" vertical="center"/>
      <protection locked="0"/>
    </xf>
    <xf numFmtId="38" fontId="21" fillId="34" borderId="3" xfId="33" applyFont="1" applyFill="1" applyBorder="1" applyAlignment="1">
      <alignment vertical="center"/>
    </xf>
    <xf numFmtId="0" fontId="21" fillId="34" borderId="3" xfId="48" applyFont="1" applyFill="1" applyBorder="1"/>
    <xf numFmtId="0" fontId="21" fillId="34" borderId="0" xfId="48" applyFont="1" applyFill="1" applyBorder="1" applyAlignment="1">
      <alignment vertical="center"/>
    </xf>
    <xf numFmtId="0" fontId="21" fillId="34" borderId="6" xfId="48" applyFont="1" applyFill="1" applyBorder="1" applyAlignment="1">
      <alignment horizontal="center" vertical="center"/>
    </xf>
    <xf numFmtId="0" fontId="21" fillId="34" borderId="7" xfId="48" applyFont="1" applyFill="1" applyBorder="1" applyAlignment="1">
      <alignment horizontal="center" vertical="center"/>
    </xf>
    <xf numFmtId="0" fontId="40" fillId="34" borderId="73" xfId="48" applyFont="1" applyFill="1" applyBorder="1" applyAlignment="1">
      <alignment horizontal="distributed" vertical="center" indent="2"/>
    </xf>
    <xf numFmtId="0" fontId="21" fillId="34" borderId="8" xfId="48" applyFont="1" applyFill="1" applyBorder="1" applyAlignment="1">
      <alignment horizontal="center" vertical="center"/>
    </xf>
    <xf numFmtId="0" fontId="21" fillId="34" borderId="3" xfId="48" applyFont="1" applyFill="1" applyBorder="1" applyAlignment="1" applyProtection="1">
      <alignment horizontal="center" vertical="center" shrinkToFit="1"/>
      <protection locked="0"/>
    </xf>
    <xf numFmtId="181" fontId="21" fillId="34" borderId="3" xfId="48" applyNumberFormat="1" applyFont="1" applyFill="1" applyBorder="1" applyAlignment="1" applyProtection="1">
      <alignment vertical="center"/>
      <protection locked="0"/>
    </xf>
    <xf numFmtId="0" fontId="0" fillId="34" borderId="3" xfId="0" applyFont="1" applyFill="1" applyBorder="1" applyAlignment="1" applyProtection="1">
      <alignment horizontal="center" vertical="center" shrinkToFit="1"/>
      <protection locked="0"/>
    </xf>
    <xf numFmtId="181" fontId="21" fillId="34" borderId="10" xfId="48" applyNumberFormat="1" applyFont="1" applyFill="1" applyBorder="1" applyAlignment="1" applyProtection="1">
      <alignment vertical="center"/>
      <protection locked="0"/>
    </xf>
    <xf numFmtId="181" fontId="21" fillId="34" borderId="1" xfId="48" applyNumberFormat="1" applyFont="1" applyFill="1" applyBorder="1" applyAlignment="1" applyProtection="1">
      <alignment vertical="center"/>
      <protection locked="0"/>
    </xf>
    <xf numFmtId="0" fontId="21" fillId="34" borderId="0" xfId="48" applyFont="1" applyFill="1" applyAlignment="1">
      <alignment vertical="center"/>
    </xf>
    <xf numFmtId="0" fontId="21" fillId="34" borderId="0" xfId="48" applyFont="1" applyFill="1" applyAlignment="1">
      <alignment horizontal="center" vertical="center"/>
    </xf>
    <xf numFmtId="0" fontId="21" fillId="34" borderId="46" xfId="48" applyFont="1" applyFill="1" applyBorder="1" applyAlignment="1">
      <alignment vertical="center"/>
    </xf>
    <xf numFmtId="0" fontId="21" fillId="34" borderId="10" xfId="48" applyFont="1" applyFill="1" applyBorder="1" applyAlignment="1" applyProtection="1">
      <alignment horizontal="distributed" vertical="center" indent="1"/>
      <protection locked="0"/>
    </xf>
    <xf numFmtId="0" fontId="21" fillId="34" borderId="6" xfId="48" applyFont="1" applyFill="1" applyBorder="1"/>
    <xf numFmtId="0" fontId="21" fillId="34" borderId="8" xfId="48" applyFont="1" applyFill="1" applyBorder="1"/>
    <xf numFmtId="0" fontId="21" fillId="34" borderId="7" xfId="48" applyFont="1" applyFill="1" applyBorder="1"/>
    <xf numFmtId="0" fontId="21" fillId="34" borderId="3" xfId="48" applyFont="1" applyFill="1" applyBorder="1" applyAlignment="1">
      <alignment vertical="center"/>
    </xf>
    <xf numFmtId="181" fontId="21" fillId="34" borderId="3" xfId="48" applyNumberFormat="1" applyFont="1" applyFill="1" applyBorder="1" applyAlignment="1">
      <alignment vertical="center"/>
    </xf>
    <xf numFmtId="0" fontId="21" fillId="34" borderId="0" xfId="48" applyFont="1" applyFill="1" applyAlignment="1">
      <alignment horizontal="distributed" vertical="center"/>
    </xf>
    <xf numFmtId="0" fontId="42" fillId="34" borderId="0" xfId="48" applyFont="1" applyFill="1" applyAlignment="1">
      <alignment horizontal="distributed" vertical="center"/>
    </xf>
    <xf numFmtId="0" fontId="40" fillId="34" borderId="0" xfId="48" applyFont="1" applyFill="1" applyAlignment="1">
      <alignment horizontal="distributed" vertical="center" indent="2"/>
    </xf>
    <xf numFmtId="0" fontId="21" fillId="34" borderId="0" xfId="48" applyFont="1" applyFill="1" applyAlignment="1">
      <alignment horizontal="left" vertical="center"/>
    </xf>
    <xf numFmtId="0" fontId="42" fillId="34" borderId="0" xfId="48" applyFont="1" applyFill="1" applyAlignment="1">
      <alignment horizontal="left" vertical="center"/>
    </xf>
    <xf numFmtId="0" fontId="27" fillId="34" borderId="3" xfId="28" applyFill="1" applyBorder="1" applyAlignment="1" applyProtection="1">
      <alignment horizontal="center" vertical="center"/>
      <protection locked="0"/>
    </xf>
    <xf numFmtId="0" fontId="21" fillId="34" borderId="3" xfId="48" applyFont="1" applyFill="1" applyBorder="1" applyAlignment="1" applyProtection="1">
      <alignment horizontal="center" vertical="center" shrinkToFit="1"/>
      <protection locked="0"/>
    </xf>
    <xf numFmtId="0" fontId="21" fillId="34" borderId="5" xfId="48" applyFont="1" applyFill="1" applyBorder="1" applyAlignment="1">
      <alignment horizontal="right" vertical="center"/>
    </xf>
    <xf numFmtId="0" fontId="21" fillId="34" borderId="46" xfId="48" applyFont="1" applyFill="1" applyBorder="1" applyAlignment="1">
      <alignment horizontal="center" vertical="center"/>
    </xf>
    <xf numFmtId="0" fontId="21" fillId="34" borderId="9" xfId="48" applyFont="1" applyFill="1" applyBorder="1" applyAlignment="1">
      <alignment horizontal="right" vertical="center"/>
    </xf>
    <xf numFmtId="0" fontId="21" fillId="34" borderId="1" xfId="48" applyFont="1" applyFill="1" applyBorder="1" applyAlignment="1" applyProtection="1">
      <alignment horizontal="distributed" vertical="center" indent="1"/>
      <protection locked="0"/>
    </xf>
    <xf numFmtId="0" fontId="27" fillId="34" borderId="3" xfId="28" applyFill="1" applyBorder="1" applyAlignment="1" applyProtection="1">
      <alignment horizontal="center" vertical="center"/>
    </xf>
    <xf numFmtId="0" fontId="21" fillId="34" borderId="5" xfId="48" applyFont="1" applyFill="1" applyBorder="1"/>
    <xf numFmtId="0" fontId="21" fillId="34" borderId="33" xfId="48" applyFont="1" applyFill="1" applyBorder="1"/>
    <xf numFmtId="0" fontId="21" fillId="34" borderId="10" xfId="48" applyFont="1" applyFill="1" applyBorder="1"/>
    <xf numFmtId="0" fontId="21" fillId="34" borderId="3" xfId="48" applyFont="1" applyFill="1" applyBorder="1" applyAlignment="1" applyProtection="1">
      <alignment horizontal="center" vertical="center" shrinkToFit="1"/>
      <protection locked="0"/>
    </xf>
    <xf numFmtId="0" fontId="21" fillId="34" borderId="0" xfId="48" applyFont="1" applyFill="1" applyBorder="1"/>
    <xf numFmtId="0" fontId="21" fillId="34" borderId="3" xfId="48" applyFont="1" applyFill="1" applyBorder="1" applyAlignment="1" applyProtection="1">
      <alignment horizontal="center" vertical="center" shrinkToFit="1"/>
      <protection locked="0"/>
    </xf>
    <xf numFmtId="0" fontId="21" fillId="34" borderId="3" xfId="48" applyFont="1" applyFill="1" applyBorder="1" applyAlignment="1" applyProtection="1">
      <alignment horizontal="center" vertical="center" shrinkToFit="1"/>
      <protection locked="0"/>
    </xf>
    <xf numFmtId="0" fontId="21" fillId="34" borderId="0" xfId="48" applyFont="1" applyFill="1" applyBorder="1"/>
    <xf numFmtId="0" fontId="60" fillId="34" borderId="3" xfId="48" applyFont="1" applyFill="1" applyBorder="1" applyAlignment="1" applyProtection="1">
      <alignment horizontal="center" vertical="center" wrapText="1" shrinkToFit="1"/>
      <protection locked="0"/>
    </xf>
    <xf numFmtId="181" fontId="21" fillId="34" borderId="3" xfId="48" applyNumberFormat="1" applyFont="1" applyFill="1" applyBorder="1" applyAlignment="1" applyProtection="1">
      <alignment vertical="center"/>
      <protection locked="0"/>
    </xf>
    <xf numFmtId="0" fontId="21" fillId="34" borderId="0" xfId="48" applyFont="1" applyFill="1" applyBorder="1"/>
    <xf numFmtId="0" fontId="21" fillId="34" borderId="3" xfId="48" applyFont="1" applyFill="1" applyBorder="1" applyAlignment="1" applyProtection="1">
      <alignment horizontal="center" vertical="center" shrinkToFit="1"/>
      <protection locked="0"/>
    </xf>
    <xf numFmtId="0" fontId="21" fillId="34" borderId="10" xfId="48" applyFont="1" applyFill="1" applyBorder="1" applyAlignment="1" applyProtection="1">
      <alignment horizontal="distributed" vertical="center" indent="1"/>
      <protection locked="0"/>
    </xf>
    <xf numFmtId="0" fontId="21" fillId="34" borderId="3" xfId="48" applyFont="1" applyFill="1" applyBorder="1" applyAlignment="1" applyProtection="1">
      <alignment horizontal="distributed" vertical="center" indent="1"/>
      <protection locked="0"/>
    </xf>
    <xf numFmtId="0" fontId="21" fillId="0" borderId="0" xfId="48" applyFont="1" applyFill="1" applyAlignment="1">
      <alignment horizontal="distributed" vertical="center"/>
    </xf>
    <xf numFmtId="0" fontId="21" fillId="34" borderId="8" xfId="48" applyFont="1" applyFill="1" applyBorder="1" applyAlignment="1">
      <alignment horizontal="center" vertical="center"/>
    </xf>
    <xf numFmtId="0" fontId="21" fillId="34" borderId="7" xfId="48" applyFont="1" applyFill="1" applyBorder="1" applyAlignment="1">
      <alignment horizontal="center" vertical="center"/>
    </xf>
    <xf numFmtId="0" fontId="21" fillId="34" borderId="8" xfId="48" applyFont="1" applyFill="1" applyBorder="1" applyAlignment="1">
      <alignment horizontal="center" vertical="center"/>
    </xf>
    <xf numFmtId="0" fontId="21" fillId="34" borderId="7" xfId="48" applyFont="1" applyFill="1" applyBorder="1" applyAlignment="1">
      <alignment horizontal="center" vertical="center"/>
    </xf>
    <xf numFmtId="0" fontId="21" fillId="33" borderId="9" xfId="45" applyFont="1" applyFill="1" applyBorder="1" applyAlignment="1">
      <alignment vertical="center"/>
    </xf>
    <xf numFmtId="0" fontId="21" fillId="33" borderId="1" xfId="45" applyFont="1" applyFill="1" applyBorder="1" applyAlignment="1">
      <alignment vertical="center"/>
    </xf>
    <xf numFmtId="0" fontId="38" fillId="34" borderId="5" xfId="45" applyFont="1" applyFill="1" applyBorder="1" applyAlignment="1">
      <alignment horizontal="center" vertical="center"/>
    </xf>
    <xf numFmtId="0" fontId="38" fillId="34" borderId="0" xfId="45" applyFont="1" applyFill="1" applyAlignment="1">
      <alignment horizontal="center" vertical="center"/>
    </xf>
    <xf numFmtId="0" fontId="21" fillId="34" borderId="7" xfId="48" applyFont="1" applyFill="1" applyBorder="1" applyAlignment="1">
      <alignment horizontal="right" vertical="center"/>
    </xf>
    <xf numFmtId="0" fontId="21" fillId="34" borderId="9" xfId="48" applyFont="1" applyFill="1" applyBorder="1" applyAlignment="1">
      <alignment horizontal="center" vertical="center"/>
    </xf>
    <xf numFmtId="0" fontId="21" fillId="34" borderId="8" xfId="48" applyFont="1" applyFill="1" applyBorder="1" applyAlignment="1">
      <alignment horizontal="center" vertical="center"/>
    </xf>
    <xf numFmtId="0" fontId="21" fillId="34" borderId="75" xfId="48" applyFont="1" applyFill="1" applyBorder="1" applyAlignment="1">
      <alignment horizontal="center" vertical="center"/>
    </xf>
    <xf numFmtId="0" fontId="21" fillId="34" borderId="0" xfId="48" applyFont="1" applyFill="1" applyBorder="1" applyAlignment="1">
      <alignment horizontal="right" vertical="center"/>
    </xf>
    <xf numFmtId="0" fontId="21" fillId="34" borderId="7" xfId="48" applyFont="1" applyFill="1" applyBorder="1" applyAlignment="1">
      <alignment horizontal="center" vertical="center"/>
    </xf>
    <xf numFmtId="0" fontId="40" fillId="34" borderId="76" xfId="48" applyFont="1" applyFill="1" applyBorder="1" applyAlignment="1">
      <alignment horizontal="center" vertical="center"/>
    </xf>
    <xf numFmtId="0" fontId="40" fillId="34" borderId="75" xfId="48" applyFont="1" applyFill="1" applyBorder="1" applyAlignment="1">
      <alignment horizontal="center" vertical="center"/>
    </xf>
    <xf numFmtId="0" fontId="21" fillId="34" borderId="9" xfId="48" applyFont="1" applyFill="1" applyBorder="1" applyAlignment="1" applyProtection="1">
      <alignment horizontal="center" vertical="center"/>
      <protection locked="0"/>
    </xf>
    <xf numFmtId="0" fontId="21" fillId="34" borderId="75" xfId="48" applyFont="1" applyFill="1" applyBorder="1" applyAlignment="1" applyProtection="1">
      <alignment horizontal="center" vertical="center"/>
      <protection locked="0"/>
    </xf>
    <xf numFmtId="0" fontId="21" fillId="34" borderId="7" xfId="48" applyFont="1" applyFill="1" applyBorder="1" applyAlignment="1">
      <alignment vertical="center"/>
    </xf>
    <xf numFmtId="0" fontId="21" fillId="34" borderId="9" xfId="48" applyFont="1" applyFill="1" applyBorder="1" applyAlignment="1">
      <alignment horizontal="center"/>
    </xf>
    <xf numFmtId="0" fontId="21" fillId="34" borderId="8" xfId="48" applyFont="1" applyFill="1" applyBorder="1" applyAlignment="1">
      <alignment horizontal="center"/>
    </xf>
    <xf numFmtId="0" fontId="21" fillId="34" borderId="77" xfId="48" applyFont="1" applyFill="1" applyBorder="1" applyAlignment="1">
      <alignment horizontal="center"/>
    </xf>
    <xf numFmtId="0" fontId="21" fillId="34" borderId="78" xfId="48" applyFont="1" applyFill="1" applyBorder="1" applyAlignment="1">
      <alignment horizontal="center"/>
    </xf>
    <xf numFmtId="0" fontId="21" fillId="34" borderId="75" xfId="48" applyFont="1" applyFill="1" applyBorder="1" applyAlignment="1">
      <alignment horizontal="center"/>
    </xf>
    <xf numFmtId="0" fontId="21" fillId="34" borderId="48" xfId="48" applyFont="1" applyFill="1" applyBorder="1" applyAlignment="1">
      <alignment vertical="center"/>
    </xf>
    <xf numFmtId="0" fontId="21" fillId="34" borderId="79" xfId="48" applyFont="1" applyFill="1" applyBorder="1" applyAlignment="1">
      <alignment vertical="center"/>
    </xf>
    <xf numFmtId="0" fontId="21" fillId="34" borderId="46" xfId="48" applyFont="1" applyFill="1" applyBorder="1" applyAlignment="1">
      <alignment horizontal="left"/>
    </xf>
    <xf numFmtId="0" fontId="21" fillId="34" borderId="0" xfId="48" applyFont="1" applyFill="1" applyBorder="1"/>
    <xf numFmtId="0" fontId="21" fillId="34" borderId="0" xfId="48" applyFont="1" applyFill="1" applyBorder="1" applyAlignment="1">
      <alignment horizontal="center" vertical="center"/>
    </xf>
    <xf numFmtId="0" fontId="3" fillId="34" borderId="0" xfId="48" applyFont="1" applyFill="1" applyBorder="1" applyAlignment="1">
      <alignment vertical="center"/>
    </xf>
    <xf numFmtId="0" fontId="21" fillId="34" borderId="0" xfId="48" applyFont="1" applyFill="1" applyBorder="1" applyAlignment="1">
      <alignment vertical="center"/>
    </xf>
    <xf numFmtId="0" fontId="4" fillId="34" borderId="0" xfId="48" applyFont="1" applyFill="1" applyBorder="1" applyAlignment="1">
      <alignment vertical="center"/>
    </xf>
    <xf numFmtId="0" fontId="61" fillId="34" borderId="0" xfId="48" applyFont="1" applyFill="1" applyBorder="1" applyAlignment="1">
      <alignment horizontal="center" vertical="center"/>
    </xf>
    <xf numFmtId="0" fontId="21" fillId="34" borderId="22" xfId="48" applyFont="1" applyFill="1" applyBorder="1" applyAlignment="1">
      <alignment horizontal="right" vertical="center"/>
    </xf>
    <xf numFmtId="0" fontId="21" fillId="34" borderId="49" xfId="48" applyFont="1" applyFill="1" applyBorder="1" applyAlignment="1">
      <alignment horizontal="center" vertical="center"/>
    </xf>
    <xf numFmtId="0" fontId="21" fillId="34" borderId="80" xfId="48" applyFont="1" applyFill="1" applyBorder="1" applyAlignment="1">
      <alignment horizontal="center" vertical="center"/>
    </xf>
    <xf numFmtId="0" fontId="21" fillId="34" borderId="50" xfId="48" applyFont="1" applyFill="1" applyBorder="1" applyAlignment="1">
      <alignment horizontal="center" vertical="center"/>
    </xf>
    <xf numFmtId="0" fontId="21" fillId="34" borderId="51" xfId="48" applyFont="1" applyFill="1" applyBorder="1" applyAlignment="1">
      <alignment horizontal="center" vertical="center"/>
    </xf>
    <xf numFmtId="0" fontId="21" fillId="34" borderId="81" xfId="48" applyFont="1" applyFill="1" applyBorder="1" applyAlignment="1">
      <alignment horizontal="center" vertical="center"/>
    </xf>
    <xf numFmtId="0" fontId="21" fillId="34" borderId="1" xfId="48" applyFont="1" applyFill="1" applyBorder="1" applyAlignment="1">
      <alignment horizontal="center" vertical="center"/>
    </xf>
    <xf numFmtId="185" fontId="21" fillId="34" borderId="9" xfId="48" applyNumberFormat="1" applyFont="1" applyFill="1" applyBorder="1" applyAlignment="1">
      <alignment horizontal="center" vertical="center"/>
    </xf>
    <xf numFmtId="185" fontId="21" fillId="34" borderId="75" xfId="48" applyNumberFormat="1" applyFont="1" applyFill="1" applyBorder="1" applyAlignment="1">
      <alignment horizontal="center" vertical="center"/>
    </xf>
    <xf numFmtId="0" fontId="7" fillId="34" borderId="0" xfId="43" applyFont="1" applyFill="1" applyBorder="1" applyAlignment="1">
      <alignment horizontal="center" vertical="center"/>
    </xf>
    <xf numFmtId="0" fontId="21" fillId="34" borderId="0" xfId="43" applyFont="1" applyFill="1" applyBorder="1" applyAlignment="1">
      <alignment horizontal="left" vertical="center"/>
    </xf>
    <xf numFmtId="0" fontId="6" fillId="34" borderId="0" xfId="43" applyFont="1" applyFill="1" applyBorder="1" applyAlignment="1">
      <alignment horizontal="center" vertical="center"/>
    </xf>
    <xf numFmtId="0" fontId="21" fillId="34" borderId="0" xfId="43" applyFont="1" applyFill="1" applyBorder="1" applyAlignment="1">
      <alignment horizontal="center" vertical="center"/>
    </xf>
    <xf numFmtId="0" fontId="16" fillId="34" borderId="0" xfId="47" applyFont="1" applyFill="1" applyBorder="1" applyAlignment="1">
      <alignment horizontal="left"/>
    </xf>
    <xf numFmtId="0" fontId="17" fillId="34" borderId="0" xfId="47" applyFont="1" applyFill="1" applyBorder="1" applyAlignment="1">
      <alignment horizontal="left"/>
    </xf>
    <xf numFmtId="0" fontId="16" fillId="34" borderId="0" xfId="47" applyFont="1" applyFill="1" applyBorder="1" applyAlignment="1">
      <alignment horizontal="left" vertical="center" wrapText="1"/>
    </xf>
    <xf numFmtId="49" fontId="50" fillId="34" borderId="57" xfId="47" applyNumberFormat="1" applyFont="1" applyFill="1" applyBorder="1" applyAlignment="1">
      <alignment horizontal="center" vertical="center"/>
    </xf>
    <xf numFmtId="49" fontId="50" fillId="34" borderId="58" xfId="47" applyNumberFormat="1" applyFont="1" applyFill="1" applyBorder="1" applyAlignment="1">
      <alignment horizontal="center" vertical="center"/>
    </xf>
    <xf numFmtId="49" fontId="50" fillId="34" borderId="82" xfId="47" applyNumberFormat="1" applyFont="1" applyFill="1" applyBorder="1" applyAlignment="1">
      <alignment horizontal="center" vertical="center"/>
    </xf>
    <xf numFmtId="49" fontId="62" fillId="34" borderId="59" xfId="47" applyNumberFormat="1" applyFont="1" applyFill="1" applyBorder="1" applyAlignment="1">
      <alignment horizontal="distributed" vertical="center"/>
    </xf>
    <xf numFmtId="0" fontId="15" fillId="34" borderId="0" xfId="47" applyFont="1" applyFill="1" applyBorder="1" applyAlignment="1">
      <alignment horizontal="center"/>
    </xf>
    <xf numFmtId="0" fontId="16" fillId="34" borderId="0" xfId="47" applyFont="1" applyFill="1" applyBorder="1" applyAlignment="1">
      <alignment horizontal="center"/>
    </xf>
    <xf numFmtId="0" fontId="51" fillId="34" borderId="0" xfId="47" applyFont="1" applyFill="1" applyBorder="1" applyAlignment="1">
      <alignment horizontal="right" vertical="center"/>
    </xf>
    <xf numFmtId="0" fontId="51" fillId="34" borderId="22" xfId="47" applyFont="1" applyFill="1" applyBorder="1" applyAlignment="1">
      <alignment horizontal="right" vertical="center"/>
    </xf>
    <xf numFmtId="0" fontId="49" fillId="34" borderId="49" xfId="47" applyFont="1" applyFill="1" applyBorder="1" applyAlignment="1">
      <alignment horizontal="center" vertical="center"/>
    </xf>
    <xf numFmtId="0" fontId="49" fillId="34" borderId="28" xfId="47" applyFont="1" applyFill="1" applyBorder="1" applyAlignment="1">
      <alignment horizontal="center" vertical="center"/>
    </xf>
    <xf numFmtId="0" fontId="49" fillId="34" borderId="52" xfId="47" applyFont="1" applyFill="1" applyBorder="1" applyAlignment="1">
      <alignment horizontal="center" vertical="center"/>
    </xf>
    <xf numFmtId="0" fontId="49" fillId="34" borderId="53" xfId="47" applyFont="1" applyFill="1" applyBorder="1" applyAlignment="1">
      <alignment horizontal="center" vertical="center"/>
    </xf>
    <xf numFmtId="38" fontId="49" fillId="34" borderId="54" xfId="33" applyFont="1" applyFill="1" applyBorder="1" applyAlignment="1">
      <alignment horizontal="center" vertical="center"/>
    </xf>
    <xf numFmtId="38" fontId="49" fillId="34" borderId="28" xfId="33" applyFont="1" applyFill="1" applyBorder="1" applyAlignment="1">
      <alignment horizontal="center" vertical="center"/>
    </xf>
    <xf numFmtId="0" fontId="49" fillId="34" borderId="55" xfId="47" applyFont="1" applyFill="1" applyBorder="1" applyAlignment="1">
      <alignment horizontal="center" vertical="center"/>
    </xf>
    <xf numFmtId="0" fontId="49" fillId="34" borderId="56" xfId="47" applyFont="1" applyFill="1" applyBorder="1" applyAlignment="1">
      <alignment horizontal="center" vertical="center"/>
    </xf>
    <xf numFmtId="0" fontId="63" fillId="34" borderId="0" xfId="48" applyFont="1" applyFill="1" applyBorder="1" applyAlignment="1">
      <alignment horizontal="center" vertical="center"/>
    </xf>
    <xf numFmtId="0" fontId="42" fillId="34" borderId="7" xfId="48" applyFont="1" applyFill="1" applyBorder="1" applyAlignment="1">
      <alignment horizontal="center" vertical="center"/>
    </xf>
    <xf numFmtId="0" fontId="21" fillId="34" borderId="76" xfId="48" applyFont="1" applyFill="1" applyBorder="1" applyAlignment="1">
      <alignment horizontal="center" vertical="center"/>
    </xf>
    <xf numFmtId="0" fontId="21" fillId="34" borderId="0" xfId="48" applyFont="1" applyFill="1" applyBorder="1" applyAlignment="1">
      <alignment horizontal="right"/>
    </xf>
    <xf numFmtId="0" fontId="64" fillId="34" borderId="0" xfId="48" applyFont="1" applyFill="1" applyBorder="1" applyAlignment="1">
      <alignment horizontal="center"/>
    </xf>
    <xf numFmtId="0" fontId="21" fillId="34" borderId="0" xfId="48" applyFont="1" applyFill="1" applyBorder="1" applyAlignment="1">
      <alignment horizontal="center"/>
    </xf>
    <xf numFmtId="0" fontId="21" fillId="34" borderId="7" xfId="48" applyFont="1" applyFill="1" applyBorder="1" applyAlignment="1">
      <alignment horizontal="right"/>
    </xf>
    <xf numFmtId="0" fontId="21" fillId="34" borderId="1" xfId="48" applyFont="1" applyFill="1" applyBorder="1" applyAlignment="1">
      <alignment horizontal="center"/>
    </xf>
    <xf numFmtId="0" fontId="21" fillId="34" borderId="46" xfId="48" applyFont="1" applyFill="1" applyBorder="1" applyAlignment="1"/>
    <xf numFmtId="0" fontId="21" fillId="34" borderId="5" xfId="48" applyFont="1" applyFill="1" applyBorder="1" applyAlignment="1"/>
    <xf numFmtId="0" fontId="21" fillId="34" borderId="0" xfId="48" applyFont="1" applyFill="1" applyBorder="1" applyAlignment="1"/>
    <xf numFmtId="0" fontId="21" fillId="34" borderId="6" xfId="48" applyFont="1" applyFill="1" applyBorder="1" applyAlignment="1"/>
    <xf numFmtId="0" fontId="21" fillId="34" borderId="7" xfId="48" applyFont="1" applyFill="1" applyBorder="1" applyAlignment="1"/>
    <xf numFmtId="0" fontId="21" fillId="34" borderId="9" xfId="48" applyFont="1" applyFill="1" applyBorder="1"/>
    <xf numFmtId="0" fontId="21" fillId="34" borderId="75" xfId="48" applyFont="1" applyFill="1" applyBorder="1"/>
    <xf numFmtId="0" fontId="21" fillId="34" borderId="48" xfId="44" applyFont="1" applyFill="1" applyBorder="1" applyAlignment="1"/>
    <xf numFmtId="0" fontId="21" fillId="34" borderId="79" xfId="44" applyFont="1" applyFill="1" applyBorder="1" applyAlignment="1"/>
    <xf numFmtId="0" fontId="21" fillId="34" borderId="48" xfId="48" applyFont="1" applyFill="1" applyBorder="1" applyAlignment="1">
      <alignment horizontal="center"/>
    </xf>
    <xf numFmtId="0" fontId="21" fillId="34" borderId="79" xfId="48" applyFont="1" applyFill="1" applyBorder="1" applyAlignment="1">
      <alignment horizontal="center"/>
    </xf>
    <xf numFmtId="0" fontId="43" fillId="34" borderId="0" xfId="48" applyFont="1" applyFill="1" applyBorder="1" applyAlignment="1">
      <alignment vertical="center"/>
    </xf>
    <xf numFmtId="0" fontId="21" fillId="0" borderId="9" xfId="49" applyFont="1" applyBorder="1">
      <alignment vertical="center"/>
    </xf>
    <xf numFmtId="0" fontId="21" fillId="0" borderId="75" xfId="49" applyFont="1" applyBorder="1">
      <alignment vertical="center"/>
    </xf>
    <xf numFmtId="0" fontId="21" fillId="0" borderId="76" xfId="49" applyFont="1" applyBorder="1">
      <alignment vertical="center"/>
    </xf>
    <xf numFmtId="0" fontId="21" fillId="0" borderId="0" xfId="42" applyFont="1" applyBorder="1" applyAlignment="1">
      <alignment horizontal="right" vertical="center"/>
    </xf>
    <xf numFmtId="0" fontId="21" fillId="0" borderId="9" xfId="49" applyFont="1" applyBorder="1" applyAlignment="1">
      <alignment horizontal="center" vertical="center"/>
    </xf>
    <xf numFmtId="0" fontId="21" fillId="0" borderId="75" xfId="49" applyFont="1" applyBorder="1" applyAlignment="1">
      <alignment horizontal="center" vertical="center"/>
    </xf>
    <xf numFmtId="0" fontId="65" fillId="0" borderId="7" xfId="49" applyFont="1" applyBorder="1" applyAlignment="1">
      <alignment horizontal="right" vertical="center"/>
    </xf>
    <xf numFmtId="0" fontId="65" fillId="0" borderId="8" xfId="49" applyFont="1" applyBorder="1" applyAlignment="1">
      <alignment horizontal="left" vertical="center"/>
    </xf>
    <xf numFmtId="0" fontId="21" fillId="0" borderId="8" xfId="49" applyFont="1" applyBorder="1" applyAlignment="1">
      <alignment horizontal="center" vertical="center"/>
    </xf>
    <xf numFmtId="0" fontId="21" fillId="0" borderId="76" xfId="49" applyFont="1" applyBorder="1" applyAlignment="1">
      <alignment horizontal="center" vertical="center"/>
    </xf>
    <xf numFmtId="0" fontId="0" fillId="34" borderId="51" xfId="0" applyFont="1" applyFill="1" applyBorder="1" applyAlignment="1">
      <alignment horizontal="left" vertical="center" shrinkToFit="1"/>
    </xf>
    <xf numFmtId="0" fontId="0" fillId="34" borderId="81" xfId="0" applyFont="1" applyFill="1" applyBorder="1" applyAlignment="1">
      <alignment horizontal="left" vertical="center" shrinkToFit="1"/>
    </xf>
    <xf numFmtId="0" fontId="0" fillId="34" borderId="62" xfId="0" applyFont="1" applyFill="1" applyBorder="1" applyAlignment="1">
      <alignment horizontal="center" vertical="center"/>
    </xf>
    <xf numFmtId="0" fontId="0" fillId="34" borderId="102" xfId="0" applyFont="1" applyFill="1" applyBorder="1" applyAlignment="1">
      <alignment horizontal="center" vertical="center"/>
    </xf>
    <xf numFmtId="0" fontId="0" fillId="34" borderId="49" xfId="0" applyFont="1" applyFill="1" applyBorder="1" applyAlignment="1">
      <alignment horizontal="left" vertical="center" shrinkToFit="1"/>
    </xf>
    <xf numFmtId="0" fontId="0" fillId="34" borderId="80" xfId="0" applyFont="1" applyFill="1" applyBorder="1" applyAlignment="1">
      <alignment horizontal="left" vertical="center" shrinkToFit="1"/>
    </xf>
    <xf numFmtId="0" fontId="0" fillId="34" borderId="50" xfId="0" applyFont="1" applyFill="1" applyBorder="1" applyAlignment="1">
      <alignment horizontal="left" vertical="center" shrinkToFit="1"/>
    </xf>
    <xf numFmtId="0" fontId="0" fillId="34" borderId="75" xfId="0" applyFont="1" applyFill="1" applyBorder="1" applyAlignment="1">
      <alignment horizontal="left" vertical="center" shrinkToFit="1"/>
    </xf>
    <xf numFmtId="0" fontId="0" fillId="34" borderId="60" xfId="0" applyFont="1" applyFill="1" applyBorder="1" applyAlignment="1">
      <alignment horizontal="left" vertical="center" shrinkToFit="1"/>
    </xf>
    <xf numFmtId="0" fontId="0" fillId="34" borderId="89" xfId="0" applyFont="1" applyFill="1" applyBorder="1" applyAlignment="1">
      <alignment horizontal="left" vertical="center" shrinkToFit="1"/>
    </xf>
    <xf numFmtId="0" fontId="0" fillId="34" borderId="104" xfId="0" applyFont="1" applyFill="1" applyBorder="1" applyAlignment="1">
      <alignment horizontal="center" vertical="center" textRotation="255" shrinkToFit="1"/>
    </xf>
    <xf numFmtId="0" fontId="0" fillId="34" borderId="103" xfId="0" applyFont="1" applyFill="1" applyBorder="1" applyAlignment="1">
      <alignment horizontal="center" vertical="center" textRotation="255" shrinkToFit="1"/>
    </xf>
    <xf numFmtId="0" fontId="0" fillId="34" borderId="13" xfId="0" applyFont="1" applyFill="1" applyBorder="1" applyAlignment="1">
      <alignment horizontal="center" vertical="center" textRotation="255" shrinkToFit="1"/>
    </xf>
    <xf numFmtId="0" fontId="0" fillId="34" borderId="22" xfId="0" applyFont="1" applyFill="1" applyBorder="1" applyAlignment="1">
      <alignment horizontal="left" vertical="center" shrinkToFit="1"/>
    </xf>
    <xf numFmtId="0" fontId="0" fillId="34" borderId="49" xfId="0" applyFont="1" applyFill="1" applyBorder="1" applyAlignment="1">
      <alignment horizontal="center" vertical="center" shrinkToFit="1"/>
    </xf>
    <xf numFmtId="0" fontId="0" fillId="34" borderId="80" xfId="0" applyFont="1" applyFill="1" applyBorder="1" applyAlignment="1">
      <alignment horizontal="center" vertical="center" shrinkToFit="1"/>
    </xf>
    <xf numFmtId="0" fontId="0" fillId="34" borderId="36" xfId="0" applyFont="1" applyFill="1" applyBorder="1" applyAlignment="1">
      <alignment horizontal="center" vertical="center"/>
    </xf>
    <xf numFmtId="0" fontId="0" fillId="34" borderId="101" xfId="0" applyFont="1" applyFill="1" applyBorder="1" applyAlignment="1">
      <alignment horizontal="center" vertical="center"/>
    </xf>
    <xf numFmtId="0" fontId="0" fillId="34" borderId="63" xfId="0" applyFont="1" applyFill="1" applyBorder="1" applyAlignment="1">
      <alignment horizontal="center" vertical="center" textRotation="255" shrinkToFit="1"/>
    </xf>
    <xf numFmtId="0" fontId="0" fillId="34" borderId="105" xfId="0" applyFont="1" applyFill="1" applyBorder="1" applyAlignment="1">
      <alignment horizontal="center" vertical="center" textRotation="255" shrinkToFit="1"/>
    </xf>
    <xf numFmtId="0" fontId="0" fillId="34" borderId="92" xfId="0" applyFont="1" applyFill="1" applyBorder="1" applyAlignment="1">
      <alignment vertical="center"/>
    </xf>
    <xf numFmtId="0" fontId="0" fillId="34" borderId="93" xfId="0" applyFont="1" applyFill="1" applyBorder="1" applyAlignment="1">
      <alignment vertical="center"/>
    </xf>
    <xf numFmtId="0" fontId="0" fillId="34" borderId="94" xfId="0" applyFont="1" applyFill="1" applyBorder="1" applyAlignment="1">
      <alignment horizontal="left" vertical="center"/>
    </xf>
    <xf numFmtId="0" fontId="0" fillId="34" borderId="95" xfId="0" applyFont="1" applyFill="1" applyBorder="1" applyAlignment="1">
      <alignment horizontal="left" vertical="center"/>
    </xf>
    <xf numFmtId="0" fontId="0" fillId="34" borderId="46" xfId="0" applyFont="1" applyFill="1" applyBorder="1" applyAlignment="1">
      <alignment horizontal="left" vertical="center" shrinkToFit="1"/>
    </xf>
    <xf numFmtId="0" fontId="0" fillId="34" borderId="96" xfId="0" applyFont="1" applyFill="1" applyBorder="1" applyAlignment="1">
      <alignment horizontal="left" vertical="center" shrinkToFit="1"/>
    </xf>
    <xf numFmtId="0" fontId="0" fillId="34" borderId="97" xfId="0" applyFont="1" applyFill="1" applyBorder="1" applyAlignment="1">
      <alignment horizontal="left" vertical="center" shrinkToFit="1"/>
    </xf>
    <xf numFmtId="0" fontId="0" fillId="34" borderId="90" xfId="0" applyFont="1" applyFill="1" applyBorder="1" applyAlignment="1">
      <alignment horizontal="left" vertical="center"/>
    </xf>
    <xf numFmtId="0" fontId="0" fillId="34" borderId="91" xfId="0" applyFont="1" applyFill="1" applyBorder="1" applyAlignment="1">
      <alignment horizontal="left" vertical="center"/>
    </xf>
    <xf numFmtId="0" fontId="0" fillId="34" borderId="98" xfId="0" applyFont="1" applyFill="1" applyBorder="1" applyAlignment="1">
      <alignment vertical="center"/>
    </xf>
    <xf numFmtId="0" fontId="0" fillId="34" borderId="99" xfId="0" applyFont="1" applyFill="1" applyBorder="1" applyAlignment="1">
      <alignment vertical="center"/>
    </xf>
    <xf numFmtId="0" fontId="0" fillId="34" borderId="61" xfId="0" applyFont="1" applyFill="1" applyBorder="1" applyAlignment="1">
      <alignment horizontal="left" vertical="center"/>
    </xf>
    <xf numFmtId="0" fontId="0" fillId="34" borderId="100" xfId="0" applyFont="1" applyFill="1" applyBorder="1" applyAlignment="1">
      <alignment horizontal="left" vertical="center"/>
    </xf>
    <xf numFmtId="0" fontId="0" fillId="34" borderId="76" xfId="0" applyFont="1" applyFill="1" applyBorder="1" applyAlignment="1">
      <alignment horizontal="left" vertical="center"/>
    </xf>
    <xf numFmtId="0" fontId="0" fillId="34" borderId="88" xfId="0" applyFont="1" applyFill="1" applyBorder="1" applyAlignment="1">
      <alignment horizontal="left" vertical="center"/>
    </xf>
    <xf numFmtId="0" fontId="0" fillId="34" borderId="12" xfId="0" applyFont="1" applyFill="1" applyBorder="1" applyAlignment="1">
      <alignment horizontal="left" vertical="center" shrinkToFit="1"/>
    </xf>
    <xf numFmtId="0" fontId="0" fillId="34" borderId="73" xfId="0" applyFont="1" applyFill="1" applyBorder="1" applyAlignment="1">
      <alignment horizontal="left" vertical="center" shrinkToFit="1"/>
    </xf>
    <xf numFmtId="0" fontId="57" fillId="34" borderId="0" xfId="0" applyFont="1" applyFill="1" applyAlignment="1">
      <alignment horizontal="center" vertical="center" shrinkToFit="1"/>
    </xf>
    <xf numFmtId="0" fontId="0" fillId="34" borderId="57" xfId="0" applyFont="1" applyFill="1" applyBorder="1" applyAlignment="1">
      <alignment horizontal="center" vertical="center" shrinkToFit="1"/>
    </xf>
    <xf numFmtId="0" fontId="0" fillId="34" borderId="83" xfId="0" applyFont="1" applyFill="1" applyBorder="1" applyAlignment="1">
      <alignment horizontal="center" vertical="center" shrinkToFit="1"/>
    </xf>
    <xf numFmtId="0" fontId="0" fillId="34" borderId="84" xfId="0" applyFont="1" applyFill="1" applyBorder="1" applyAlignment="1">
      <alignment horizontal="center" vertical="center"/>
    </xf>
    <xf numFmtId="0" fontId="0" fillId="34" borderId="85" xfId="0" applyFont="1" applyFill="1" applyBorder="1" applyAlignment="1">
      <alignment horizontal="center" vertical="center"/>
    </xf>
    <xf numFmtId="0" fontId="0" fillId="34" borderId="86" xfId="0" applyFont="1" applyFill="1" applyBorder="1" applyAlignment="1">
      <alignment horizontal="left" vertical="center"/>
    </xf>
    <xf numFmtId="0" fontId="0" fillId="34" borderId="87" xfId="0" applyFont="1" applyFill="1" applyBorder="1" applyAlignment="1">
      <alignment horizontal="left" vertical="center"/>
    </xf>
    <xf numFmtId="185" fontId="59" fillId="34" borderId="3" xfId="48" applyNumberFormat="1" applyFont="1" applyFill="1" applyBorder="1" applyAlignment="1">
      <alignment horizontal="center" vertical="center" shrinkToFit="1"/>
    </xf>
    <xf numFmtId="0" fontId="0" fillId="34" borderId="0" xfId="48" applyFont="1" applyFill="1"/>
    <xf numFmtId="0" fontId="27" fillId="34" borderId="5" xfId="28" applyFill="1" applyBorder="1" applyAlignment="1" applyProtection="1">
      <alignment horizontal="center" vertical="center"/>
    </xf>
    <xf numFmtId="181" fontId="21" fillId="0" borderId="3" xfId="48" applyNumberFormat="1" applyFont="1" applyFill="1" applyBorder="1" applyAlignment="1">
      <alignment vertical="center"/>
    </xf>
    <xf numFmtId="0" fontId="0" fillId="34" borderId="0" xfId="48" applyFont="1" applyFill="1" applyBorder="1" applyAlignment="1">
      <alignment horizontal="right" vertical="center"/>
    </xf>
    <xf numFmtId="0" fontId="0" fillId="34" borderId="5" xfId="48" applyFont="1" applyFill="1" applyBorder="1"/>
    <xf numFmtId="0" fontId="0" fillId="34" borderId="10" xfId="48" applyFont="1" applyFill="1" applyBorder="1"/>
    <xf numFmtId="0" fontId="0" fillId="34" borderId="42" xfId="48" applyFont="1" applyFill="1" applyBorder="1" applyAlignment="1"/>
    <xf numFmtId="0" fontId="0" fillId="34" borderId="9" xfId="48" applyFont="1" applyFill="1" applyBorder="1" applyAlignment="1" applyProtection="1">
      <alignment horizontal="center" vertical="center"/>
      <protection locked="0"/>
    </xf>
    <xf numFmtId="0" fontId="0" fillId="34" borderId="33" xfId="48" applyFont="1" applyFill="1" applyBorder="1"/>
    <xf numFmtId="0" fontId="0" fillId="34" borderId="5" xfId="48" applyFont="1" applyFill="1" applyBorder="1" applyAlignment="1"/>
    <xf numFmtId="0" fontId="45" fillId="34" borderId="10" xfId="48" applyFont="1" applyFill="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03会計ﾏﾆｭｱﾙ様式集" xfId="42"/>
    <cellStyle name="標準_21-1　様式21-1(講演依頼承諾書)" xfId="43"/>
    <cellStyle name="標準_36　様式36（科目内訳表）" xfId="44"/>
    <cellStyle name="標準_YOSAN" xfId="45"/>
    <cellStyle name="標準_様式１６" xfId="46"/>
    <cellStyle name="標準_様式２１(ﾁｪｯｸﾎﾟｲﾝﾄ)" xfId="47"/>
    <cellStyle name="標準_様式ファイル(上程委員会向）" xfId="48"/>
    <cellStyle name="標準_領収書管理台帳" xfId="49"/>
    <cellStyle name="良い" xfId="50" builtinId="26" customBuiltin="1"/>
  </cellStyles>
  <dxfs count="10">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
      <font>
        <i val="0"/>
        <condense val="0"/>
        <extend val="0"/>
        <color rgb="FFFFFFFF"/>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6</xdr:col>
      <xdr:colOff>809625</xdr:colOff>
      <xdr:row>1</xdr:row>
      <xdr:rowOff>171450</xdr:rowOff>
    </xdr:from>
    <xdr:to>
      <xdr:col>8</xdr:col>
      <xdr:colOff>257175</xdr:colOff>
      <xdr:row>3</xdr:row>
      <xdr:rowOff>200025</xdr:rowOff>
    </xdr:to>
    <xdr:sp macro="" textlink="">
      <xdr:nvSpPr>
        <xdr:cNvPr id="5162" name="角丸四角形 4">
          <a:hlinkClick xmlns:r="http://schemas.openxmlformats.org/officeDocument/2006/relationships" r:id="rId1"/>
          <a:extLst>
            <a:ext uri="{FF2B5EF4-FFF2-40B4-BE49-F238E27FC236}">
              <a16:creationId xmlns:a16="http://schemas.microsoft.com/office/drawing/2014/main" id="{4FBCD62F-83DC-478C-B4C2-63B5B5E74343}"/>
            </a:ext>
          </a:extLst>
        </xdr:cNvPr>
        <xdr:cNvSpPr>
          <a:spLocks noChangeArrowheads="1"/>
        </xdr:cNvSpPr>
      </xdr:nvSpPr>
      <xdr:spPr bwMode="auto">
        <a:xfrm>
          <a:off x="7286625" y="409575"/>
          <a:ext cx="1428750" cy="514350"/>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2</xdr:row>
      <xdr:rowOff>0</xdr:rowOff>
    </xdr:from>
    <xdr:to>
      <xdr:col>17</xdr:col>
      <xdr:colOff>419100</xdr:colOff>
      <xdr:row>4</xdr:row>
      <xdr:rowOff>57150</xdr:rowOff>
    </xdr:to>
    <xdr:sp macro="" textlink="">
      <xdr:nvSpPr>
        <xdr:cNvPr id="14375" name="角丸四角形 1">
          <a:hlinkClick xmlns:r="http://schemas.openxmlformats.org/officeDocument/2006/relationships" r:id="rId1"/>
          <a:extLst>
            <a:ext uri="{FF2B5EF4-FFF2-40B4-BE49-F238E27FC236}">
              <a16:creationId xmlns:a16="http://schemas.microsoft.com/office/drawing/2014/main" id="{AC775BF2-87D5-4884-A13B-C47C6705D071}"/>
            </a:ext>
          </a:extLst>
        </xdr:cNvPr>
        <xdr:cNvSpPr>
          <a:spLocks noChangeArrowheads="1"/>
        </xdr:cNvSpPr>
      </xdr:nvSpPr>
      <xdr:spPr bwMode="auto">
        <a:xfrm>
          <a:off x="10896600" y="476250"/>
          <a:ext cx="1409700" cy="60007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419100</xdr:colOff>
      <xdr:row>2</xdr:row>
      <xdr:rowOff>161925</xdr:rowOff>
    </xdr:to>
    <xdr:sp macro="" textlink="">
      <xdr:nvSpPr>
        <xdr:cNvPr id="15399" name="角丸四角形 1">
          <a:hlinkClick xmlns:r="http://schemas.openxmlformats.org/officeDocument/2006/relationships" r:id="rId1"/>
          <a:extLst>
            <a:ext uri="{FF2B5EF4-FFF2-40B4-BE49-F238E27FC236}">
              <a16:creationId xmlns:a16="http://schemas.microsoft.com/office/drawing/2014/main" id="{5FD88F4A-1AFC-412A-A228-B29BA59931CA}"/>
            </a:ext>
          </a:extLst>
        </xdr:cNvPr>
        <xdr:cNvSpPr>
          <a:spLocks noChangeArrowheads="1"/>
        </xdr:cNvSpPr>
      </xdr:nvSpPr>
      <xdr:spPr bwMode="auto">
        <a:xfrm>
          <a:off x="7448550" y="238125"/>
          <a:ext cx="1409700" cy="4286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19050</xdr:colOff>
      <xdr:row>1</xdr:row>
      <xdr:rowOff>228600</xdr:rowOff>
    </xdr:from>
    <xdr:to>
      <xdr:col>8</xdr:col>
      <xdr:colOff>457200</xdr:colOff>
      <xdr:row>3</xdr:row>
      <xdr:rowOff>123825</xdr:rowOff>
    </xdr:to>
    <xdr:sp macro="" textlink="">
      <xdr:nvSpPr>
        <xdr:cNvPr id="16423" name="角丸四角形 1">
          <a:hlinkClick xmlns:r="http://schemas.openxmlformats.org/officeDocument/2006/relationships" r:id="rId1"/>
          <a:extLst>
            <a:ext uri="{FF2B5EF4-FFF2-40B4-BE49-F238E27FC236}">
              <a16:creationId xmlns:a16="http://schemas.microsoft.com/office/drawing/2014/main" id="{0D72881D-427F-4E91-AACF-8991ECABC2DA}"/>
            </a:ext>
          </a:extLst>
        </xdr:cNvPr>
        <xdr:cNvSpPr>
          <a:spLocks noChangeArrowheads="1"/>
        </xdr:cNvSpPr>
      </xdr:nvSpPr>
      <xdr:spPr bwMode="auto">
        <a:xfrm>
          <a:off x="6781800" y="466725"/>
          <a:ext cx="1428750" cy="4286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419100</xdr:colOff>
      <xdr:row>2</xdr:row>
      <xdr:rowOff>180975</xdr:rowOff>
    </xdr:to>
    <xdr:sp macro="" textlink="">
      <xdr:nvSpPr>
        <xdr:cNvPr id="17447" name="角丸四角形 1">
          <a:hlinkClick xmlns:r="http://schemas.openxmlformats.org/officeDocument/2006/relationships" r:id="rId1"/>
          <a:extLst>
            <a:ext uri="{FF2B5EF4-FFF2-40B4-BE49-F238E27FC236}">
              <a16:creationId xmlns:a16="http://schemas.microsoft.com/office/drawing/2014/main" id="{6154DC2F-C4D5-49A5-A91E-6FF00B9B06E6}"/>
            </a:ext>
          </a:extLst>
        </xdr:cNvPr>
        <xdr:cNvSpPr>
          <a:spLocks noChangeArrowheads="1"/>
        </xdr:cNvSpPr>
      </xdr:nvSpPr>
      <xdr:spPr bwMode="auto">
        <a:xfrm>
          <a:off x="6667500" y="238125"/>
          <a:ext cx="1409700" cy="4286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2</xdr:row>
      <xdr:rowOff>0</xdr:rowOff>
    </xdr:from>
    <xdr:to>
      <xdr:col>8</xdr:col>
      <xdr:colOff>419100</xdr:colOff>
      <xdr:row>4</xdr:row>
      <xdr:rowOff>123825</xdr:rowOff>
    </xdr:to>
    <xdr:sp macro="" textlink="">
      <xdr:nvSpPr>
        <xdr:cNvPr id="18471" name="角丸四角形 1">
          <a:hlinkClick xmlns:r="http://schemas.openxmlformats.org/officeDocument/2006/relationships" r:id="rId1"/>
          <a:extLst>
            <a:ext uri="{FF2B5EF4-FFF2-40B4-BE49-F238E27FC236}">
              <a16:creationId xmlns:a16="http://schemas.microsoft.com/office/drawing/2014/main" id="{866057EB-0E43-40E4-BF4B-F9B24B6E0BBD}"/>
            </a:ext>
          </a:extLst>
        </xdr:cNvPr>
        <xdr:cNvSpPr>
          <a:spLocks noChangeArrowheads="1"/>
        </xdr:cNvSpPr>
      </xdr:nvSpPr>
      <xdr:spPr bwMode="auto">
        <a:xfrm>
          <a:off x="7600950" y="428625"/>
          <a:ext cx="1409700" cy="60007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0</xdr:colOff>
      <xdr:row>2</xdr:row>
      <xdr:rowOff>0</xdr:rowOff>
    </xdr:from>
    <xdr:to>
      <xdr:col>13</xdr:col>
      <xdr:colOff>419100</xdr:colOff>
      <xdr:row>4</xdr:row>
      <xdr:rowOff>9525</xdr:rowOff>
    </xdr:to>
    <xdr:sp macro="" textlink="">
      <xdr:nvSpPr>
        <xdr:cNvPr id="19495" name="角丸四角形 1">
          <a:hlinkClick xmlns:r="http://schemas.openxmlformats.org/officeDocument/2006/relationships" r:id="rId1"/>
          <a:extLst>
            <a:ext uri="{FF2B5EF4-FFF2-40B4-BE49-F238E27FC236}">
              <a16:creationId xmlns:a16="http://schemas.microsoft.com/office/drawing/2014/main" id="{FBFE817B-D634-49B6-B132-8344A141EABE}"/>
            </a:ext>
          </a:extLst>
        </xdr:cNvPr>
        <xdr:cNvSpPr>
          <a:spLocks noChangeArrowheads="1"/>
        </xdr:cNvSpPr>
      </xdr:nvSpPr>
      <xdr:spPr bwMode="auto">
        <a:xfrm>
          <a:off x="8362950" y="476250"/>
          <a:ext cx="1409700" cy="419100"/>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1</xdr:row>
      <xdr:rowOff>0</xdr:rowOff>
    </xdr:from>
    <xdr:to>
      <xdr:col>7</xdr:col>
      <xdr:colOff>419100</xdr:colOff>
      <xdr:row>2</xdr:row>
      <xdr:rowOff>161925</xdr:rowOff>
    </xdr:to>
    <xdr:sp macro="" textlink="">
      <xdr:nvSpPr>
        <xdr:cNvPr id="20519" name="角丸四角形 1">
          <a:hlinkClick xmlns:r="http://schemas.openxmlformats.org/officeDocument/2006/relationships" r:id="rId1"/>
          <a:extLst>
            <a:ext uri="{FF2B5EF4-FFF2-40B4-BE49-F238E27FC236}">
              <a16:creationId xmlns:a16="http://schemas.microsoft.com/office/drawing/2014/main" id="{B1FC6128-BBB8-468F-BF0E-343EF418DBB4}"/>
            </a:ext>
          </a:extLst>
        </xdr:cNvPr>
        <xdr:cNvSpPr>
          <a:spLocks noChangeArrowheads="1"/>
        </xdr:cNvSpPr>
      </xdr:nvSpPr>
      <xdr:spPr bwMode="auto">
        <a:xfrm>
          <a:off x="8715375" y="419100"/>
          <a:ext cx="1409700" cy="5810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476250</xdr:colOff>
      <xdr:row>0</xdr:row>
      <xdr:rowOff>228600</xdr:rowOff>
    </xdr:from>
    <xdr:to>
      <xdr:col>31</xdr:col>
      <xdr:colOff>895350</xdr:colOff>
      <xdr:row>2</xdr:row>
      <xdr:rowOff>238125</xdr:rowOff>
    </xdr:to>
    <xdr:sp macro="" textlink="">
      <xdr:nvSpPr>
        <xdr:cNvPr id="4146" name="角丸四角形 1">
          <a:hlinkClick xmlns:r="http://schemas.openxmlformats.org/officeDocument/2006/relationships" r:id="rId1"/>
          <a:extLst>
            <a:ext uri="{FF2B5EF4-FFF2-40B4-BE49-F238E27FC236}">
              <a16:creationId xmlns:a16="http://schemas.microsoft.com/office/drawing/2014/main" id="{D6E39AB8-F30E-47CA-B776-988359A63D5E}"/>
            </a:ext>
          </a:extLst>
        </xdr:cNvPr>
        <xdr:cNvSpPr>
          <a:spLocks noChangeArrowheads="1"/>
        </xdr:cNvSpPr>
      </xdr:nvSpPr>
      <xdr:spPr bwMode="auto">
        <a:xfrm>
          <a:off x="6610350" y="228600"/>
          <a:ext cx="1409700" cy="48577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609600</xdr:colOff>
      <xdr:row>1</xdr:row>
      <xdr:rowOff>38100</xdr:rowOff>
    </xdr:from>
    <xdr:to>
      <xdr:col>11</xdr:col>
      <xdr:colOff>38100</xdr:colOff>
      <xdr:row>3</xdr:row>
      <xdr:rowOff>95250</xdr:rowOff>
    </xdr:to>
    <xdr:sp macro="" textlink="">
      <xdr:nvSpPr>
        <xdr:cNvPr id="7210" name="角丸四角形 1">
          <a:hlinkClick xmlns:r="http://schemas.openxmlformats.org/officeDocument/2006/relationships" r:id="rId1"/>
          <a:extLst>
            <a:ext uri="{FF2B5EF4-FFF2-40B4-BE49-F238E27FC236}">
              <a16:creationId xmlns:a16="http://schemas.microsoft.com/office/drawing/2014/main" id="{19A41F3F-9A65-4344-B641-0847E0723E6B}"/>
            </a:ext>
          </a:extLst>
        </xdr:cNvPr>
        <xdr:cNvSpPr>
          <a:spLocks noChangeArrowheads="1"/>
        </xdr:cNvSpPr>
      </xdr:nvSpPr>
      <xdr:spPr bwMode="auto">
        <a:xfrm>
          <a:off x="10420350" y="276225"/>
          <a:ext cx="1409700" cy="60007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257175</xdr:colOff>
      <xdr:row>1</xdr:row>
      <xdr:rowOff>190500</xdr:rowOff>
    </xdr:from>
    <xdr:to>
      <xdr:col>8</xdr:col>
      <xdr:colOff>676275</xdr:colOff>
      <xdr:row>3</xdr:row>
      <xdr:rowOff>152400</xdr:rowOff>
    </xdr:to>
    <xdr:sp macro="" textlink="">
      <xdr:nvSpPr>
        <xdr:cNvPr id="9257" name="角丸四角形 1">
          <a:hlinkClick xmlns:r="http://schemas.openxmlformats.org/officeDocument/2006/relationships" r:id="rId1"/>
          <a:extLst>
            <a:ext uri="{FF2B5EF4-FFF2-40B4-BE49-F238E27FC236}">
              <a16:creationId xmlns:a16="http://schemas.microsoft.com/office/drawing/2014/main" id="{3D3CF1E2-7C4C-40DC-9B9B-3C2836966583}"/>
            </a:ext>
          </a:extLst>
        </xdr:cNvPr>
        <xdr:cNvSpPr>
          <a:spLocks noChangeArrowheads="1"/>
        </xdr:cNvSpPr>
      </xdr:nvSpPr>
      <xdr:spPr bwMode="auto">
        <a:xfrm>
          <a:off x="8296275" y="428625"/>
          <a:ext cx="1409700" cy="533400"/>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1</xdr:row>
      <xdr:rowOff>0</xdr:rowOff>
    </xdr:from>
    <xdr:to>
      <xdr:col>35</xdr:col>
      <xdr:colOff>419100</xdr:colOff>
      <xdr:row>2</xdr:row>
      <xdr:rowOff>257175</xdr:rowOff>
    </xdr:to>
    <xdr:sp macro="" textlink="">
      <xdr:nvSpPr>
        <xdr:cNvPr id="10281" name="角丸四角形 1">
          <a:hlinkClick xmlns:r="http://schemas.openxmlformats.org/officeDocument/2006/relationships" r:id="rId1"/>
          <a:extLst>
            <a:ext uri="{FF2B5EF4-FFF2-40B4-BE49-F238E27FC236}">
              <a16:creationId xmlns:a16="http://schemas.microsoft.com/office/drawing/2014/main" id="{FA9112E8-10F7-4E76-8099-CBA37FD70BEB}"/>
            </a:ext>
          </a:extLst>
        </xdr:cNvPr>
        <xdr:cNvSpPr>
          <a:spLocks noChangeArrowheads="1"/>
        </xdr:cNvSpPr>
      </xdr:nvSpPr>
      <xdr:spPr bwMode="auto">
        <a:xfrm>
          <a:off x="7353300" y="238125"/>
          <a:ext cx="1409700" cy="495300"/>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1</xdr:row>
      <xdr:rowOff>0</xdr:rowOff>
    </xdr:from>
    <xdr:to>
      <xdr:col>11</xdr:col>
      <xdr:colOff>219075</xdr:colOff>
      <xdr:row>3</xdr:row>
      <xdr:rowOff>123825</xdr:rowOff>
    </xdr:to>
    <xdr:sp macro="" textlink="">
      <xdr:nvSpPr>
        <xdr:cNvPr id="11305" name="角丸四角形 1">
          <a:hlinkClick xmlns:r="http://schemas.openxmlformats.org/officeDocument/2006/relationships" r:id="rId1"/>
          <a:extLst>
            <a:ext uri="{FF2B5EF4-FFF2-40B4-BE49-F238E27FC236}">
              <a16:creationId xmlns:a16="http://schemas.microsoft.com/office/drawing/2014/main" id="{2A9CD352-940E-493F-A60F-B6F968159881}"/>
            </a:ext>
          </a:extLst>
        </xdr:cNvPr>
        <xdr:cNvSpPr>
          <a:spLocks noChangeArrowheads="1"/>
        </xdr:cNvSpPr>
      </xdr:nvSpPr>
      <xdr:spPr bwMode="auto">
        <a:xfrm>
          <a:off x="7239000" y="238125"/>
          <a:ext cx="990600" cy="60007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419100</xdr:colOff>
      <xdr:row>2</xdr:row>
      <xdr:rowOff>200025</xdr:rowOff>
    </xdr:to>
    <xdr:sp macro="" textlink="">
      <xdr:nvSpPr>
        <xdr:cNvPr id="8231" name="角丸四角形 1">
          <a:hlinkClick xmlns:r="http://schemas.openxmlformats.org/officeDocument/2006/relationships" r:id="rId1"/>
          <a:extLst>
            <a:ext uri="{FF2B5EF4-FFF2-40B4-BE49-F238E27FC236}">
              <a16:creationId xmlns:a16="http://schemas.microsoft.com/office/drawing/2014/main" id="{F328021C-ACA3-4A09-A922-57EC6012DAB6}"/>
            </a:ext>
          </a:extLst>
        </xdr:cNvPr>
        <xdr:cNvSpPr>
          <a:spLocks noChangeArrowheads="1"/>
        </xdr:cNvSpPr>
      </xdr:nvSpPr>
      <xdr:spPr bwMode="auto">
        <a:xfrm>
          <a:off x="8086725" y="228600"/>
          <a:ext cx="1409700" cy="4286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xdr:row>
      <xdr:rowOff>0</xdr:rowOff>
    </xdr:from>
    <xdr:to>
      <xdr:col>8</xdr:col>
      <xdr:colOff>419100</xdr:colOff>
      <xdr:row>4</xdr:row>
      <xdr:rowOff>9525</xdr:rowOff>
    </xdr:to>
    <xdr:sp macro="" textlink="">
      <xdr:nvSpPr>
        <xdr:cNvPr id="12327" name="角丸四角形 1">
          <a:hlinkClick xmlns:r="http://schemas.openxmlformats.org/officeDocument/2006/relationships" r:id="rId1"/>
          <a:extLst>
            <a:ext uri="{FF2B5EF4-FFF2-40B4-BE49-F238E27FC236}">
              <a16:creationId xmlns:a16="http://schemas.microsoft.com/office/drawing/2014/main" id="{7AAF5C0B-9D5F-4962-AEED-60A7D59CE0B1}"/>
            </a:ext>
          </a:extLst>
        </xdr:cNvPr>
        <xdr:cNvSpPr>
          <a:spLocks noChangeArrowheads="1"/>
        </xdr:cNvSpPr>
      </xdr:nvSpPr>
      <xdr:spPr bwMode="auto">
        <a:xfrm>
          <a:off x="7467600" y="409575"/>
          <a:ext cx="1409700" cy="495300"/>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2</xdr:row>
      <xdr:rowOff>0</xdr:rowOff>
    </xdr:from>
    <xdr:to>
      <xdr:col>42</xdr:col>
      <xdr:colOff>419100</xdr:colOff>
      <xdr:row>3</xdr:row>
      <xdr:rowOff>47625</xdr:rowOff>
    </xdr:to>
    <xdr:sp macro="" textlink="">
      <xdr:nvSpPr>
        <xdr:cNvPr id="13351" name="角丸四角形 1">
          <a:hlinkClick xmlns:r="http://schemas.openxmlformats.org/officeDocument/2006/relationships" r:id="rId1"/>
          <a:extLst>
            <a:ext uri="{FF2B5EF4-FFF2-40B4-BE49-F238E27FC236}">
              <a16:creationId xmlns:a16="http://schemas.microsoft.com/office/drawing/2014/main" id="{AC4C6639-9E10-4F2D-B005-E6DA507F401C}"/>
            </a:ext>
          </a:extLst>
        </xdr:cNvPr>
        <xdr:cNvSpPr>
          <a:spLocks noChangeArrowheads="1"/>
        </xdr:cNvSpPr>
      </xdr:nvSpPr>
      <xdr:spPr bwMode="auto">
        <a:xfrm>
          <a:off x="7181850" y="476250"/>
          <a:ext cx="1409700" cy="428625"/>
        </a:xfrm>
        <a:prstGeom prst="roundRect">
          <a:avLst>
            <a:gd name="adj" fmla="val 16667"/>
          </a:avLst>
        </a:prstGeom>
        <a:gradFill rotWithShape="1">
          <a:gsLst>
            <a:gs pos="0">
              <a:srgbClr val="3A7CCB"/>
            </a:gs>
            <a:gs pos="20000">
              <a:srgbClr val="3C7BC7"/>
            </a:gs>
            <a:gs pos="100000">
              <a:srgbClr val="2C5D98"/>
            </a:gs>
          </a:gsLst>
          <a:lin ang="5400000"/>
        </a:gradFill>
        <a:ln w="9525">
          <a:solidFill>
            <a:srgbClr val="4A7EBB"/>
          </a:solidFill>
          <a:round/>
          <a:headEnd/>
          <a:tailEnd/>
        </a:ln>
        <a:effectLst>
          <a:outerShdw blurRad="40000" dist="23000" dir="5400000" rotWithShape="0">
            <a:srgbClr val="808080">
              <a:alpha val="34998"/>
            </a:srgbClr>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Ｐゴシック"/>
              <a:ea typeface="ＭＳ Ｐゴシック"/>
            </a:rPr>
            <a:t>目次へ</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siryou/mitumori/kitte62.pdf" TargetMode="External"/><Relationship Id="rId13" Type="http://schemas.openxmlformats.org/officeDocument/2006/relationships/hyperlink" Target="siryou/mitumori/hoken.pdf" TargetMode="External"/><Relationship Id="rId3" Type="http://schemas.openxmlformats.org/officeDocument/2006/relationships/hyperlink" Target="siryou/mitumori/nisimurabunngu.pdf" TargetMode="External"/><Relationship Id="rId7" Type="http://schemas.openxmlformats.org/officeDocument/2006/relationships/hyperlink" Target="siryou/mitumori/kitte62.pdf" TargetMode="External"/><Relationship Id="rId12" Type="http://schemas.openxmlformats.org/officeDocument/2006/relationships/hyperlink" Target="siryou/mitumori/hansou.pdf" TargetMode="External"/><Relationship Id="rId2" Type="http://schemas.openxmlformats.org/officeDocument/2006/relationships/hyperlink" Target="siryou/mitumori/osake.pdf" TargetMode="External"/><Relationship Id="rId1" Type="http://schemas.openxmlformats.org/officeDocument/2006/relationships/hyperlink" Target="siryou/mitumori/guranndoho-ru90.pdf" TargetMode="External"/><Relationship Id="rId6" Type="http://schemas.openxmlformats.org/officeDocument/2006/relationships/hyperlink" Target="siryou/mitumori/kitte82.pdf" TargetMode="External"/><Relationship Id="rId11" Type="http://schemas.openxmlformats.org/officeDocument/2006/relationships/hyperlink" Target="siryou/mitumori/simamoto.pdf" TargetMode="External"/><Relationship Id="rId5" Type="http://schemas.openxmlformats.org/officeDocument/2006/relationships/hyperlink" Target="siryou/mitumori/nisimurabunngu.pdf" TargetMode="External"/><Relationship Id="rId15" Type="http://schemas.openxmlformats.org/officeDocument/2006/relationships/drawing" Target="../drawings/drawing2.xml"/><Relationship Id="rId10" Type="http://schemas.openxmlformats.org/officeDocument/2006/relationships/hyperlink" Target="siryou/mitumori/wasi.pdf" TargetMode="External"/><Relationship Id="rId4" Type="http://schemas.openxmlformats.org/officeDocument/2006/relationships/hyperlink" Target="siryou/mitumori/nisimurabunngu.pdf" TargetMode="External"/><Relationship Id="rId9" Type="http://schemas.openxmlformats.org/officeDocument/2006/relationships/hyperlink" Target="siryou/mitumori/kitte15.pdf" TargetMode="External"/><Relationship Id="rId1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hyperlink" Target="siryou/ryousyuusyo/hennsinnhagaki.pdf" TargetMode="External"/><Relationship Id="rId13" Type="http://schemas.openxmlformats.org/officeDocument/2006/relationships/hyperlink" Target="siryou/ryousyuusyo/oreijyou.pdf" TargetMode="External"/><Relationship Id="rId3" Type="http://schemas.openxmlformats.org/officeDocument/2006/relationships/hyperlink" Target="siryou/ryousyuusyo/nisimura.pdf" TargetMode="External"/><Relationship Id="rId7" Type="http://schemas.openxmlformats.org/officeDocument/2006/relationships/hyperlink" Target="siryou/ryousyuusyo/annnaijyoukitte.pdf" TargetMode="External"/><Relationship Id="rId12" Type="http://schemas.openxmlformats.org/officeDocument/2006/relationships/hyperlink" Target="siryou/ryousyuusyo/hoken.pdf" TargetMode="External"/><Relationship Id="rId2" Type="http://schemas.openxmlformats.org/officeDocument/2006/relationships/hyperlink" Target="siryou/ryousyuusyo/simamoto.pdf" TargetMode="External"/><Relationship Id="rId1" Type="http://schemas.openxmlformats.org/officeDocument/2006/relationships/hyperlink" Target="siryou/ryousyuusyo/sake.pdf" TargetMode="External"/><Relationship Id="rId6" Type="http://schemas.openxmlformats.org/officeDocument/2006/relationships/hyperlink" Target="siryou/ryousyuusyo/nisimura.pdf" TargetMode="External"/><Relationship Id="rId11" Type="http://schemas.openxmlformats.org/officeDocument/2006/relationships/hyperlink" Target="siryou/ryousyuusyo/unnpannhi.pdf" TargetMode="External"/><Relationship Id="rId5" Type="http://schemas.openxmlformats.org/officeDocument/2006/relationships/hyperlink" Target="siryou/ryousyuusyo/nisimura.pdf" TargetMode="External"/><Relationship Id="rId15" Type="http://schemas.openxmlformats.org/officeDocument/2006/relationships/drawing" Target="../drawings/drawing5.xml"/><Relationship Id="rId10" Type="http://schemas.openxmlformats.org/officeDocument/2006/relationships/hyperlink" Target="siryou/ryousyuusyo/sikisidai.pdf" TargetMode="External"/><Relationship Id="rId4" Type="http://schemas.openxmlformats.org/officeDocument/2006/relationships/hyperlink" Target="siryou/ryousyuusyo/nisimura.pdf" TargetMode="External"/><Relationship Id="rId9" Type="http://schemas.openxmlformats.org/officeDocument/2006/relationships/hyperlink" Target="siryou/ryousyuusyo/hennsinnhagaki.pdf" TargetMode="External"/><Relationship Id="rId1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workbookViewId="0">
      <selection activeCell="C7" sqref="C7"/>
    </sheetView>
    <sheetView workbookViewId="1"/>
  </sheetViews>
  <sheetFormatPr defaultColWidth="13" defaultRowHeight="18.75"/>
  <cols>
    <col min="1" max="1" width="13" style="1" customWidth="1"/>
    <col min="2" max="2" width="15.625" style="1" customWidth="1"/>
    <col min="3" max="3" width="29.5" style="1" customWidth="1"/>
    <col min="4" max="4" width="42.125" style="1" customWidth="1"/>
    <col min="5" max="5" width="5.625" style="292" customWidth="1"/>
    <col min="6" max="6" width="7.125" style="22" customWidth="1"/>
    <col min="7" max="16384" width="13" style="1"/>
  </cols>
  <sheetData>
    <row r="1" spans="1:6" ht="42" customHeight="1">
      <c r="A1" s="2" t="s">
        <v>551</v>
      </c>
      <c r="B1" s="2"/>
      <c r="C1" s="2"/>
      <c r="D1" s="2"/>
    </row>
    <row r="2" spans="1:6" ht="24" customHeight="1">
      <c r="A2" s="225" t="s">
        <v>0</v>
      </c>
      <c r="B2" s="365" t="s">
        <v>1</v>
      </c>
      <c r="C2" s="366"/>
      <c r="D2" s="3" t="s">
        <v>2</v>
      </c>
      <c r="E2" s="367" t="s">
        <v>548</v>
      </c>
      <c r="F2" s="368"/>
    </row>
    <row r="3" spans="1:6" ht="24" customHeight="1">
      <c r="A3" s="23"/>
      <c r="B3" s="4" t="s">
        <v>3</v>
      </c>
      <c r="C3" s="21" t="s">
        <v>4</v>
      </c>
      <c r="D3" s="5" t="s">
        <v>5</v>
      </c>
      <c r="E3" s="293" t="s">
        <v>546</v>
      </c>
      <c r="F3" s="294"/>
    </row>
    <row r="4" spans="1:6" ht="24" customHeight="1">
      <c r="A4" s="23"/>
      <c r="B4" s="4" t="s">
        <v>6</v>
      </c>
      <c r="C4" s="21" t="s">
        <v>7</v>
      </c>
      <c r="D4" s="5" t="s">
        <v>5</v>
      </c>
      <c r="E4" s="293" t="s">
        <v>546</v>
      </c>
      <c r="F4" s="294"/>
    </row>
    <row r="5" spans="1:6" ht="24" customHeight="1">
      <c r="A5" s="23"/>
      <c r="B5" s="4" t="s">
        <v>8</v>
      </c>
      <c r="C5" s="290" t="s">
        <v>9</v>
      </c>
      <c r="D5" s="291" t="s">
        <v>10</v>
      </c>
      <c r="E5" s="293" t="s">
        <v>546</v>
      </c>
      <c r="F5" s="294"/>
    </row>
    <row r="6" spans="1:6" ht="24" customHeight="1">
      <c r="A6" s="23"/>
      <c r="B6" s="4" t="s">
        <v>11</v>
      </c>
      <c r="C6" s="288" t="s">
        <v>12</v>
      </c>
      <c r="D6" s="287" t="s">
        <v>13</v>
      </c>
      <c r="E6" s="293"/>
      <c r="F6" s="294" t="s">
        <v>547</v>
      </c>
    </row>
    <row r="7" spans="1:6" ht="24" customHeight="1">
      <c r="A7" s="23"/>
      <c r="B7" s="4" t="s">
        <v>14</v>
      </c>
      <c r="C7" s="288" t="s">
        <v>15</v>
      </c>
      <c r="D7" s="287" t="s">
        <v>13</v>
      </c>
      <c r="E7" s="293"/>
      <c r="F7" s="294" t="s">
        <v>547</v>
      </c>
    </row>
    <row r="8" spans="1:6" ht="24" customHeight="1">
      <c r="A8" s="23"/>
      <c r="B8" s="4" t="s">
        <v>16</v>
      </c>
      <c r="C8" s="288" t="s">
        <v>17</v>
      </c>
      <c r="D8" s="287" t="s">
        <v>18</v>
      </c>
      <c r="E8" s="293"/>
      <c r="F8" s="294"/>
    </row>
    <row r="9" spans="1:6" ht="24" customHeight="1">
      <c r="A9" s="23"/>
      <c r="B9" s="4" t="s">
        <v>19</v>
      </c>
      <c r="C9" s="288" t="s">
        <v>20</v>
      </c>
      <c r="D9" s="287" t="s">
        <v>18</v>
      </c>
      <c r="E9" s="293"/>
      <c r="F9" s="294"/>
    </row>
    <row r="10" spans="1:6" ht="24" customHeight="1">
      <c r="A10" s="23"/>
      <c r="B10" s="4" t="s">
        <v>513</v>
      </c>
      <c r="C10" s="288" t="s">
        <v>21</v>
      </c>
      <c r="D10" s="287" t="s">
        <v>22</v>
      </c>
      <c r="E10" s="293"/>
      <c r="F10" s="294"/>
    </row>
    <row r="11" spans="1:6" ht="24" customHeight="1">
      <c r="A11" s="23"/>
      <c r="B11" s="4" t="s">
        <v>512</v>
      </c>
      <c r="C11" s="288" t="s">
        <v>514</v>
      </c>
      <c r="D11" s="287" t="s">
        <v>515</v>
      </c>
      <c r="E11" s="293"/>
      <c r="F11" s="294"/>
    </row>
    <row r="12" spans="1:6" ht="24" customHeight="1">
      <c r="A12" s="23"/>
      <c r="B12" s="4" t="s">
        <v>23</v>
      </c>
      <c r="C12" s="288" t="s">
        <v>24</v>
      </c>
      <c r="D12" s="289" t="s">
        <v>25</v>
      </c>
      <c r="E12" s="293"/>
      <c r="F12" s="294"/>
    </row>
    <row r="13" spans="1:6" ht="24" customHeight="1">
      <c r="A13" s="23"/>
      <c r="B13" s="4" t="s">
        <v>26</v>
      </c>
      <c r="C13" s="288" t="s">
        <v>27</v>
      </c>
      <c r="D13" s="287" t="s">
        <v>28</v>
      </c>
      <c r="E13" s="293"/>
      <c r="F13" s="294" t="s">
        <v>547</v>
      </c>
    </row>
    <row r="14" spans="1:6" ht="24" customHeight="1">
      <c r="A14" s="23"/>
      <c r="B14" s="4" t="s">
        <v>29</v>
      </c>
      <c r="C14" s="288" t="s">
        <v>30</v>
      </c>
      <c r="D14" s="287" t="s">
        <v>28</v>
      </c>
      <c r="E14" s="293"/>
      <c r="F14" s="294" t="s">
        <v>547</v>
      </c>
    </row>
    <row r="15" spans="1:6" ht="24" customHeight="1">
      <c r="A15" s="23"/>
      <c r="B15" s="4" t="s">
        <v>31</v>
      </c>
      <c r="C15" s="288" t="s">
        <v>32</v>
      </c>
      <c r="D15" s="287" t="s">
        <v>28</v>
      </c>
      <c r="E15" s="293"/>
      <c r="F15" s="294"/>
    </row>
    <row r="16" spans="1:6" ht="24" customHeight="1">
      <c r="A16" s="23"/>
      <c r="B16" s="4" t="s">
        <v>33</v>
      </c>
      <c r="C16" s="288" t="s">
        <v>34</v>
      </c>
      <c r="D16" s="287"/>
      <c r="E16" s="293"/>
      <c r="F16" s="294"/>
    </row>
    <row r="17" spans="1:6" ht="24" customHeight="1">
      <c r="A17" s="23"/>
      <c r="B17" s="4" t="s">
        <v>35</v>
      </c>
      <c r="C17" s="287" t="s">
        <v>36</v>
      </c>
      <c r="D17" s="287" t="s">
        <v>37</v>
      </c>
      <c r="E17" s="293"/>
      <c r="F17" s="294"/>
    </row>
    <row r="18" spans="1:6" ht="24" customHeight="1">
      <c r="A18" s="23"/>
      <c r="B18" s="4" t="s">
        <v>38</v>
      </c>
      <c r="C18" s="288" t="s">
        <v>39</v>
      </c>
      <c r="D18" s="287" t="s">
        <v>40</v>
      </c>
      <c r="E18" s="293"/>
      <c r="F18" s="294"/>
    </row>
    <row r="19" spans="1:6" ht="24" customHeight="1">
      <c r="A19" s="23"/>
      <c r="B19" s="4" t="s">
        <v>35</v>
      </c>
      <c r="C19" s="287" t="s">
        <v>41</v>
      </c>
      <c r="D19" s="287" t="s">
        <v>42</v>
      </c>
      <c r="E19" s="293"/>
      <c r="F19" s="294"/>
    </row>
    <row r="20" spans="1:6" ht="24" customHeight="1">
      <c r="A20" s="23"/>
      <c r="B20" s="4" t="s">
        <v>35</v>
      </c>
      <c r="C20" s="287" t="s">
        <v>43</v>
      </c>
      <c r="D20" s="287" t="s">
        <v>42</v>
      </c>
      <c r="E20" s="293"/>
      <c r="F20" s="294"/>
    </row>
    <row r="21" spans="1:6" s="22" customFormat="1" ht="11.25" customHeight="1">
      <c r="A21" s="24"/>
      <c r="B21" s="24"/>
      <c r="C21" s="24"/>
      <c r="D21" s="24"/>
      <c r="E21" s="292"/>
    </row>
    <row r="22" spans="1:6" s="22" customFormat="1" ht="18" customHeight="1">
      <c r="A22" s="24"/>
      <c r="B22" s="22" t="s">
        <v>545</v>
      </c>
      <c r="C22" s="24"/>
      <c r="D22" s="24"/>
      <c r="E22" s="292"/>
    </row>
    <row r="23" spans="1:6" s="22" customFormat="1" ht="18" customHeight="1">
      <c r="B23" s="22" t="s">
        <v>549</v>
      </c>
      <c r="E23" s="292"/>
    </row>
    <row r="24" spans="1:6" s="22" customFormat="1" ht="18" customHeight="1">
      <c r="B24" s="295" t="s">
        <v>550</v>
      </c>
      <c r="E24" s="292"/>
    </row>
    <row r="25" spans="1:6" s="22" customFormat="1" ht="18" customHeight="1">
      <c r="E25" s="292"/>
    </row>
    <row r="26" spans="1:6" s="22" customFormat="1" ht="18" customHeight="1">
      <c r="E26" s="292"/>
    </row>
    <row r="27" spans="1:6" s="22" customFormat="1">
      <c r="E27" s="292"/>
    </row>
    <row r="28" spans="1:6" s="22" customFormat="1">
      <c r="E28" s="292"/>
    </row>
    <row r="29" spans="1:6" s="22" customFormat="1">
      <c r="E29" s="292"/>
    </row>
    <row r="30" spans="1:6" s="22" customFormat="1">
      <c r="E30" s="292"/>
    </row>
    <row r="31" spans="1:6" s="22" customFormat="1">
      <c r="E31" s="292"/>
    </row>
    <row r="32" spans="1:6" s="22" customFormat="1">
      <c r="E32" s="292"/>
    </row>
    <row r="33" spans="5:5" s="22" customFormat="1">
      <c r="E33" s="292"/>
    </row>
    <row r="34" spans="5:5" s="22" customFormat="1">
      <c r="E34" s="292"/>
    </row>
    <row r="35" spans="5:5" s="22" customFormat="1">
      <c r="E35" s="292"/>
    </row>
    <row r="36" spans="5:5" s="22" customFormat="1">
      <c r="E36" s="292"/>
    </row>
    <row r="37" spans="5:5" s="22" customFormat="1">
      <c r="E37" s="292"/>
    </row>
    <row r="38" spans="5:5" s="22" customFormat="1">
      <c r="E38" s="292"/>
    </row>
    <row r="39" spans="5:5" s="22" customFormat="1">
      <c r="E39" s="292"/>
    </row>
    <row r="40" spans="5:5" s="22" customFormat="1">
      <c r="E40" s="292"/>
    </row>
    <row r="41" spans="5:5" s="22" customFormat="1">
      <c r="E41" s="292"/>
    </row>
    <row r="42" spans="5:5" s="22" customFormat="1">
      <c r="E42" s="292"/>
    </row>
    <row r="43" spans="5:5" s="22" customFormat="1">
      <c r="E43" s="292"/>
    </row>
    <row r="44" spans="5:5" s="22" customFormat="1">
      <c r="E44" s="292"/>
    </row>
    <row r="45" spans="5:5" s="22" customFormat="1">
      <c r="E45" s="292"/>
    </row>
    <row r="46" spans="5:5" s="22" customFormat="1">
      <c r="E46" s="292"/>
    </row>
    <row r="47" spans="5:5" s="22" customFormat="1">
      <c r="E47" s="292"/>
    </row>
    <row r="48" spans="5:5" s="22" customFormat="1">
      <c r="E48" s="292"/>
    </row>
    <row r="49" spans="5:5" s="22" customFormat="1">
      <c r="E49" s="292"/>
    </row>
    <row r="50" spans="5:5" s="22" customFormat="1">
      <c r="E50" s="292"/>
    </row>
    <row r="51" spans="5:5" s="22" customFormat="1">
      <c r="E51" s="292"/>
    </row>
    <row r="52" spans="5:5" s="22" customFormat="1">
      <c r="E52" s="292"/>
    </row>
    <row r="53" spans="5:5" s="22" customFormat="1">
      <c r="E53" s="292"/>
    </row>
    <row r="54" spans="5:5" s="22" customFormat="1">
      <c r="E54" s="292"/>
    </row>
    <row r="55" spans="5:5" s="22" customFormat="1">
      <c r="E55" s="292"/>
    </row>
    <row r="56" spans="5:5" s="22" customFormat="1">
      <c r="E56" s="292"/>
    </row>
    <row r="57" spans="5:5" s="22" customFormat="1">
      <c r="E57" s="292"/>
    </row>
    <row r="58" spans="5:5" s="22" customFormat="1">
      <c r="E58" s="292"/>
    </row>
    <row r="59" spans="5:5" s="22" customFormat="1">
      <c r="E59" s="292"/>
    </row>
    <row r="60" spans="5:5" s="22" customFormat="1">
      <c r="E60" s="292"/>
    </row>
    <row r="61" spans="5:5" s="22" customFormat="1">
      <c r="E61" s="292"/>
    </row>
    <row r="62" spans="5:5" s="22" customFormat="1">
      <c r="E62" s="292"/>
    </row>
    <row r="63" spans="5:5" s="22" customFormat="1">
      <c r="E63" s="292"/>
    </row>
    <row r="64" spans="5:5" s="22" customFormat="1">
      <c r="E64" s="292"/>
    </row>
    <row r="65" spans="5:5" s="22" customFormat="1">
      <c r="E65" s="292"/>
    </row>
    <row r="66" spans="5:5" s="22" customFormat="1">
      <c r="E66" s="292"/>
    </row>
    <row r="67" spans="5:5" s="22" customFormat="1">
      <c r="E67" s="292"/>
    </row>
    <row r="68" spans="5:5" s="22" customFormat="1">
      <c r="E68" s="292"/>
    </row>
    <row r="69" spans="5:5" s="22" customFormat="1">
      <c r="E69" s="292"/>
    </row>
    <row r="70" spans="5:5" s="22" customFormat="1">
      <c r="E70" s="292"/>
    </row>
    <row r="71" spans="5:5" s="22" customFormat="1">
      <c r="E71" s="292"/>
    </row>
    <row r="72" spans="5:5" s="22" customFormat="1">
      <c r="E72" s="292"/>
    </row>
    <row r="73" spans="5:5" s="22" customFormat="1">
      <c r="E73" s="292"/>
    </row>
    <row r="74" spans="5:5" s="22" customFormat="1">
      <c r="E74" s="292"/>
    </row>
    <row r="75" spans="5:5" s="22" customFormat="1">
      <c r="E75" s="292"/>
    </row>
    <row r="76" spans="5:5" s="22" customFormat="1">
      <c r="E76" s="292"/>
    </row>
    <row r="77" spans="5:5" s="22" customFormat="1">
      <c r="E77" s="292"/>
    </row>
    <row r="78" spans="5:5" s="22" customFormat="1">
      <c r="E78" s="292"/>
    </row>
    <row r="79" spans="5:5" s="22" customFormat="1">
      <c r="E79" s="292"/>
    </row>
    <row r="80" spans="5:5" s="22" customFormat="1">
      <c r="E80" s="292"/>
    </row>
    <row r="81" spans="5:5" s="22" customFormat="1">
      <c r="E81" s="292"/>
    </row>
    <row r="82" spans="5:5" s="22" customFormat="1">
      <c r="E82" s="292"/>
    </row>
    <row r="83" spans="5:5" s="22" customFormat="1">
      <c r="E83" s="292"/>
    </row>
    <row r="84" spans="5:5" s="22" customFormat="1">
      <c r="E84" s="292"/>
    </row>
    <row r="85" spans="5:5" s="22" customFormat="1">
      <c r="E85" s="292"/>
    </row>
    <row r="86" spans="5:5" s="22" customFormat="1">
      <c r="E86" s="292"/>
    </row>
    <row r="87" spans="5:5" s="22" customFormat="1">
      <c r="E87" s="292"/>
    </row>
    <row r="88" spans="5:5" s="22" customFormat="1">
      <c r="E88" s="292"/>
    </row>
    <row r="89" spans="5:5" s="22" customFormat="1">
      <c r="E89" s="292"/>
    </row>
    <row r="90" spans="5:5" s="22" customFormat="1">
      <c r="E90" s="292"/>
    </row>
    <row r="91" spans="5:5" s="22" customFormat="1">
      <c r="E91" s="292"/>
    </row>
    <row r="92" spans="5:5" s="22" customFormat="1">
      <c r="E92" s="292"/>
    </row>
    <row r="93" spans="5:5" s="22" customFormat="1">
      <c r="E93" s="292"/>
    </row>
    <row r="94" spans="5:5" s="22" customFormat="1">
      <c r="E94" s="292"/>
    </row>
    <row r="95" spans="5:5" s="22" customFormat="1">
      <c r="E95" s="292"/>
    </row>
    <row r="96" spans="5:5" s="22" customFormat="1">
      <c r="E96" s="292"/>
    </row>
    <row r="97" spans="5:5" s="22" customFormat="1">
      <c r="E97" s="292"/>
    </row>
    <row r="98" spans="5:5" s="22" customFormat="1">
      <c r="E98" s="292"/>
    </row>
    <row r="99" spans="5:5" s="22" customFormat="1">
      <c r="E99" s="292"/>
    </row>
    <row r="100" spans="5:5" s="22" customFormat="1">
      <c r="E100" s="292"/>
    </row>
    <row r="101" spans="5:5" s="22" customFormat="1">
      <c r="E101" s="292"/>
    </row>
    <row r="102" spans="5:5" s="22" customFormat="1">
      <c r="E102" s="292"/>
    </row>
    <row r="103" spans="5:5" s="22" customFormat="1">
      <c r="E103" s="292"/>
    </row>
    <row r="104" spans="5:5" s="22" customFormat="1">
      <c r="E104" s="292"/>
    </row>
    <row r="105" spans="5:5" s="22" customFormat="1">
      <c r="E105" s="292"/>
    </row>
    <row r="106" spans="5:5" s="22" customFormat="1">
      <c r="E106" s="292"/>
    </row>
    <row r="107" spans="5:5" s="22" customFormat="1">
      <c r="E107" s="292"/>
    </row>
    <row r="108" spans="5:5" s="22" customFormat="1">
      <c r="E108" s="292"/>
    </row>
    <row r="109" spans="5:5" s="22" customFormat="1">
      <c r="E109" s="292"/>
    </row>
    <row r="110" spans="5:5" s="22" customFormat="1">
      <c r="E110" s="292"/>
    </row>
    <row r="111" spans="5:5" s="22" customFormat="1">
      <c r="E111" s="292"/>
    </row>
    <row r="112" spans="5:5" s="22" customFormat="1">
      <c r="E112" s="292"/>
    </row>
    <row r="113" spans="5:5" s="22" customFormat="1">
      <c r="E113" s="292"/>
    </row>
    <row r="114" spans="5:5" s="22" customFormat="1">
      <c r="E114" s="292"/>
    </row>
    <row r="115" spans="5:5" s="22" customFormat="1">
      <c r="E115" s="292"/>
    </row>
    <row r="116" spans="5:5" s="22" customFormat="1">
      <c r="E116" s="292"/>
    </row>
    <row r="117" spans="5:5" s="22" customFormat="1">
      <c r="E117" s="292"/>
    </row>
    <row r="118" spans="5:5" s="22" customFormat="1">
      <c r="E118" s="292"/>
    </row>
    <row r="119" spans="5:5" s="22" customFormat="1">
      <c r="E119" s="292"/>
    </row>
    <row r="120" spans="5:5" s="22" customFormat="1">
      <c r="E120" s="292"/>
    </row>
    <row r="121" spans="5:5" s="22" customFormat="1">
      <c r="E121" s="292"/>
    </row>
    <row r="122" spans="5:5" s="22" customFormat="1">
      <c r="E122" s="292"/>
    </row>
    <row r="123" spans="5:5" s="22" customFormat="1">
      <c r="E123" s="292"/>
    </row>
    <row r="124" spans="5:5" s="22" customFormat="1">
      <c r="E124" s="292"/>
    </row>
    <row r="125" spans="5:5" s="22" customFormat="1">
      <c r="E125" s="292"/>
    </row>
    <row r="126" spans="5:5" s="22" customFormat="1">
      <c r="E126" s="292"/>
    </row>
    <row r="127" spans="5:5" s="22" customFormat="1">
      <c r="E127" s="292"/>
    </row>
    <row r="128" spans="5:5" s="22" customFormat="1">
      <c r="E128" s="292"/>
    </row>
    <row r="129" spans="5:5" s="22" customFormat="1">
      <c r="E129" s="292"/>
    </row>
    <row r="130" spans="5:5" s="22" customFormat="1">
      <c r="E130" s="292"/>
    </row>
    <row r="131" spans="5:5" s="22" customFormat="1">
      <c r="E131" s="292"/>
    </row>
    <row r="132" spans="5:5" s="22" customFormat="1">
      <c r="E132" s="292"/>
    </row>
    <row r="133" spans="5:5" s="22" customFormat="1">
      <c r="E133" s="292"/>
    </row>
    <row r="134" spans="5:5" s="22" customFormat="1">
      <c r="E134" s="292"/>
    </row>
    <row r="135" spans="5:5" s="22" customFormat="1">
      <c r="E135" s="292"/>
    </row>
    <row r="136" spans="5:5" s="22" customFormat="1">
      <c r="E136" s="292"/>
    </row>
    <row r="137" spans="5:5" s="22" customFormat="1">
      <c r="E137" s="292"/>
    </row>
    <row r="138" spans="5:5" s="22" customFormat="1">
      <c r="E138" s="292"/>
    </row>
    <row r="139" spans="5:5" s="22" customFormat="1">
      <c r="E139" s="292"/>
    </row>
    <row r="140" spans="5:5" s="22" customFormat="1">
      <c r="E140" s="292"/>
    </row>
    <row r="141" spans="5:5" s="22" customFormat="1">
      <c r="E141" s="292"/>
    </row>
    <row r="142" spans="5:5" s="22" customFormat="1">
      <c r="E142" s="292"/>
    </row>
    <row r="143" spans="5:5" s="22" customFormat="1">
      <c r="E143" s="292"/>
    </row>
    <row r="144" spans="5:5" s="22" customFormat="1">
      <c r="E144" s="292"/>
    </row>
    <row r="145" spans="5:5" s="22" customFormat="1">
      <c r="E145" s="292"/>
    </row>
    <row r="146" spans="5:5" s="22" customFormat="1">
      <c r="E146" s="292"/>
    </row>
    <row r="147" spans="5:5" s="22" customFormat="1">
      <c r="E147" s="292"/>
    </row>
    <row r="148" spans="5:5" s="22" customFormat="1">
      <c r="E148" s="292"/>
    </row>
    <row r="149" spans="5:5" s="22" customFormat="1">
      <c r="E149" s="292"/>
    </row>
    <row r="150" spans="5:5" s="22" customFormat="1">
      <c r="E150" s="292"/>
    </row>
    <row r="151" spans="5:5" s="22" customFormat="1">
      <c r="E151" s="292"/>
    </row>
    <row r="152" spans="5:5" s="22" customFormat="1">
      <c r="E152" s="292"/>
    </row>
    <row r="153" spans="5:5" s="22" customFormat="1">
      <c r="E153" s="292"/>
    </row>
    <row r="154" spans="5:5" s="22" customFormat="1">
      <c r="E154" s="292"/>
    </row>
    <row r="155" spans="5:5" s="22" customFormat="1">
      <c r="E155" s="292"/>
    </row>
    <row r="156" spans="5:5" s="22" customFormat="1">
      <c r="E156" s="292"/>
    </row>
    <row r="157" spans="5:5" s="22" customFormat="1">
      <c r="E157" s="292"/>
    </row>
    <row r="158" spans="5:5" s="22" customFormat="1">
      <c r="E158" s="292"/>
    </row>
    <row r="159" spans="5:5" s="22" customFormat="1">
      <c r="E159" s="292"/>
    </row>
    <row r="160" spans="5:5" s="22" customFormat="1">
      <c r="E160" s="292"/>
    </row>
    <row r="161" spans="5:5" s="22" customFormat="1">
      <c r="E161" s="292"/>
    </row>
    <row r="162" spans="5:5" s="22" customFormat="1">
      <c r="E162" s="292"/>
    </row>
    <row r="163" spans="5:5" s="22" customFormat="1">
      <c r="E163" s="292"/>
    </row>
    <row r="164" spans="5:5" s="22" customFormat="1">
      <c r="E164" s="292"/>
    </row>
    <row r="165" spans="5:5" s="22" customFormat="1">
      <c r="E165" s="292"/>
    </row>
    <row r="166" spans="5:5" s="22" customFormat="1">
      <c r="E166" s="292"/>
    </row>
    <row r="167" spans="5:5" s="22" customFormat="1">
      <c r="E167" s="292"/>
    </row>
    <row r="168" spans="5:5" s="22" customFormat="1">
      <c r="E168" s="292"/>
    </row>
    <row r="169" spans="5:5" s="22" customFormat="1">
      <c r="E169" s="292"/>
    </row>
    <row r="170" spans="5:5" s="22" customFormat="1">
      <c r="E170" s="292"/>
    </row>
    <row r="171" spans="5:5" s="22" customFormat="1">
      <c r="E171" s="292"/>
    </row>
    <row r="172" spans="5:5" s="22" customFormat="1">
      <c r="E172" s="292"/>
    </row>
    <row r="173" spans="5:5" s="22" customFormat="1">
      <c r="E173" s="292"/>
    </row>
    <row r="174" spans="5:5" s="22" customFormat="1">
      <c r="E174" s="292"/>
    </row>
    <row r="175" spans="5:5" s="22" customFormat="1">
      <c r="E175" s="292"/>
    </row>
    <row r="176" spans="5:5" s="22" customFormat="1">
      <c r="E176" s="292"/>
    </row>
    <row r="177" spans="5:5" s="22" customFormat="1">
      <c r="E177" s="292"/>
    </row>
    <row r="178" spans="5:5" s="22" customFormat="1">
      <c r="E178" s="292"/>
    </row>
    <row r="179" spans="5:5" s="22" customFormat="1">
      <c r="E179" s="292"/>
    </row>
    <row r="180" spans="5:5" s="22" customFormat="1">
      <c r="E180" s="292"/>
    </row>
    <row r="181" spans="5:5" s="22" customFormat="1">
      <c r="E181" s="292"/>
    </row>
    <row r="182" spans="5:5" s="22" customFormat="1">
      <c r="E182" s="292"/>
    </row>
    <row r="183" spans="5:5" s="22" customFormat="1">
      <c r="E183" s="292"/>
    </row>
    <row r="184" spans="5:5" s="22" customFormat="1">
      <c r="E184" s="292"/>
    </row>
    <row r="185" spans="5:5" s="22" customFormat="1">
      <c r="E185" s="292"/>
    </row>
    <row r="186" spans="5:5" s="22" customFormat="1">
      <c r="E186" s="292"/>
    </row>
    <row r="187" spans="5:5" s="22" customFormat="1">
      <c r="E187" s="292"/>
    </row>
    <row r="188" spans="5:5" s="22" customFormat="1">
      <c r="E188" s="292"/>
    </row>
    <row r="189" spans="5:5" s="22" customFormat="1">
      <c r="E189" s="292"/>
    </row>
    <row r="190" spans="5:5" s="22" customFormat="1">
      <c r="E190" s="292"/>
    </row>
    <row r="191" spans="5:5" s="22" customFormat="1">
      <c r="E191" s="292"/>
    </row>
    <row r="192" spans="5:5" s="22" customFormat="1">
      <c r="E192" s="292"/>
    </row>
    <row r="193" spans="5:5" s="22" customFormat="1">
      <c r="E193" s="292"/>
    </row>
    <row r="194" spans="5:5" s="22" customFormat="1">
      <c r="E194" s="292"/>
    </row>
    <row r="195" spans="5:5" s="22" customFormat="1">
      <c r="E195" s="292"/>
    </row>
    <row r="196" spans="5:5" s="22" customFormat="1">
      <c r="E196" s="292"/>
    </row>
    <row r="197" spans="5:5" s="22" customFormat="1">
      <c r="E197" s="292"/>
    </row>
    <row r="198" spans="5:5" s="22" customFormat="1">
      <c r="E198" s="292"/>
    </row>
    <row r="199" spans="5:5" s="22" customFormat="1">
      <c r="E199" s="292"/>
    </row>
    <row r="200" spans="5:5" s="22" customFormat="1">
      <c r="E200" s="292"/>
    </row>
    <row r="201" spans="5:5" s="22" customFormat="1">
      <c r="E201" s="292"/>
    </row>
    <row r="202" spans="5:5" s="22" customFormat="1">
      <c r="E202" s="292"/>
    </row>
    <row r="203" spans="5:5" s="22" customFormat="1">
      <c r="E203" s="292"/>
    </row>
    <row r="204" spans="5:5" s="22" customFormat="1">
      <c r="E204" s="292"/>
    </row>
    <row r="205" spans="5:5" s="22" customFormat="1">
      <c r="E205" s="292"/>
    </row>
    <row r="206" spans="5:5" s="22" customFormat="1">
      <c r="E206" s="292"/>
    </row>
    <row r="207" spans="5:5" s="22" customFormat="1">
      <c r="E207" s="292"/>
    </row>
    <row r="208" spans="5:5" s="22" customFormat="1">
      <c r="E208" s="292"/>
    </row>
    <row r="209" spans="5:5" s="22" customFormat="1">
      <c r="E209" s="292"/>
    </row>
    <row r="210" spans="5:5" s="22" customFormat="1">
      <c r="E210" s="292"/>
    </row>
    <row r="211" spans="5:5" s="22" customFormat="1">
      <c r="E211" s="292"/>
    </row>
    <row r="212" spans="5:5" s="22" customFormat="1">
      <c r="E212" s="292"/>
    </row>
    <row r="213" spans="5:5" s="22" customFormat="1">
      <c r="E213" s="292"/>
    </row>
    <row r="214" spans="5:5" s="22" customFormat="1">
      <c r="E214" s="292"/>
    </row>
    <row r="215" spans="5:5" s="22" customFormat="1">
      <c r="E215" s="292"/>
    </row>
    <row r="216" spans="5:5" s="22" customFormat="1">
      <c r="E216" s="292"/>
    </row>
    <row r="217" spans="5:5" s="22" customFormat="1">
      <c r="E217" s="292"/>
    </row>
    <row r="218" spans="5:5" s="22" customFormat="1">
      <c r="E218" s="292"/>
    </row>
    <row r="219" spans="5:5" s="22" customFormat="1">
      <c r="E219" s="292"/>
    </row>
    <row r="220" spans="5:5" s="22" customFormat="1">
      <c r="E220" s="292"/>
    </row>
    <row r="221" spans="5:5" s="22" customFormat="1">
      <c r="E221" s="292"/>
    </row>
    <row r="222" spans="5:5" s="22" customFormat="1">
      <c r="E222" s="292"/>
    </row>
    <row r="223" spans="5:5" s="22" customFormat="1">
      <c r="E223" s="292"/>
    </row>
    <row r="224" spans="5:5" s="22" customFormat="1">
      <c r="E224" s="292"/>
    </row>
    <row r="225" spans="5:5" s="22" customFormat="1">
      <c r="E225" s="292"/>
    </row>
    <row r="226" spans="5:5" s="22" customFormat="1">
      <c r="E226" s="292"/>
    </row>
    <row r="227" spans="5:5" s="22" customFormat="1">
      <c r="E227" s="292"/>
    </row>
    <row r="228" spans="5:5" s="22" customFormat="1">
      <c r="E228" s="292"/>
    </row>
    <row r="229" spans="5:5" s="22" customFormat="1">
      <c r="E229" s="292"/>
    </row>
    <row r="230" spans="5:5" s="22" customFormat="1">
      <c r="E230" s="292"/>
    </row>
    <row r="231" spans="5:5" s="22" customFormat="1">
      <c r="E231" s="292"/>
    </row>
    <row r="232" spans="5:5" s="22" customFormat="1">
      <c r="E232" s="292"/>
    </row>
    <row r="233" spans="5:5" s="22" customFormat="1">
      <c r="E233" s="292"/>
    </row>
    <row r="234" spans="5:5" s="22" customFormat="1">
      <c r="E234" s="292"/>
    </row>
    <row r="235" spans="5:5" s="22" customFormat="1">
      <c r="E235" s="292"/>
    </row>
    <row r="236" spans="5:5" s="22" customFormat="1">
      <c r="E236" s="292"/>
    </row>
    <row r="237" spans="5:5" s="22" customFormat="1">
      <c r="E237" s="292"/>
    </row>
    <row r="238" spans="5:5" s="22" customFormat="1">
      <c r="E238" s="292"/>
    </row>
    <row r="239" spans="5:5" s="22" customFormat="1">
      <c r="E239" s="292"/>
    </row>
    <row r="240" spans="5:5" s="22" customFormat="1">
      <c r="E240" s="292"/>
    </row>
    <row r="241" spans="5:5" s="22" customFormat="1">
      <c r="E241" s="292"/>
    </row>
    <row r="242" spans="5:5" s="22" customFormat="1">
      <c r="E242" s="292"/>
    </row>
    <row r="243" spans="5:5" s="22" customFormat="1">
      <c r="E243" s="292"/>
    </row>
    <row r="244" spans="5:5" s="22" customFormat="1">
      <c r="E244" s="292"/>
    </row>
    <row r="245" spans="5:5" s="22" customFormat="1">
      <c r="E245" s="292"/>
    </row>
    <row r="246" spans="5:5" s="22" customFormat="1">
      <c r="E246" s="292"/>
    </row>
    <row r="247" spans="5:5" s="22" customFormat="1">
      <c r="E247" s="292"/>
    </row>
    <row r="248" spans="5:5" s="22" customFormat="1">
      <c r="E248" s="292"/>
    </row>
    <row r="249" spans="5:5" s="22" customFormat="1">
      <c r="E249" s="292"/>
    </row>
    <row r="250" spans="5:5" s="22" customFormat="1">
      <c r="E250" s="292"/>
    </row>
    <row r="251" spans="5:5" s="22" customFormat="1">
      <c r="E251" s="292"/>
    </row>
    <row r="252" spans="5:5" s="22" customFormat="1">
      <c r="E252" s="292"/>
    </row>
    <row r="253" spans="5:5" s="22" customFormat="1">
      <c r="E253" s="292"/>
    </row>
    <row r="254" spans="5:5" s="22" customFormat="1">
      <c r="E254" s="292"/>
    </row>
    <row r="255" spans="5:5" s="22" customFormat="1">
      <c r="E255" s="292"/>
    </row>
    <row r="256" spans="5:5" s="22" customFormat="1">
      <c r="E256" s="292"/>
    </row>
    <row r="257" spans="5:5" s="22" customFormat="1">
      <c r="E257" s="292"/>
    </row>
    <row r="258" spans="5:5" s="22" customFormat="1">
      <c r="E258" s="292"/>
    </row>
    <row r="259" spans="5:5" s="22" customFormat="1">
      <c r="E259" s="292"/>
    </row>
    <row r="260" spans="5:5" s="22" customFormat="1">
      <c r="E260" s="292"/>
    </row>
    <row r="261" spans="5:5" s="22" customFormat="1">
      <c r="E261" s="292"/>
    </row>
  </sheetData>
  <mergeCells count="2">
    <mergeCell ref="B2:C2"/>
    <mergeCell ref="E2:F2"/>
  </mergeCells>
  <phoneticPr fontId="2"/>
  <hyperlinks>
    <hyperlink ref="C3" location="'収支予算書(様式13)'!A1" display="収支予算書　様式"/>
    <hyperlink ref="C4" location="'収入・経費明細書(様式14・15)'!A1" display="収入・経費明細書　様式"/>
    <hyperlink ref="C5" location="'見積企業一覧表(様式16)'!A1" display="見積企業一覧表　様式"/>
    <hyperlink ref="C6" location="'収支決算報告書(様式18)'!A1" display="収支決算報告書　様式"/>
    <hyperlink ref="C7" location="'収入・経費明細書(様式19・20)'!A1" display="(決算用)収入・経費明細書　様式"/>
    <hyperlink ref="C8" location="'講師依頼承諾書(様式21-1)'!A1" display="講演依頼承諾書"/>
    <hyperlink ref="C9" location="'報酬明細(様式21-2)'!A1" display="報酬明細書"/>
    <hyperlink ref="C10" location="'収支予算書-修正(様式26)'!A1" display="収支予算書-修正　様式"/>
    <hyperlink ref="C12" location="'差異発生理由書(様式29)'!A1" display="差異発生理由書　様式"/>
    <hyperlink ref="C13" location="'現金出納帳（様式34）'!A1" display="現金出納帳"/>
    <hyperlink ref="C14" location="'口座出納帳（様式35）'!A1" display="口座出納長"/>
    <hyperlink ref="C15" location="'科目内訳表（様式36）'!A1" display="科目内訳表"/>
    <hyperlink ref="C16" location="'消費税等計算シート（様式40）'!A1" display="消費税等計算シート"/>
    <hyperlink ref="C11" location="'収入・経費明細書-修正(様式27・28)'!A1" display="収入・経費明細書-修正　様式"/>
    <hyperlink ref="C18" location="勘定科目参考資料!A1" display="勘定科目内容説明書"/>
  </hyperlinks>
  <pageMargins left="0.79" right="0.79" top="0.98" bottom="0.98" header="0.51" footer="0.51"/>
  <pageSetup paperSize="9" scale="9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9"/>
  <sheetViews>
    <sheetView workbookViewId="0">
      <selection activeCell="J5" sqref="J5"/>
    </sheetView>
    <sheetView workbookViewId="1"/>
  </sheetViews>
  <sheetFormatPr defaultColWidth="13" defaultRowHeight="18.75"/>
  <cols>
    <col min="1" max="1" width="1.625" style="39" customWidth="1"/>
    <col min="2" max="2" width="3.625" style="26" customWidth="1"/>
    <col min="3" max="3" width="1.625" style="26" customWidth="1"/>
    <col min="4" max="4" width="14.625" style="26" customWidth="1"/>
    <col min="5" max="5" width="11.625" style="26" customWidth="1"/>
    <col min="6" max="6" width="10.875" style="26" customWidth="1"/>
    <col min="7" max="7" width="13.625" style="26" customWidth="1"/>
    <col min="8" max="8" width="12.875" style="26" customWidth="1"/>
    <col min="9" max="9" width="11.625" style="26" customWidth="1"/>
    <col min="10" max="10" width="4.125" style="26" customWidth="1"/>
    <col min="11" max="11" width="8" style="26" customWidth="1"/>
    <col min="12" max="26" width="0" style="26" hidden="1" customWidth="1"/>
    <col min="27" max="27" width="14.625" style="26" hidden="1" customWidth="1"/>
    <col min="28" max="28" width="8.375" style="26" hidden="1" customWidth="1"/>
    <col min="29" max="41" width="0" style="26" hidden="1" customWidth="1"/>
    <col min="42" max="16384" width="13" style="26"/>
  </cols>
  <sheetData>
    <row r="1" spans="1:28">
      <c r="A1" s="25"/>
      <c r="B1" s="25"/>
      <c r="C1" s="25"/>
      <c r="D1" s="25"/>
      <c r="E1" s="25"/>
      <c r="F1" s="25"/>
      <c r="G1" s="25"/>
      <c r="H1" s="25"/>
      <c r="I1" s="226" t="s">
        <v>276</v>
      </c>
      <c r="J1" s="25"/>
      <c r="K1" s="25"/>
      <c r="L1" s="25"/>
      <c r="M1" s="39"/>
      <c r="N1" s="39"/>
      <c r="O1" s="39"/>
      <c r="P1" s="39"/>
      <c r="Q1" s="39"/>
      <c r="R1" s="39"/>
      <c r="S1" s="39"/>
      <c r="T1" s="39"/>
      <c r="U1" s="39"/>
      <c r="V1" s="39"/>
      <c r="W1" s="39"/>
      <c r="X1" s="39"/>
      <c r="Y1" s="39"/>
      <c r="Z1" s="39"/>
      <c r="AA1" s="39"/>
      <c r="AB1" s="39"/>
    </row>
    <row r="2" spans="1:28">
      <c r="A2" s="374" t="s">
        <v>117</v>
      </c>
      <c r="B2" s="374"/>
      <c r="C2" s="374"/>
      <c r="D2" s="374"/>
      <c r="E2" s="427" t="s">
        <v>277</v>
      </c>
      <c r="F2" s="427"/>
      <c r="G2" s="41"/>
      <c r="H2" s="41"/>
      <c r="I2" s="51" t="s">
        <v>118</v>
      </c>
      <c r="J2" s="27"/>
      <c r="K2" s="27"/>
      <c r="L2" s="27"/>
      <c r="M2" s="39"/>
      <c r="N2" s="39"/>
      <c r="O2" s="39"/>
      <c r="P2" s="39"/>
      <c r="Q2" s="39"/>
      <c r="R2" s="39"/>
      <c r="S2" s="39"/>
      <c r="T2" s="39"/>
      <c r="U2" s="39"/>
      <c r="V2" s="39"/>
      <c r="W2" s="39"/>
      <c r="X2" s="39"/>
      <c r="Y2" s="39"/>
      <c r="Z2" s="39"/>
      <c r="AA2" s="39"/>
      <c r="AB2" s="39"/>
    </row>
    <row r="3" spans="1:28" ht="30" customHeight="1">
      <c r="A3" s="75"/>
      <c r="B3" s="45"/>
      <c r="C3" s="45"/>
      <c r="D3" s="170" t="s">
        <v>120</v>
      </c>
      <c r="E3" s="428" t="s">
        <v>121</v>
      </c>
      <c r="F3" s="372"/>
      <c r="G3" s="171" t="s">
        <v>278</v>
      </c>
      <c r="H3" s="172" t="s">
        <v>279</v>
      </c>
      <c r="I3" s="172" t="s">
        <v>167</v>
      </c>
      <c r="J3" s="172" t="s">
        <v>124</v>
      </c>
      <c r="K3" s="27"/>
      <c r="L3" s="27"/>
      <c r="M3" s="39"/>
      <c r="N3" s="39"/>
      <c r="O3" s="39"/>
      <c r="P3" s="39"/>
      <c r="Q3" s="39"/>
      <c r="R3" s="39"/>
      <c r="S3" s="39"/>
      <c r="T3" s="39"/>
      <c r="U3" s="39"/>
      <c r="V3" s="39"/>
      <c r="W3" s="39"/>
      <c r="X3" s="39"/>
      <c r="Y3" s="39"/>
      <c r="Z3" s="39"/>
      <c r="AA3" s="39"/>
      <c r="AB3" s="39"/>
    </row>
    <row r="4" spans="1:28" ht="30" customHeight="1">
      <c r="A4" s="44" t="s">
        <v>125</v>
      </c>
      <c r="B4" s="45">
        <f>VLOOKUP(D4,$AA$70:$AB$80,2,FALSE)</f>
        <v>8</v>
      </c>
      <c r="C4" s="45" t="s">
        <v>126</v>
      </c>
      <c r="D4" s="46" t="str">
        <f>'収入・経費明細書(様式14・15)'!D4</f>
        <v>事業収入</v>
      </c>
      <c r="E4" s="401" t="str">
        <f>'収入・経費明細書(様式14・15)'!E4:F4</f>
        <v>事業収入</v>
      </c>
      <c r="F4" s="402"/>
      <c r="G4" s="53"/>
      <c r="H4" s="53">
        <f>'収入・経費明細書(様式14・15)'!G4</f>
        <v>135000</v>
      </c>
      <c r="I4" s="53">
        <f>G4-H4</f>
        <v>-135000</v>
      </c>
      <c r="J4" s="273"/>
      <c r="K4" s="27"/>
      <c r="L4" s="27"/>
      <c r="M4" s="39"/>
      <c r="N4" s="39"/>
      <c r="O4" s="39"/>
      <c r="P4" s="39"/>
      <c r="Q4" s="39"/>
      <c r="R4" s="39"/>
      <c r="S4" s="39"/>
      <c r="T4" s="39"/>
      <c r="U4" s="39"/>
      <c r="V4" s="39"/>
      <c r="W4" s="39"/>
      <c r="X4" s="39"/>
      <c r="Y4" s="39"/>
      <c r="Z4" s="39"/>
      <c r="AA4" s="39"/>
      <c r="AB4" s="39"/>
    </row>
    <row r="5" spans="1:28" ht="30" customHeight="1">
      <c r="A5" s="44" t="s">
        <v>125</v>
      </c>
      <c r="B5" s="45">
        <f>VLOOKUP(D5,$AA$70:$AB$80,2,FALSE)</f>
        <v>1</v>
      </c>
      <c r="C5" s="45" t="s">
        <v>126</v>
      </c>
      <c r="D5" s="46" t="str">
        <f>'収入・経費明細書(様式14・15)'!D5</f>
        <v>登録料収入</v>
      </c>
      <c r="E5" s="401" t="str">
        <f>'収入・経費明細書(様式14・15)'!E5:F5</f>
        <v>41名×＠15,000</v>
      </c>
      <c r="F5" s="402"/>
      <c r="G5" s="53"/>
      <c r="H5" s="53">
        <f>'収入・経費明細書(様式14・15)'!G5</f>
        <v>615000</v>
      </c>
      <c r="I5" s="53">
        <f>G5-H5</f>
        <v>-615000</v>
      </c>
      <c r="J5" s="62"/>
      <c r="K5" s="27"/>
      <c r="L5" s="27"/>
      <c r="M5" s="39"/>
      <c r="N5" s="39"/>
      <c r="O5" s="39"/>
      <c r="P5" s="39"/>
      <c r="Q5" s="39"/>
      <c r="R5" s="39"/>
      <c r="S5" s="39"/>
      <c r="T5" s="39"/>
      <c r="U5" s="39"/>
      <c r="V5" s="39"/>
      <c r="W5" s="39"/>
      <c r="X5" s="39"/>
      <c r="Y5" s="39"/>
      <c r="Z5" s="39"/>
      <c r="AA5" s="39"/>
      <c r="AB5" s="39"/>
    </row>
    <row r="6" spans="1:28" ht="30" customHeight="1">
      <c r="A6" s="44" t="s">
        <v>125</v>
      </c>
      <c r="B6" s="45">
        <f>VLOOKUP(D6,$AA$70:$AB$80,2,FALSE)</f>
        <v>2</v>
      </c>
      <c r="C6" s="45" t="s">
        <v>126</v>
      </c>
      <c r="D6" s="46" t="str">
        <f>'収入・経費明細書(様式14・15)'!D6</f>
        <v>特定会費収入</v>
      </c>
      <c r="E6" s="401" t="str">
        <f>'収入・経費明細書(様式14・15)'!E6:F6</f>
        <v>50名×＠6000</v>
      </c>
      <c r="F6" s="402"/>
      <c r="G6" s="53"/>
      <c r="H6" s="53">
        <f>'収入・経費明細書(様式14・15)'!G6</f>
        <v>300000</v>
      </c>
      <c r="I6" s="53">
        <f>G6-H6</f>
        <v>-300000</v>
      </c>
      <c r="J6" s="62"/>
      <c r="K6" s="27"/>
      <c r="L6" s="27"/>
      <c r="M6" s="39"/>
      <c r="N6" s="39"/>
      <c r="O6" s="39"/>
      <c r="P6" s="39"/>
      <c r="Q6" s="39"/>
      <c r="R6" s="39"/>
      <c r="S6" s="39"/>
      <c r="T6" s="39"/>
      <c r="U6" s="39"/>
      <c r="V6" s="39"/>
      <c r="W6" s="39"/>
      <c r="X6" s="39"/>
      <c r="Y6" s="39"/>
      <c r="Z6" s="39"/>
      <c r="AA6" s="39"/>
      <c r="AB6" s="39"/>
    </row>
    <row r="7" spans="1:28" ht="30" customHeight="1">
      <c r="A7" s="44" t="s">
        <v>125</v>
      </c>
      <c r="B7" s="45" t="e">
        <f>VLOOKUP(D7,$AA$70:$AB$80,2,FALSE)</f>
        <v>#N/A</v>
      </c>
      <c r="C7" s="45" t="s">
        <v>126</v>
      </c>
      <c r="D7" s="46">
        <f>'収入・経費明細書(様式14・15)'!D7</f>
        <v>0</v>
      </c>
      <c r="E7" s="401">
        <f>'収入・経費明細書(様式14・15)'!E7:F7</f>
        <v>0</v>
      </c>
      <c r="F7" s="402"/>
      <c r="G7" s="53"/>
      <c r="H7" s="53">
        <f>'収入・経費明細書(様式14・15)'!G7</f>
        <v>0</v>
      </c>
      <c r="I7" s="53">
        <f>G7-H7</f>
        <v>0</v>
      </c>
      <c r="J7" s="62"/>
      <c r="K7" s="27"/>
      <c r="L7" s="27"/>
      <c r="M7" s="39"/>
      <c r="N7" s="39"/>
      <c r="O7" s="39"/>
      <c r="P7" s="39"/>
      <c r="Q7" s="39"/>
      <c r="R7" s="39"/>
      <c r="S7" s="39"/>
      <c r="T7" s="39"/>
      <c r="U7" s="39"/>
      <c r="V7" s="39"/>
      <c r="W7" s="39"/>
      <c r="X7" s="39"/>
      <c r="Y7" s="39"/>
      <c r="Z7" s="39"/>
      <c r="AA7" s="39"/>
      <c r="AB7" s="39"/>
    </row>
    <row r="8" spans="1:28" ht="30" customHeight="1">
      <c r="A8" s="370" t="s">
        <v>127</v>
      </c>
      <c r="B8" s="371"/>
      <c r="C8" s="371"/>
      <c r="D8" s="371"/>
      <c r="E8" s="371"/>
      <c r="F8" s="372"/>
      <c r="G8" s="53">
        <f>SUM(G4:G7)</f>
        <v>0</v>
      </c>
      <c r="H8" s="53">
        <f>SUM(H4:H7)</f>
        <v>1050000</v>
      </c>
      <c r="I8" s="53">
        <f>SUM(I4:I7)</f>
        <v>-1050000</v>
      </c>
      <c r="J8" s="62"/>
      <c r="K8" s="27"/>
      <c r="L8" s="27"/>
      <c r="M8" s="39"/>
      <c r="N8" s="39"/>
      <c r="O8" s="39"/>
      <c r="P8" s="39"/>
      <c r="Q8" s="39"/>
      <c r="R8" s="39"/>
      <c r="S8" s="39"/>
      <c r="T8" s="39"/>
      <c r="U8" s="39"/>
      <c r="V8" s="39"/>
      <c r="W8" s="39"/>
      <c r="X8" s="39"/>
      <c r="Y8" s="39"/>
      <c r="Z8" s="39"/>
      <c r="AA8" s="39"/>
      <c r="AB8" s="39"/>
    </row>
    <row r="9" spans="1:28" ht="13.5" customHeight="1">
      <c r="A9" s="27"/>
      <c r="B9" s="27"/>
      <c r="C9" s="27"/>
      <c r="D9" s="27"/>
      <c r="E9" s="27"/>
      <c r="F9" s="27"/>
      <c r="G9" s="27"/>
      <c r="H9" s="27"/>
      <c r="I9" s="27"/>
      <c r="J9" s="27"/>
      <c r="K9" s="27"/>
      <c r="L9" s="27"/>
      <c r="M9" s="39"/>
      <c r="N9" s="39"/>
      <c r="O9" s="39"/>
      <c r="P9" s="39"/>
      <c r="Q9" s="39"/>
      <c r="R9" s="39"/>
      <c r="S9" s="39"/>
      <c r="T9" s="39"/>
      <c r="U9" s="39"/>
      <c r="V9" s="39"/>
      <c r="W9" s="39"/>
      <c r="X9" s="39"/>
      <c r="Y9" s="39"/>
      <c r="Z9" s="39"/>
      <c r="AA9" s="39"/>
      <c r="AB9" s="39"/>
    </row>
    <row r="10" spans="1:28" ht="13.5" customHeight="1">
      <c r="A10" s="27"/>
      <c r="B10" s="27"/>
      <c r="C10" s="27"/>
      <c r="D10" s="27"/>
      <c r="E10" s="27"/>
      <c r="F10" s="27"/>
      <c r="G10" s="27"/>
      <c r="H10" s="27"/>
      <c r="I10" s="27"/>
      <c r="J10" s="27"/>
      <c r="K10" s="27"/>
      <c r="L10" s="27"/>
      <c r="M10" s="39"/>
      <c r="N10" s="39"/>
      <c r="O10" s="39"/>
      <c r="P10" s="39"/>
      <c r="Q10" s="39"/>
      <c r="R10" s="39"/>
      <c r="S10" s="39"/>
      <c r="T10" s="39"/>
      <c r="U10" s="39"/>
      <c r="V10" s="39"/>
      <c r="W10" s="39"/>
      <c r="X10" s="39"/>
      <c r="Y10" s="39"/>
      <c r="Z10" s="39"/>
      <c r="AA10" s="39"/>
      <c r="AB10" s="39"/>
    </row>
    <row r="11" spans="1:28" ht="13.5" customHeight="1">
      <c r="A11" s="27"/>
      <c r="B11" s="27"/>
      <c r="C11" s="27"/>
      <c r="D11" s="27"/>
      <c r="E11" s="27"/>
      <c r="F11" s="27"/>
      <c r="G11" s="27"/>
      <c r="H11" s="27"/>
      <c r="I11" s="25" t="s">
        <v>280</v>
      </c>
      <c r="J11" s="27"/>
      <c r="K11" s="27"/>
      <c r="L11" s="27"/>
      <c r="M11" s="39"/>
      <c r="N11" s="39"/>
      <c r="O11" s="39"/>
      <c r="P11" s="39"/>
      <c r="Q11" s="39"/>
      <c r="R11" s="39"/>
      <c r="S11" s="39"/>
      <c r="T11" s="39"/>
      <c r="U11" s="39"/>
      <c r="V11" s="39"/>
      <c r="W11" s="39"/>
      <c r="X11" s="39"/>
      <c r="Y11" s="39"/>
      <c r="Z11" s="39"/>
      <c r="AA11" s="39"/>
      <c r="AB11" s="39"/>
    </row>
    <row r="12" spans="1:28" ht="19.5" customHeight="1">
      <c r="A12" s="374" t="s">
        <v>130</v>
      </c>
      <c r="B12" s="374"/>
      <c r="C12" s="374"/>
      <c r="D12" s="374"/>
      <c r="E12" s="427" t="s">
        <v>277</v>
      </c>
      <c r="F12" s="427"/>
      <c r="G12" s="41"/>
      <c r="H12" s="41"/>
      <c r="I12" s="51" t="s">
        <v>118</v>
      </c>
      <c r="J12" s="27"/>
      <c r="K12" s="27"/>
      <c r="L12" s="27"/>
      <c r="M12" s="39"/>
      <c r="N12" s="39"/>
      <c r="O12" s="39"/>
      <c r="P12" s="39"/>
      <c r="Q12" s="39"/>
      <c r="R12" s="39"/>
      <c r="S12" s="39"/>
      <c r="T12" s="39"/>
      <c r="U12" s="39"/>
      <c r="V12" s="39"/>
      <c r="W12" s="39"/>
      <c r="X12" s="39"/>
      <c r="Y12" s="39"/>
      <c r="Z12" s="39"/>
      <c r="AA12" s="39"/>
      <c r="AB12" s="39"/>
    </row>
    <row r="13" spans="1:28" ht="30" customHeight="1">
      <c r="A13" s="75"/>
      <c r="B13" s="45"/>
      <c r="C13" s="45"/>
      <c r="D13" s="170" t="s">
        <v>120</v>
      </c>
      <c r="E13" s="62" t="s">
        <v>131</v>
      </c>
      <c r="F13" s="62" t="s">
        <v>133</v>
      </c>
      <c r="G13" s="171" t="s">
        <v>278</v>
      </c>
      <c r="H13" s="172" t="s">
        <v>279</v>
      </c>
      <c r="I13" s="172" t="s">
        <v>156</v>
      </c>
      <c r="J13" s="172" t="s">
        <v>124</v>
      </c>
      <c r="K13" s="27"/>
      <c r="L13" s="27"/>
      <c r="M13" s="39"/>
      <c r="N13" s="39"/>
      <c r="O13" s="39"/>
      <c r="P13" s="39"/>
      <c r="Q13" s="39"/>
      <c r="R13" s="39"/>
      <c r="S13" s="39"/>
      <c r="T13" s="39"/>
      <c r="U13" s="39"/>
      <c r="V13" s="39"/>
      <c r="W13" s="39"/>
      <c r="X13" s="39"/>
      <c r="Y13" s="39"/>
      <c r="Z13" s="39"/>
      <c r="AA13" s="39"/>
      <c r="AB13" s="39"/>
    </row>
    <row r="14" spans="1:28" ht="30" customHeight="1">
      <c r="A14" s="44" t="s">
        <v>125</v>
      </c>
      <c r="B14" s="50">
        <f t="shared" ref="B14:B27" si="0">VLOOKUP(D14,$AA$82:$AB$98,2,FALSE)</f>
        <v>1</v>
      </c>
      <c r="C14" s="45" t="s">
        <v>126</v>
      </c>
      <c r="D14" s="46" t="str">
        <f>'収入・経費明細書(様式14・15)'!D14</f>
        <v>会場設営費</v>
      </c>
      <c r="E14" s="272" t="str">
        <f>'収入・経費明細書(様式14・15)'!E14</f>
        <v>会場費</v>
      </c>
      <c r="F14" s="272" t="str">
        <f>'収入・経費明細書(様式14・15)'!F14</f>
        <v>定例会・式典</v>
      </c>
      <c r="G14" s="53"/>
      <c r="H14" s="53">
        <f>'収入・経費明細書(様式14・15)'!G14</f>
        <v>812592</v>
      </c>
      <c r="I14" s="53">
        <f t="shared" ref="I14:I27" si="1">G14-H14</f>
        <v>-812592</v>
      </c>
      <c r="J14" s="273"/>
      <c r="K14" s="27"/>
      <c r="L14" s="27"/>
      <c r="M14" s="39"/>
      <c r="N14" s="39"/>
      <c r="O14" s="39"/>
      <c r="P14" s="39"/>
      <c r="Q14" s="39"/>
      <c r="R14" s="39"/>
      <c r="S14" s="39"/>
      <c r="T14" s="39"/>
      <c r="U14" s="39"/>
      <c r="V14" s="39"/>
      <c r="W14" s="39"/>
      <c r="X14" s="39"/>
      <c r="Y14" s="39"/>
      <c r="Z14" s="39"/>
      <c r="AA14" s="39"/>
      <c r="AB14" s="39"/>
    </row>
    <row r="15" spans="1:28" ht="30" customHeight="1">
      <c r="A15" s="44" t="s">
        <v>125</v>
      </c>
      <c r="B15" s="50">
        <f t="shared" si="0"/>
        <v>9</v>
      </c>
      <c r="C15" s="45" t="s">
        <v>126</v>
      </c>
      <c r="D15" s="46" t="str">
        <f>'収入・経費明細書(様式14・15)'!D15</f>
        <v>渉外費</v>
      </c>
      <c r="E15" s="272" t="str">
        <f>'収入・経費明細書(様式14・15)'!E15</f>
        <v>記念品代</v>
      </c>
      <c r="F15" s="272" t="str">
        <f>'収入・経費明細書(様式14・15)'!F15</f>
        <v>お酒代(100)</v>
      </c>
      <c r="G15" s="53"/>
      <c r="H15" s="53">
        <f>'収入・経費明細書(様式14・15)'!G15</f>
        <v>35000</v>
      </c>
      <c r="I15" s="53">
        <f t="shared" si="1"/>
        <v>-35000</v>
      </c>
      <c r="J15" s="62"/>
      <c r="K15" s="27"/>
      <c r="L15" s="27"/>
      <c r="M15" s="39"/>
      <c r="N15" s="39"/>
      <c r="O15" s="39"/>
      <c r="P15" s="39"/>
      <c r="Q15" s="39"/>
      <c r="R15" s="39"/>
      <c r="S15" s="39"/>
      <c r="T15" s="39"/>
      <c r="U15" s="39"/>
      <c r="V15" s="39"/>
      <c r="W15" s="39"/>
      <c r="X15" s="39"/>
      <c r="Y15" s="39"/>
      <c r="Z15" s="39"/>
      <c r="AA15" s="39"/>
      <c r="AB15" s="39"/>
    </row>
    <row r="16" spans="1:28" ht="30" customHeight="1">
      <c r="A16" s="44" t="s">
        <v>125</v>
      </c>
      <c r="B16" s="50">
        <f t="shared" si="0"/>
        <v>9</v>
      </c>
      <c r="C16" s="45" t="s">
        <v>126</v>
      </c>
      <c r="D16" s="46" t="str">
        <f>'収入・経費明細書(様式14・15)'!D16</f>
        <v>渉外費</v>
      </c>
      <c r="E16" s="272" t="str">
        <f>'収入・経費明細書(様式14・15)'!E16</f>
        <v>記念品代</v>
      </c>
      <c r="F16" s="272" t="str">
        <f>'収入・経費明細書(様式14・15)'!F16</f>
        <v>紙袋(100)</v>
      </c>
      <c r="G16" s="173"/>
      <c r="H16" s="53">
        <f>'収入・経費明細書(様式14・15)'!G16</f>
        <v>16800</v>
      </c>
      <c r="I16" s="53">
        <f t="shared" si="1"/>
        <v>-16800</v>
      </c>
      <c r="J16" s="62"/>
      <c r="K16" s="27"/>
      <c r="L16" s="27"/>
      <c r="M16" s="39"/>
      <c r="N16" s="39"/>
      <c r="O16" s="39"/>
      <c r="P16" s="39"/>
      <c r="Q16" s="39"/>
      <c r="R16" s="39"/>
      <c r="S16" s="39"/>
      <c r="T16" s="39"/>
      <c r="U16" s="39"/>
      <c r="V16" s="39"/>
      <c r="W16" s="39"/>
      <c r="X16" s="39"/>
      <c r="Y16" s="39"/>
      <c r="Z16" s="39"/>
      <c r="AA16" s="39"/>
      <c r="AB16" s="39"/>
    </row>
    <row r="17" spans="1:28" ht="30" customHeight="1">
      <c r="A17" s="44" t="s">
        <v>125</v>
      </c>
      <c r="B17" s="50">
        <f t="shared" si="0"/>
        <v>13</v>
      </c>
      <c r="C17" s="45" t="s">
        <v>126</v>
      </c>
      <c r="D17" s="46" t="str">
        <f>'収入・経費明細書(様式14・15)'!D17</f>
        <v>通信費</v>
      </c>
      <c r="E17" s="272" t="str">
        <f>'収入・経費明細書(様式14・15)'!E17</f>
        <v>案内状</v>
      </c>
      <c r="F17" s="272" t="str">
        <f>'収入・経費明細書(様式14・15)'!F17</f>
        <v>案内状(400)</v>
      </c>
      <c r="G17" s="175"/>
      <c r="H17" s="53">
        <f>'収入・経費明細書(様式14・15)'!G17</f>
        <v>6653</v>
      </c>
      <c r="I17" s="53">
        <f t="shared" si="1"/>
        <v>-6653</v>
      </c>
      <c r="J17" s="62"/>
      <c r="K17" s="27"/>
      <c r="L17" s="27"/>
      <c r="M17" s="39"/>
      <c r="N17" s="39"/>
      <c r="O17" s="39"/>
      <c r="P17" s="39"/>
      <c r="Q17" s="39"/>
      <c r="R17" s="39"/>
      <c r="S17" s="39"/>
      <c r="T17" s="39"/>
      <c r="U17" s="39"/>
      <c r="V17" s="39"/>
      <c r="W17" s="39"/>
      <c r="X17" s="39"/>
      <c r="Y17" s="39"/>
      <c r="Z17" s="39"/>
      <c r="AA17" s="39"/>
      <c r="AB17" s="39"/>
    </row>
    <row r="18" spans="1:28" ht="30" customHeight="1">
      <c r="A18" s="44" t="s">
        <v>125</v>
      </c>
      <c r="B18" s="50">
        <f t="shared" si="0"/>
        <v>13</v>
      </c>
      <c r="C18" s="45" t="s">
        <v>126</v>
      </c>
      <c r="D18" s="46" t="str">
        <f>'収入・経費明細書(様式14・15)'!D18</f>
        <v>通信費</v>
      </c>
      <c r="E18" s="272" t="str">
        <f>'収入・経費明細書(様式14・15)'!E18</f>
        <v>案内状</v>
      </c>
      <c r="F18" s="272" t="str">
        <f>'収入・経費明細書(様式14・15)'!F18</f>
        <v>案内用封筒(400)</v>
      </c>
      <c r="G18" s="53"/>
      <c r="H18" s="53">
        <f>'収入・経費明細書(様式14・15)'!G18</f>
        <v>3326</v>
      </c>
      <c r="I18" s="53">
        <f t="shared" si="1"/>
        <v>-3326</v>
      </c>
      <c r="J18" s="62"/>
      <c r="K18" s="27"/>
      <c r="L18" s="27"/>
      <c r="M18" s="39"/>
      <c r="N18" s="39"/>
      <c r="O18" s="39"/>
      <c r="P18" s="39"/>
      <c r="Q18" s="39"/>
      <c r="R18" s="39"/>
      <c r="S18" s="39"/>
      <c r="T18" s="39"/>
      <c r="U18" s="39"/>
      <c r="V18" s="39"/>
      <c r="W18" s="39"/>
      <c r="X18" s="39"/>
      <c r="Y18" s="39"/>
      <c r="Z18" s="39"/>
      <c r="AA18" s="39"/>
      <c r="AB18" s="39"/>
    </row>
    <row r="19" spans="1:28" ht="30" customHeight="1">
      <c r="A19" s="44" t="s">
        <v>125</v>
      </c>
      <c r="B19" s="50">
        <f t="shared" si="0"/>
        <v>13</v>
      </c>
      <c r="C19" s="45" t="s">
        <v>126</v>
      </c>
      <c r="D19" s="46" t="str">
        <f>'収入・経費明細書(様式14・15)'!D19</f>
        <v>通信費</v>
      </c>
      <c r="E19" s="272" t="str">
        <f>'収入・経費明細書(様式14・15)'!E19</f>
        <v>案内状</v>
      </c>
      <c r="F19" s="272" t="str">
        <f>'収入・経費明細書(様式14・15)'!F19</f>
        <v>切手(400)</v>
      </c>
      <c r="G19" s="53"/>
      <c r="H19" s="53">
        <f>'収入・経費明細書(様式14・15)'!G19</f>
        <v>32800</v>
      </c>
      <c r="I19" s="53">
        <f t="shared" si="1"/>
        <v>-32800</v>
      </c>
      <c r="J19" s="62"/>
      <c r="K19" s="27"/>
      <c r="L19" s="27"/>
      <c r="M19" s="39"/>
      <c r="N19" s="39"/>
      <c r="O19" s="39"/>
      <c r="P19" s="39"/>
      <c r="Q19" s="39"/>
      <c r="R19" s="39"/>
      <c r="S19" s="39"/>
      <c r="T19" s="39"/>
      <c r="U19" s="39"/>
      <c r="V19" s="39"/>
      <c r="W19" s="39"/>
      <c r="X19" s="39"/>
      <c r="Y19" s="39"/>
      <c r="Z19" s="39"/>
      <c r="AA19" s="39"/>
      <c r="AB19" s="39"/>
    </row>
    <row r="20" spans="1:28" ht="30" customHeight="1">
      <c r="A20" s="44" t="s">
        <v>125</v>
      </c>
      <c r="B20" s="50">
        <f t="shared" si="0"/>
        <v>14</v>
      </c>
      <c r="C20" s="45" t="s">
        <v>126</v>
      </c>
      <c r="D20" s="46" t="str">
        <f>'収入・経費明細書(様式14・15)'!D20</f>
        <v>雑費</v>
      </c>
      <c r="E20" s="272" t="str">
        <f>'収入・経費明細書(様式14・15)'!E20</f>
        <v>雑費</v>
      </c>
      <c r="F20" s="272" t="str">
        <f>'収入・経費明細書(様式14・15)'!F20</f>
        <v>筆ペン</v>
      </c>
      <c r="G20" s="53"/>
      <c r="H20" s="53">
        <f>'収入・経費明細書(様式14・15)'!G20</f>
        <v>3780</v>
      </c>
      <c r="I20" s="53">
        <f t="shared" si="1"/>
        <v>-3780</v>
      </c>
      <c r="J20" s="62"/>
      <c r="K20" s="27"/>
      <c r="L20" s="27"/>
      <c r="M20" s="39"/>
      <c r="N20" s="39"/>
      <c r="O20" s="39"/>
      <c r="P20" s="39"/>
      <c r="Q20" s="39"/>
      <c r="R20" s="39"/>
      <c r="S20" s="39"/>
      <c r="T20" s="39"/>
      <c r="U20" s="39"/>
      <c r="V20" s="39"/>
      <c r="W20" s="39"/>
      <c r="X20" s="39"/>
      <c r="Y20" s="39"/>
      <c r="Z20" s="39"/>
      <c r="AA20" s="39"/>
      <c r="AB20" s="39"/>
    </row>
    <row r="21" spans="1:28" ht="30" customHeight="1">
      <c r="A21" s="44" t="s">
        <v>125</v>
      </c>
      <c r="B21" s="50">
        <f t="shared" si="0"/>
        <v>14</v>
      </c>
      <c r="C21" s="45" t="s">
        <v>126</v>
      </c>
      <c r="D21" s="46" t="str">
        <f>'収入・経費明細書(様式14・15)'!D21</f>
        <v>雑費</v>
      </c>
      <c r="E21" s="272" t="str">
        <f>'収入・経費明細書(様式14・15)'!E21</f>
        <v>雑費</v>
      </c>
      <c r="F21" s="272" t="str">
        <f>'収入・経費明細書(様式14・15)'!F21</f>
        <v>芳名録</v>
      </c>
      <c r="G21" s="53"/>
      <c r="H21" s="53">
        <f>'収入・経費明細書(様式14・15)'!G21</f>
        <v>605</v>
      </c>
      <c r="I21" s="53">
        <f t="shared" si="1"/>
        <v>-605</v>
      </c>
      <c r="J21" s="62"/>
      <c r="K21" s="27"/>
      <c r="L21" s="27"/>
      <c r="M21" s="39"/>
      <c r="N21" s="39"/>
      <c r="O21" s="39"/>
      <c r="P21" s="39"/>
      <c r="Q21" s="39"/>
      <c r="R21" s="39"/>
      <c r="S21" s="39"/>
      <c r="T21" s="39"/>
      <c r="U21" s="39"/>
      <c r="V21" s="39"/>
      <c r="W21" s="39"/>
      <c r="X21" s="39"/>
      <c r="Y21" s="39"/>
      <c r="Z21" s="39"/>
      <c r="AA21" s="39"/>
      <c r="AB21" s="39"/>
    </row>
    <row r="22" spans="1:28" ht="30" customHeight="1">
      <c r="A22" s="44" t="s">
        <v>125</v>
      </c>
      <c r="B22" s="50">
        <f t="shared" si="0"/>
        <v>14</v>
      </c>
      <c r="C22" s="45" t="s">
        <v>126</v>
      </c>
      <c r="D22" s="46" t="str">
        <f>'収入・経費明細書(様式14・15)'!D22</f>
        <v>雑費</v>
      </c>
      <c r="E22" s="272" t="str">
        <f>'収入・経費明細書(様式14・15)'!E22</f>
        <v>雑費</v>
      </c>
      <c r="F22" s="272" t="str">
        <f>'収入・経費明細書(様式14・15)'!F22</f>
        <v>領収書</v>
      </c>
      <c r="G22" s="53"/>
      <c r="H22" s="53">
        <f>'収入・経費明細書(様式14・15)'!G22</f>
        <v>544</v>
      </c>
      <c r="I22" s="53">
        <f t="shared" si="1"/>
        <v>-544</v>
      </c>
      <c r="J22" s="62"/>
      <c r="K22" s="27"/>
      <c r="L22" s="27"/>
      <c r="M22" s="39"/>
      <c r="N22" s="39"/>
      <c r="O22" s="39"/>
      <c r="P22" s="39"/>
      <c r="Q22" s="39"/>
      <c r="R22" s="39"/>
      <c r="S22" s="39"/>
      <c r="T22" s="39"/>
      <c r="U22" s="39"/>
      <c r="V22" s="39"/>
      <c r="W22" s="39"/>
      <c r="X22" s="39"/>
      <c r="Y22" s="39"/>
      <c r="Z22" s="39"/>
      <c r="AA22" s="39"/>
      <c r="AB22" s="39"/>
    </row>
    <row r="23" spans="1:28" ht="30" customHeight="1">
      <c r="A23" s="44" t="s">
        <v>125</v>
      </c>
      <c r="B23" s="50">
        <f t="shared" si="0"/>
        <v>13</v>
      </c>
      <c r="C23" s="45" t="s">
        <v>126</v>
      </c>
      <c r="D23" s="46" t="str">
        <f>'収入・経費明細書(様式14・15)'!D23</f>
        <v>通信費</v>
      </c>
      <c r="E23" s="272" t="str">
        <f>'収入・経費明細書(様式14・15)'!E23</f>
        <v>御礼状</v>
      </c>
      <c r="F23" s="272" t="str">
        <f>'収入・経費明細書(様式14・15)'!F23</f>
        <v>切手(400)</v>
      </c>
      <c r="G23" s="53"/>
      <c r="H23" s="53">
        <f>'収入・経費明細書(様式14・15)'!G23</f>
        <v>32800</v>
      </c>
      <c r="I23" s="53">
        <f t="shared" si="1"/>
        <v>-32800</v>
      </c>
      <c r="J23" s="62"/>
      <c r="K23" s="27"/>
      <c r="L23" s="27"/>
      <c r="M23" s="39"/>
      <c r="N23" s="39"/>
      <c r="O23" s="39"/>
      <c r="P23" s="39"/>
      <c r="Q23" s="39"/>
      <c r="R23" s="39"/>
      <c r="S23" s="39"/>
      <c r="T23" s="39"/>
      <c r="U23" s="39"/>
      <c r="V23" s="39"/>
      <c r="W23" s="39"/>
      <c r="X23" s="39"/>
      <c r="Y23" s="39"/>
      <c r="Z23" s="39"/>
      <c r="AA23" s="39"/>
      <c r="AB23" s="39"/>
    </row>
    <row r="24" spans="1:28" ht="30" customHeight="1">
      <c r="A24" s="44" t="s">
        <v>125</v>
      </c>
      <c r="B24" s="50">
        <f t="shared" si="0"/>
        <v>13</v>
      </c>
      <c r="C24" s="45" t="s">
        <v>126</v>
      </c>
      <c r="D24" s="46" t="str">
        <f>'収入・経費明細書(様式14・15)'!D24</f>
        <v>通信費</v>
      </c>
      <c r="E24" s="272" t="str">
        <f>'収入・経費明細書(様式14・15)'!E24</f>
        <v>案内状</v>
      </c>
      <c r="F24" s="272" t="str">
        <f>'収入・経費明細書(様式14・15)'!F24</f>
        <v>返信はがき（400）</v>
      </c>
      <c r="G24" s="53"/>
      <c r="H24" s="53">
        <f>'収入・経費明細書(様式14・15)'!G24</f>
        <v>24800</v>
      </c>
      <c r="I24" s="53">
        <f t="shared" si="1"/>
        <v>-24800</v>
      </c>
      <c r="J24" s="62"/>
      <c r="K24" s="27"/>
      <c r="L24" s="27"/>
      <c r="M24" s="39"/>
      <c r="N24" s="39"/>
      <c r="O24" s="39"/>
      <c r="P24" s="39"/>
      <c r="Q24" s="39"/>
      <c r="R24" s="39"/>
      <c r="S24" s="39"/>
      <c r="T24" s="39"/>
      <c r="U24" s="39"/>
      <c r="V24" s="39"/>
      <c r="W24" s="39"/>
      <c r="X24" s="39"/>
      <c r="Y24" s="39"/>
      <c r="Z24" s="39"/>
      <c r="AA24" s="39"/>
      <c r="AB24" s="39"/>
    </row>
    <row r="25" spans="1:28" ht="30" customHeight="1">
      <c r="A25" s="44" t="s">
        <v>125</v>
      </c>
      <c r="B25" s="50">
        <f t="shared" si="0"/>
        <v>13</v>
      </c>
      <c r="C25" s="45" t="s">
        <v>126</v>
      </c>
      <c r="D25" s="46" t="str">
        <f>'収入・経費明細書(様式14・15)'!D25</f>
        <v>通信費</v>
      </c>
      <c r="E25" s="272" t="str">
        <f>'収入・経費明細書(様式14・15)'!E25</f>
        <v>案内状</v>
      </c>
      <c r="F25" s="272" t="str">
        <f>'収入・経費明細書(様式14・15)'!F25</f>
        <v>返信はがき
料金後納（400）</v>
      </c>
      <c r="G25" s="53"/>
      <c r="H25" s="53">
        <f>'収入・経費明細書(様式14・15)'!G25</f>
        <v>6000</v>
      </c>
      <c r="I25" s="53">
        <f t="shared" si="1"/>
        <v>-6000</v>
      </c>
      <c r="J25" s="62"/>
      <c r="K25" s="27"/>
      <c r="L25" s="27"/>
      <c r="M25" s="39"/>
      <c r="N25" s="39"/>
      <c r="O25" s="39"/>
      <c r="P25" s="39"/>
      <c r="Q25" s="39"/>
      <c r="R25" s="39"/>
      <c r="S25" s="39"/>
      <c r="T25" s="39"/>
      <c r="U25" s="39"/>
      <c r="V25" s="39"/>
      <c r="W25" s="39"/>
      <c r="X25" s="39"/>
      <c r="Y25" s="39"/>
      <c r="Z25" s="39"/>
      <c r="AA25" s="39"/>
      <c r="AB25" s="39"/>
    </row>
    <row r="26" spans="1:28" ht="30" customHeight="1">
      <c r="A26" s="44" t="s">
        <v>125</v>
      </c>
      <c r="B26" s="50">
        <f t="shared" si="0"/>
        <v>2</v>
      </c>
      <c r="C26" s="45" t="s">
        <v>126</v>
      </c>
      <c r="D26" s="46" t="str">
        <f>'収入・経費明細書(様式14・15)'!D26</f>
        <v>企画・演出費</v>
      </c>
      <c r="E26" s="272" t="str">
        <f>'収入・経費明細書(様式14・15)'!E26</f>
        <v>演出費</v>
      </c>
      <c r="F26" s="272" t="str">
        <f>'収入・経費明細書(様式14・15)'!F26</f>
        <v>器楽演奏者令</v>
      </c>
      <c r="G26" s="53"/>
      <c r="H26" s="53">
        <f>'収入・経費明細書(様式14・15)'!G26</f>
        <v>10000</v>
      </c>
      <c r="I26" s="53">
        <f t="shared" si="1"/>
        <v>-10000</v>
      </c>
      <c r="J26" s="62"/>
      <c r="K26" s="27"/>
      <c r="L26" s="27"/>
      <c r="M26" s="39"/>
      <c r="N26" s="39"/>
      <c r="O26" s="39"/>
      <c r="P26" s="39"/>
      <c r="Q26" s="39"/>
      <c r="R26" s="39"/>
      <c r="S26" s="39"/>
      <c r="T26" s="39"/>
      <c r="U26" s="39"/>
      <c r="V26" s="39"/>
      <c r="W26" s="39"/>
      <c r="X26" s="39"/>
      <c r="Y26" s="39"/>
      <c r="Z26" s="39"/>
      <c r="AA26" s="39"/>
      <c r="AB26" s="39"/>
    </row>
    <row r="27" spans="1:28" ht="30" customHeight="1">
      <c r="A27" s="44" t="s">
        <v>125</v>
      </c>
      <c r="B27" s="50">
        <f t="shared" si="0"/>
        <v>16</v>
      </c>
      <c r="C27" s="51" t="s">
        <v>126</v>
      </c>
      <c r="D27" s="46" t="str">
        <f>'収入・経費明細書(様式14・15)'!D30</f>
        <v>予備費</v>
      </c>
      <c r="E27" s="272">
        <f>'収入・経費明細書(様式14・15)'!E30</f>
        <v>0</v>
      </c>
      <c r="F27" s="272">
        <f>'収入・経費明細書(様式14・15)'!F30</f>
        <v>0</v>
      </c>
      <c r="G27" s="53"/>
      <c r="H27" s="53">
        <f>'収入・経費明細書(様式14・15)'!G30</f>
        <v>28095</v>
      </c>
      <c r="I27" s="53">
        <f t="shared" si="1"/>
        <v>-28095</v>
      </c>
      <c r="J27" s="62"/>
      <c r="K27" s="27"/>
      <c r="L27" s="27"/>
      <c r="M27" s="39"/>
      <c r="N27" s="39"/>
      <c r="O27" s="39"/>
      <c r="P27" s="39"/>
      <c r="Q27" s="39"/>
      <c r="R27" s="39"/>
      <c r="S27" s="39"/>
      <c r="T27" s="39"/>
      <c r="U27" s="39"/>
      <c r="V27" s="39"/>
      <c r="W27" s="39"/>
      <c r="X27" s="39"/>
      <c r="Y27" s="39"/>
      <c r="Z27" s="39"/>
      <c r="AA27" s="39"/>
      <c r="AB27" s="39"/>
    </row>
    <row r="28" spans="1:28" ht="30" customHeight="1">
      <c r="A28" s="37"/>
      <c r="B28" s="52"/>
      <c r="C28" s="29"/>
      <c r="D28" s="52"/>
      <c r="E28" s="52"/>
      <c r="F28" s="174" t="s">
        <v>135</v>
      </c>
      <c r="G28" s="53">
        <f>SUM(G14:G27)</f>
        <v>0</v>
      </c>
      <c r="H28" s="53">
        <f>SUM(H14:H27)</f>
        <v>1013795</v>
      </c>
      <c r="I28" s="53">
        <f>I17+I21+I25+I26+I27</f>
        <v>-51353</v>
      </c>
      <c r="J28" s="62"/>
      <c r="K28" s="27"/>
      <c r="L28" s="27"/>
      <c r="M28" s="39"/>
      <c r="N28" s="39"/>
      <c r="O28" s="39"/>
      <c r="P28" s="39"/>
      <c r="Q28" s="39"/>
      <c r="R28" s="39"/>
      <c r="S28" s="39"/>
      <c r="T28" s="39"/>
      <c r="U28" s="39"/>
      <c r="V28" s="39"/>
      <c r="W28" s="39"/>
      <c r="X28" s="39"/>
      <c r="Y28" s="39"/>
      <c r="Z28" s="39"/>
      <c r="AA28" s="39"/>
      <c r="AB28" s="39"/>
    </row>
    <row r="29" spans="1:28" ht="19.5" customHeight="1">
      <c r="A29" s="27"/>
      <c r="B29" s="27"/>
      <c r="C29" s="27"/>
      <c r="D29" s="25"/>
      <c r="E29" s="27"/>
      <c r="F29" s="27"/>
      <c r="G29" s="27"/>
      <c r="H29" s="27"/>
      <c r="I29" s="27"/>
      <c r="J29" s="27"/>
      <c r="K29" s="27"/>
      <c r="L29" s="27"/>
      <c r="M29" s="39"/>
      <c r="N29" s="39"/>
      <c r="O29" s="39"/>
      <c r="P29" s="39"/>
      <c r="Q29" s="39"/>
      <c r="R29" s="39"/>
      <c r="S29" s="39"/>
      <c r="T29" s="39"/>
      <c r="U29" s="39"/>
      <c r="V29" s="39"/>
      <c r="W29" s="39"/>
      <c r="X29" s="39"/>
      <c r="Y29" s="39"/>
      <c r="Z29" s="39"/>
      <c r="AA29" s="39"/>
      <c r="AB29" s="39"/>
    </row>
    <row r="30" spans="1:28" ht="19.5" customHeight="1">
      <c r="A30" s="27"/>
      <c r="B30" s="27"/>
      <c r="C30" s="27"/>
      <c r="D30" s="27"/>
      <c r="E30" s="27"/>
      <c r="F30" s="27"/>
      <c r="G30" s="27"/>
      <c r="H30" s="27"/>
      <c r="I30" s="27"/>
      <c r="J30" s="27"/>
      <c r="K30" s="27"/>
      <c r="L30" s="27"/>
      <c r="M30" s="39"/>
      <c r="N30" s="39"/>
      <c r="O30" s="39"/>
      <c r="P30" s="39"/>
      <c r="Q30" s="39"/>
      <c r="R30" s="39"/>
      <c r="S30" s="39"/>
      <c r="T30" s="39"/>
      <c r="U30" s="39"/>
      <c r="V30" s="39"/>
      <c r="W30" s="39"/>
      <c r="X30" s="39"/>
      <c r="Y30" s="39"/>
      <c r="Z30" s="39"/>
      <c r="AA30" s="39"/>
      <c r="AB30" s="39"/>
    </row>
    <row r="31" spans="1:28" ht="19.5" hidden="1" customHeight="1">
      <c r="A31" s="27"/>
      <c r="B31" s="27"/>
      <c r="C31" s="27"/>
      <c r="D31" s="27"/>
      <c r="E31" s="27"/>
      <c r="F31" s="27"/>
      <c r="G31" s="27"/>
      <c r="H31" s="27"/>
      <c r="I31" s="27"/>
      <c r="J31" s="27"/>
      <c r="K31" s="27"/>
      <c r="L31" s="27"/>
      <c r="M31" s="39"/>
      <c r="N31" s="39"/>
      <c r="O31" s="39"/>
      <c r="P31" s="39"/>
      <c r="Q31" s="39"/>
      <c r="R31" s="39"/>
      <c r="S31" s="39"/>
      <c r="T31" s="39"/>
      <c r="U31" s="39"/>
      <c r="V31" s="39"/>
      <c r="W31" s="39"/>
      <c r="X31" s="39"/>
      <c r="Y31" s="39"/>
      <c r="Z31" s="39"/>
      <c r="AA31" s="39"/>
      <c r="AB31" s="39"/>
    </row>
    <row r="32" spans="1:28" ht="19.5" hidden="1" customHeight="1">
      <c r="A32" s="27"/>
      <c r="B32" s="27"/>
      <c r="C32" s="27"/>
      <c r="D32" s="27"/>
      <c r="E32" s="27"/>
      <c r="F32" s="27"/>
      <c r="G32" s="27"/>
      <c r="H32" s="27"/>
      <c r="I32" s="27"/>
      <c r="J32" s="27"/>
      <c r="K32" s="27"/>
      <c r="L32" s="27"/>
      <c r="M32" s="39"/>
      <c r="N32" s="39"/>
      <c r="O32" s="39"/>
      <c r="P32" s="39"/>
      <c r="Q32" s="39"/>
      <c r="R32" s="39"/>
      <c r="S32" s="39"/>
      <c r="T32" s="39"/>
      <c r="U32" s="39"/>
      <c r="V32" s="39"/>
      <c r="W32" s="39"/>
      <c r="X32" s="39"/>
      <c r="Y32" s="39"/>
      <c r="Z32" s="39"/>
      <c r="AA32" s="39"/>
      <c r="AB32" s="39"/>
    </row>
    <row r="33" spans="1:28" ht="19.5" hidden="1" customHeight="1">
      <c r="A33" s="27"/>
      <c r="B33" s="27"/>
      <c r="C33" s="27"/>
      <c r="D33" s="27"/>
      <c r="E33" s="27"/>
      <c r="F33" s="27"/>
      <c r="G33" s="27"/>
      <c r="H33" s="27"/>
      <c r="I33" s="27"/>
      <c r="J33" s="27"/>
      <c r="K33" s="27"/>
      <c r="L33" s="27"/>
      <c r="M33" s="39"/>
      <c r="N33" s="39"/>
      <c r="O33" s="39"/>
      <c r="P33" s="39"/>
      <c r="Q33" s="39"/>
      <c r="R33" s="39"/>
      <c r="S33" s="39"/>
      <c r="T33" s="39"/>
      <c r="U33" s="39"/>
      <c r="V33" s="39"/>
      <c r="W33" s="39"/>
      <c r="X33" s="39"/>
      <c r="Y33" s="39"/>
      <c r="Z33" s="39"/>
      <c r="AA33" s="39"/>
      <c r="AB33" s="39"/>
    </row>
    <row r="34" spans="1:28" ht="19.5" hidden="1" customHeight="1">
      <c r="A34" s="27"/>
      <c r="B34" s="27"/>
      <c r="C34" s="27"/>
      <c r="D34" s="27"/>
      <c r="E34" s="27"/>
      <c r="F34" s="27"/>
      <c r="G34" s="27"/>
      <c r="H34" s="27"/>
      <c r="I34" s="27"/>
      <c r="J34" s="27"/>
      <c r="K34" s="27"/>
      <c r="L34" s="27"/>
      <c r="M34" s="39"/>
      <c r="N34" s="39"/>
      <c r="O34" s="39"/>
      <c r="P34" s="39"/>
      <c r="Q34" s="39"/>
      <c r="R34" s="39"/>
      <c r="S34" s="39"/>
      <c r="T34" s="39"/>
      <c r="U34" s="39"/>
      <c r="V34" s="39"/>
      <c r="W34" s="39"/>
      <c r="X34" s="39"/>
      <c r="Y34" s="39"/>
      <c r="Z34" s="39"/>
      <c r="AA34" s="39"/>
      <c r="AB34" s="39"/>
    </row>
    <row r="35" spans="1:28" ht="19.5" hidden="1" customHeight="1">
      <c r="A35" s="27"/>
      <c r="B35" s="27"/>
      <c r="C35" s="27"/>
      <c r="D35" s="27"/>
      <c r="E35" s="27"/>
      <c r="F35" s="27"/>
      <c r="G35" s="27"/>
      <c r="H35" s="27"/>
      <c r="I35" s="27"/>
      <c r="J35" s="27"/>
      <c r="K35" s="27"/>
      <c r="L35" s="27"/>
      <c r="M35" s="39"/>
      <c r="N35" s="39"/>
      <c r="O35" s="39"/>
      <c r="P35" s="39"/>
      <c r="Q35" s="39"/>
      <c r="R35" s="39"/>
      <c r="S35" s="39"/>
      <c r="T35" s="39"/>
      <c r="U35" s="39"/>
      <c r="V35" s="39"/>
      <c r="W35" s="39"/>
      <c r="X35" s="39"/>
      <c r="Y35" s="39"/>
      <c r="Z35" s="39"/>
      <c r="AA35" s="39"/>
      <c r="AB35" s="39"/>
    </row>
    <row r="36" spans="1:28" hidden="1">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row>
    <row r="37" spans="1:28" hidden="1">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row>
    <row r="38" spans="1:28" hidden="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row>
    <row r="39" spans="1:28" hidden="1">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row>
    <row r="40" spans="1:28" hidden="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8" hidden="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hidden="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idden="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hidden="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idden="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idden="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idden="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idden="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row>
    <row r="49" hidden="1"/>
    <row r="50" hidden="1"/>
    <row r="51" hidden="1"/>
    <row r="52" hidden="1"/>
    <row r="53" hidden="1"/>
    <row r="54" hidden="1"/>
    <row r="55" hidden="1"/>
    <row r="56" hidden="1"/>
    <row r="57" hidden="1"/>
    <row r="58" hidden="1"/>
    <row r="59" hidden="1"/>
    <row r="60" hidden="1"/>
    <row r="61" hidden="1"/>
    <row r="62" hidden="1"/>
    <row r="63" hidden="1"/>
    <row r="64" hidden="1"/>
    <row r="65" spans="2:28" hidden="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row>
    <row r="66" spans="2:28" hidden="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row>
    <row r="67" spans="2:28" hidden="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row>
    <row r="68" spans="2:28" hidden="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row>
    <row r="69" spans="2:28" hidden="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2:28" hidden="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54" t="s">
        <v>58</v>
      </c>
      <c r="AB70" s="40">
        <v>1</v>
      </c>
    </row>
    <row r="71" spans="2:28" hidden="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55" t="s">
        <v>59</v>
      </c>
      <c r="AB71" s="40">
        <v>2</v>
      </c>
    </row>
    <row r="72" spans="2:28" hidden="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54" t="s">
        <v>61</v>
      </c>
      <c r="AB72" s="40">
        <v>3</v>
      </c>
    </row>
    <row r="73" spans="2:28" hidden="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54" t="s">
        <v>63</v>
      </c>
      <c r="AB73" s="40">
        <v>4</v>
      </c>
    </row>
    <row r="74" spans="2:28" hidden="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54" t="s">
        <v>65</v>
      </c>
      <c r="AB74" s="40">
        <v>5</v>
      </c>
    </row>
    <row r="75" spans="2:28" hidden="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54" t="s">
        <v>67</v>
      </c>
      <c r="AB75" s="40">
        <v>6</v>
      </c>
    </row>
    <row r="76" spans="2:28" hidden="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54" t="s">
        <v>69</v>
      </c>
      <c r="AB76" s="40">
        <v>7</v>
      </c>
    </row>
    <row r="77" spans="2:28" hidden="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54" t="s">
        <v>71</v>
      </c>
      <c r="AB77" s="40">
        <v>8</v>
      </c>
    </row>
    <row r="78" spans="2:28" hidden="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54" t="s">
        <v>73</v>
      </c>
      <c r="AB78" s="40">
        <v>9</v>
      </c>
    </row>
    <row r="79" spans="2:28" hidden="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54" t="s">
        <v>75</v>
      </c>
      <c r="AB79" s="40">
        <v>10</v>
      </c>
    </row>
    <row r="80" spans="2:28" hidden="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54" t="s">
        <v>77</v>
      </c>
      <c r="AB80" s="40">
        <v>11</v>
      </c>
    </row>
    <row r="81" spans="2:28" hidden="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54"/>
      <c r="AB81" s="40"/>
    </row>
    <row r="82" spans="2:28" hidden="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54"/>
      <c r="AB82" s="40"/>
    </row>
    <row r="83" spans="2:28" hidden="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54" t="s">
        <v>83</v>
      </c>
      <c r="AB83" s="40">
        <v>1</v>
      </c>
    </row>
    <row r="84" spans="2:28" hidden="1">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54" t="s">
        <v>84</v>
      </c>
      <c r="AB84" s="40">
        <v>2</v>
      </c>
    </row>
    <row r="85" spans="2:28" hidden="1">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54" t="s">
        <v>86</v>
      </c>
      <c r="AB85" s="40">
        <v>3</v>
      </c>
    </row>
    <row r="86" spans="2:28" hidden="1">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54" t="s">
        <v>88</v>
      </c>
      <c r="AB86" s="40">
        <v>4</v>
      </c>
    </row>
    <row r="87" spans="2:28" hidden="1">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54" t="s">
        <v>90</v>
      </c>
      <c r="AB87" s="40">
        <v>5</v>
      </c>
    </row>
    <row r="88" spans="2:28" hidden="1">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54" t="s">
        <v>92</v>
      </c>
      <c r="AB88" s="40">
        <v>6</v>
      </c>
    </row>
    <row r="89" spans="2:28" hidden="1">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54" t="s">
        <v>94</v>
      </c>
      <c r="AB89" s="40">
        <v>7</v>
      </c>
    </row>
    <row r="90" spans="2:28" hidden="1">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54" t="s">
        <v>96</v>
      </c>
      <c r="AB90" s="40">
        <v>8</v>
      </c>
    </row>
    <row r="91" spans="2:28" hidden="1">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54" t="s">
        <v>98</v>
      </c>
      <c r="AB91" s="40">
        <v>9</v>
      </c>
    </row>
    <row r="92" spans="2:28" hidden="1">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54" t="s">
        <v>100</v>
      </c>
      <c r="AB92" s="40">
        <v>10</v>
      </c>
    </row>
    <row r="93" spans="2:28" hidden="1">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54" t="s">
        <v>101</v>
      </c>
      <c r="AB93" s="40">
        <v>11</v>
      </c>
    </row>
    <row r="94" spans="2:28" hidden="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54" t="s">
        <v>103</v>
      </c>
      <c r="AB94" s="40">
        <v>12</v>
      </c>
    </row>
    <row r="95" spans="2:28" hidden="1">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54" t="s">
        <v>105</v>
      </c>
      <c r="AB95" s="40">
        <v>13</v>
      </c>
    </row>
    <row r="96" spans="2:28" hidden="1">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54" t="s">
        <v>107</v>
      </c>
      <c r="AB96" s="40">
        <v>14</v>
      </c>
    </row>
    <row r="97" spans="2:28" hidden="1">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54" t="s">
        <v>109</v>
      </c>
      <c r="AB97" s="40">
        <v>15</v>
      </c>
    </row>
    <row r="98" spans="2:28" hidden="1">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54" t="s">
        <v>111</v>
      </c>
      <c r="AB98" s="40">
        <v>16</v>
      </c>
    </row>
    <row r="99" spans="2:28" hidden="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row>
    <row r="100" spans="2:28" hidden="1">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56" t="s">
        <v>120</v>
      </c>
      <c r="AB100" s="39"/>
    </row>
    <row r="101" spans="2:28" hidden="1">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57" t="s">
        <v>58</v>
      </c>
      <c r="AB101" s="39">
        <f>DSUM($D$3:$H$7,"修正・補正予算額",AA100:AA101)</f>
        <v>0</v>
      </c>
    </row>
    <row r="102" spans="2:28" hidden="1">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56" t="s">
        <v>120</v>
      </c>
      <c r="AB102" s="39"/>
    </row>
    <row r="103" spans="2:28" hidden="1">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58" t="s">
        <v>59</v>
      </c>
      <c r="AB103" s="39" t="e">
        <f>DSUM($D$3:$H$7,"決算額",AA102:AA103)</f>
        <v>#VALUE!</v>
      </c>
    </row>
    <row r="104" spans="2:28" hidden="1">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56" t="s">
        <v>120</v>
      </c>
      <c r="AB104" s="39"/>
    </row>
    <row r="105" spans="2:28" hidden="1">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57" t="s">
        <v>61</v>
      </c>
      <c r="AB105" s="39" t="e">
        <f>DSUM($D$3:$H$7,"決算額",AA104:AA105)</f>
        <v>#VALUE!</v>
      </c>
    </row>
    <row r="106" spans="2:28" hidden="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56" t="s">
        <v>120</v>
      </c>
      <c r="AB106" s="39"/>
    </row>
    <row r="107" spans="2:28" hidden="1">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57" t="s">
        <v>63</v>
      </c>
      <c r="AB107" s="39" t="e">
        <f>DSUM($D$3:$H$7,"決算額",AA106:AA107)</f>
        <v>#VALUE!</v>
      </c>
    </row>
    <row r="108" spans="2:28" hidden="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56" t="s">
        <v>120</v>
      </c>
      <c r="AB108" s="39"/>
    </row>
    <row r="109" spans="2:28" hidden="1">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57" t="s">
        <v>65</v>
      </c>
      <c r="AB109" s="39" t="e">
        <f>DSUM($D$3:$H$7,"決算額",AA108:AA109)</f>
        <v>#VALUE!</v>
      </c>
    </row>
    <row r="110" spans="2:28" hidden="1">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56" t="s">
        <v>120</v>
      </c>
      <c r="AB110" s="39"/>
    </row>
    <row r="111" spans="2:28" hidden="1">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57" t="s">
        <v>67</v>
      </c>
      <c r="AB111" s="39" t="e">
        <f>DSUM($D$3:$H$7,"決算額",AA110:AA111)</f>
        <v>#VALUE!</v>
      </c>
    </row>
    <row r="112" spans="2:28" hidden="1">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56" t="s">
        <v>120</v>
      </c>
      <c r="AB112" s="39"/>
    </row>
    <row r="113" spans="2:28" hidden="1">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57" t="s">
        <v>69</v>
      </c>
      <c r="AB113" s="39" t="e">
        <f>DSUM($D$3:$H$7,"決算額",AA112:AA113)</f>
        <v>#VALUE!</v>
      </c>
    </row>
    <row r="114" spans="2:28" hidden="1">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56" t="s">
        <v>120</v>
      </c>
      <c r="AB114" s="39"/>
    </row>
    <row r="115" spans="2:28" hidden="1">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57" t="s">
        <v>71</v>
      </c>
      <c r="AB115" s="39" t="e">
        <f>DSUM($D$3:$H$7,"決算額",AA114:AA115)</f>
        <v>#VALUE!</v>
      </c>
    </row>
    <row r="116" spans="2:28" hidden="1">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56" t="s">
        <v>120</v>
      </c>
      <c r="AB116" s="39"/>
    </row>
    <row r="117" spans="2:28" hidden="1">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57" t="s">
        <v>73</v>
      </c>
      <c r="AB117" s="39" t="e">
        <f>DSUM($D$3:$H$7,"決算額",AA116:AA117)</f>
        <v>#VALUE!</v>
      </c>
    </row>
    <row r="118" spans="2:28" hidden="1">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56" t="s">
        <v>120</v>
      </c>
      <c r="AB118" s="39"/>
    </row>
    <row r="119" spans="2:28" hidden="1">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57" t="s">
        <v>75</v>
      </c>
      <c r="AB119" s="39" t="e">
        <f>DSUM($D$3:$H$7,"決算額",AA118:AA119)</f>
        <v>#VALUE!</v>
      </c>
    </row>
    <row r="120" spans="2:28" hidden="1">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56" t="s">
        <v>120</v>
      </c>
      <c r="AB120" s="39"/>
    </row>
    <row r="121" spans="2:28" hidden="1">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57" t="s">
        <v>77</v>
      </c>
      <c r="AB121" s="39" t="e">
        <f>DSUM($D$3:$H$7,"決算額",AA120:AA121)</f>
        <v>#VALUE!</v>
      </c>
    </row>
    <row r="122" spans="2:28" hidden="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57"/>
      <c r="AB122" s="39"/>
    </row>
    <row r="123" spans="2:28" hidden="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57"/>
      <c r="AB123" s="39"/>
    </row>
    <row r="124" spans="2:28" hidden="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56" t="s">
        <v>120</v>
      </c>
      <c r="AB124" s="39"/>
    </row>
    <row r="125" spans="2:28" hidden="1">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57" t="s">
        <v>83</v>
      </c>
      <c r="AB125" s="39" t="e">
        <f>DSUM($D$13:$H$27,"決算額",AA124:AA125)</f>
        <v>#VALUE!</v>
      </c>
    </row>
    <row r="126" spans="2:28" hidden="1">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56" t="s">
        <v>120</v>
      </c>
      <c r="AB126" s="39"/>
    </row>
    <row r="127" spans="2:28" hidden="1">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57" t="s">
        <v>84</v>
      </c>
      <c r="AB127" s="39" t="e">
        <f>DSUM($D$13:$H$27,"決算額",AA126:AA127)</f>
        <v>#VALUE!</v>
      </c>
    </row>
    <row r="128" spans="2:28" hidden="1">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56" t="s">
        <v>120</v>
      </c>
      <c r="AB128" s="39"/>
    </row>
    <row r="129" spans="2:28" hidden="1">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57" t="s">
        <v>86</v>
      </c>
      <c r="AB129" s="39" t="e">
        <f>DSUM($D$13:$H$27,"決算額",AA128:AA129)</f>
        <v>#VALUE!</v>
      </c>
    </row>
    <row r="130" spans="2:28" hidden="1">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56" t="s">
        <v>120</v>
      </c>
      <c r="AB130" s="39"/>
    </row>
    <row r="131" spans="2:28" hidden="1">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57" t="s">
        <v>88</v>
      </c>
      <c r="AB131" s="39" t="e">
        <f>DSUM($D$13:$H$27,"決算額",AA130:AA131)</f>
        <v>#VALUE!</v>
      </c>
    </row>
    <row r="132" spans="2:28" hidden="1">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56" t="s">
        <v>120</v>
      </c>
      <c r="AB132" s="39"/>
    </row>
    <row r="133" spans="2:28" hidden="1">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57" t="s">
        <v>90</v>
      </c>
      <c r="AB133" s="39" t="e">
        <f>DSUM($D$13:$H$27,"決算額",AA132:AA133)</f>
        <v>#VALUE!</v>
      </c>
    </row>
    <row r="134" spans="2:28" hidden="1">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56" t="s">
        <v>120</v>
      </c>
      <c r="AB134" s="39"/>
    </row>
    <row r="135" spans="2:28" hidden="1">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57" t="s">
        <v>92</v>
      </c>
      <c r="AB135" s="39" t="e">
        <f>DSUM($D$13:$H$27,"決算額",AA134:AA135)</f>
        <v>#VALUE!</v>
      </c>
    </row>
    <row r="136" spans="2:28" hidden="1">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56" t="s">
        <v>120</v>
      </c>
      <c r="AB136" s="39"/>
    </row>
    <row r="137" spans="2:28" hidden="1">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57" t="s">
        <v>94</v>
      </c>
      <c r="AB137" s="39" t="e">
        <f>DSUM($D$13:$H$27,"決算額",AA136:AA137)</f>
        <v>#VALUE!</v>
      </c>
    </row>
    <row r="138" spans="2:28" hidden="1">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56" t="s">
        <v>120</v>
      </c>
      <c r="AB138" s="39"/>
    </row>
    <row r="139" spans="2:28" hidden="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57" t="s">
        <v>96</v>
      </c>
      <c r="AB139" s="39" t="e">
        <f>DSUM($D$13:$H$27,"決算額",AA138:AA139)</f>
        <v>#VALUE!</v>
      </c>
    </row>
    <row r="140" spans="2:28" hidden="1">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56" t="s">
        <v>120</v>
      </c>
      <c r="AB140" s="39"/>
    </row>
    <row r="141" spans="2:28" hidden="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57" t="s">
        <v>98</v>
      </c>
      <c r="AB141" s="39" t="e">
        <f>DSUM($D$13:$H$27,"決算額",AA140:AA141)</f>
        <v>#VALUE!</v>
      </c>
    </row>
    <row r="142" spans="2:28" hidden="1">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56" t="s">
        <v>120</v>
      </c>
      <c r="AB142" s="39"/>
    </row>
    <row r="143" spans="2:28" hidden="1">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57" t="s">
        <v>100</v>
      </c>
      <c r="AB143" s="39" t="e">
        <f>DSUM($D$13:$H$27,"決算額",AA142:AA143)</f>
        <v>#VALUE!</v>
      </c>
    </row>
    <row r="144" spans="2:28" hidden="1">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56" t="s">
        <v>120</v>
      </c>
      <c r="AB144" s="39"/>
    </row>
    <row r="145" spans="2:28" hidden="1">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57" t="s">
        <v>101</v>
      </c>
      <c r="AB145" s="39" t="e">
        <f>DSUM($D$13:$H$27,"決算額",AA144:AA145)</f>
        <v>#VALUE!</v>
      </c>
    </row>
    <row r="146" spans="2:28" hidden="1">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56" t="s">
        <v>120</v>
      </c>
      <c r="AB146" s="39"/>
    </row>
    <row r="147" spans="2:28" hidden="1">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57" t="s">
        <v>103</v>
      </c>
      <c r="AB147" s="39" t="e">
        <f>DSUM($D$13:$H$27,"決算額",AA146:AA147)</f>
        <v>#VALUE!</v>
      </c>
    </row>
    <row r="148" spans="2:28" hidden="1">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56" t="s">
        <v>120</v>
      </c>
      <c r="AB148" s="39"/>
    </row>
    <row r="149" spans="2:28" hidden="1">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57" t="s">
        <v>105</v>
      </c>
      <c r="AB149" s="39" t="e">
        <f>DSUM($D$13:$H$27,"決算額",AA148:AA149)</f>
        <v>#VALUE!</v>
      </c>
    </row>
    <row r="150" spans="2:28" hidden="1">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56" t="s">
        <v>120</v>
      </c>
      <c r="AB150" s="39"/>
    </row>
    <row r="151" spans="2:28" hidden="1">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57" t="s">
        <v>107</v>
      </c>
      <c r="AB151" s="39" t="e">
        <f>DSUM($D$13:$H$27,"決算額",AA150:AA151)</f>
        <v>#VALUE!</v>
      </c>
    </row>
    <row r="152" spans="2:28" hidden="1">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56" t="s">
        <v>120</v>
      </c>
      <c r="AB152" s="39"/>
    </row>
    <row r="153" spans="2:28" hidden="1">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57" t="s">
        <v>109</v>
      </c>
      <c r="AB153" s="39" t="e">
        <f>DSUM($D$13:$H$27,"決算額",AA152:AA153)</f>
        <v>#VALUE!</v>
      </c>
    </row>
    <row r="154" spans="2:28" hidden="1">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56" t="s">
        <v>120</v>
      </c>
      <c r="AB154" s="39"/>
    </row>
    <row r="155" spans="2:28" hidden="1">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57" t="s">
        <v>111</v>
      </c>
      <c r="AB155" s="39" t="e">
        <f>DSUM($D$13:$H$27,"決算額",AA154:AA155)</f>
        <v>#VALUE!</v>
      </c>
    </row>
    <row r="156" spans="2:28" hidden="1">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row>
    <row r="157" spans="2:28" hidden="1">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row>
    <row r="158" spans="2:28" hidden="1">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row>
    <row r="159" spans="2:28" hidden="1">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row>
    <row r="160" spans="2:28" hidden="1">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row>
    <row r="161" hidden="1"/>
    <row r="162" hidden="1"/>
    <row r="163" hidden="1"/>
    <row r="164" hidden="1"/>
    <row r="165" hidden="1"/>
    <row r="166" hidden="1"/>
    <row r="167" hidden="1"/>
    <row r="168" hidden="1"/>
    <row r="169" hidden="1"/>
  </sheetData>
  <mergeCells count="10">
    <mergeCell ref="E7:F7"/>
    <mergeCell ref="A8:F8"/>
    <mergeCell ref="A12:D12"/>
    <mergeCell ref="E12:F12"/>
    <mergeCell ref="A2:D2"/>
    <mergeCell ref="E2:F2"/>
    <mergeCell ref="E3:F3"/>
    <mergeCell ref="E4:F4"/>
    <mergeCell ref="E5:F5"/>
    <mergeCell ref="E6:F6"/>
  </mergeCells>
  <phoneticPr fontId="2"/>
  <conditionalFormatting sqref="B4:B7 B14:B27">
    <cfRule type="expression" dxfId="3" priority="1">
      <formula>ISERROR(B4)</formula>
    </cfRule>
  </conditionalFormatting>
  <conditionalFormatting sqref="D4:D7 D14:D27">
    <cfRule type="cellIs" dxfId="2" priority="2" operator="equal">
      <formula>0</formula>
    </cfRule>
  </conditionalFormatting>
  <pageMargins left="0.79" right="0.79" top="0.98" bottom="0.62" header="0.51" footer="0.51"/>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workbookViewId="0">
      <selection activeCell="G23" sqref="G23:N23"/>
    </sheetView>
    <sheetView workbookViewId="1">
      <selection activeCell="E12" sqref="E12"/>
    </sheetView>
  </sheetViews>
  <sheetFormatPr defaultColWidth="13" defaultRowHeight="18.75"/>
  <cols>
    <col min="1" max="3" width="13" style="26" customWidth="1"/>
    <col min="4" max="5" width="10.625" style="26" customWidth="1"/>
    <col min="6" max="6" width="9.625" style="26" customWidth="1"/>
    <col min="7" max="14" width="8" style="26" customWidth="1"/>
    <col min="15" max="15" width="0.125" style="26" customWidth="1"/>
    <col min="16" max="16" width="9" style="26" customWidth="1"/>
    <col min="17" max="16384" width="13" style="26"/>
  </cols>
  <sheetData>
    <row r="1" spans="1:16">
      <c r="A1" s="429" t="s">
        <v>281</v>
      </c>
      <c r="B1" s="429"/>
      <c r="C1" s="429"/>
      <c r="D1" s="429"/>
      <c r="E1" s="429"/>
      <c r="F1" s="429"/>
      <c r="G1" s="429"/>
      <c r="H1" s="429"/>
      <c r="I1" s="429"/>
      <c r="J1" s="429"/>
      <c r="K1" s="429"/>
      <c r="L1" s="429"/>
      <c r="M1" s="429"/>
      <c r="N1" s="429"/>
      <c r="O1" s="429"/>
    </row>
    <row r="2" spans="1:16">
      <c r="A2" s="27"/>
      <c r="B2" s="27"/>
      <c r="C2" s="27"/>
      <c r="D2" s="27"/>
      <c r="E2" s="27"/>
      <c r="F2" s="27"/>
      <c r="G2" s="27"/>
      <c r="H2" s="27"/>
      <c r="I2" s="27"/>
      <c r="J2" s="27"/>
      <c r="K2" s="27"/>
      <c r="L2" s="27"/>
      <c r="M2" s="27"/>
      <c r="N2" s="27"/>
      <c r="O2" s="27"/>
    </row>
    <row r="3" spans="1:16" ht="24">
      <c r="A3" s="430" t="s">
        <v>282</v>
      </c>
      <c r="B3" s="430"/>
      <c r="C3" s="430"/>
      <c r="D3" s="430"/>
      <c r="E3" s="430"/>
      <c r="F3" s="430"/>
      <c r="G3" s="430"/>
      <c r="H3" s="430"/>
      <c r="I3" s="430"/>
      <c r="J3" s="430"/>
      <c r="K3" s="430"/>
      <c r="L3" s="430"/>
      <c r="M3" s="430"/>
      <c r="N3" s="430"/>
      <c r="O3" s="430"/>
    </row>
    <row r="4" spans="1:16">
      <c r="A4" s="431" t="s">
        <v>561</v>
      </c>
      <c r="B4" s="431"/>
      <c r="C4" s="431"/>
      <c r="D4" s="431"/>
      <c r="E4" s="431"/>
      <c r="F4" s="431"/>
      <c r="G4" s="431"/>
      <c r="H4" s="431"/>
      <c r="I4" s="431"/>
      <c r="J4" s="431"/>
      <c r="K4" s="431"/>
      <c r="L4" s="431"/>
      <c r="M4" s="431"/>
      <c r="N4" s="431"/>
      <c r="O4" s="431"/>
    </row>
    <row r="5" spans="1:16">
      <c r="A5" s="27"/>
      <c r="B5" s="27"/>
      <c r="C5" s="27"/>
      <c r="D5" s="27"/>
      <c r="E5" s="27"/>
      <c r="F5" s="27"/>
      <c r="G5" s="27"/>
      <c r="H5" s="27"/>
      <c r="I5" s="27"/>
      <c r="J5" s="27"/>
      <c r="K5" s="27"/>
      <c r="L5" s="27"/>
      <c r="M5" s="27"/>
      <c r="N5" s="27"/>
      <c r="O5" s="27"/>
    </row>
    <row r="6" spans="1:16">
      <c r="A6" s="432" t="s">
        <v>119</v>
      </c>
      <c r="B6" s="432"/>
      <c r="C6" s="432"/>
      <c r="D6" s="432"/>
      <c r="E6" s="432"/>
      <c r="F6" s="432"/>
      <c r="G6" s="432"/>
      <c r="H6" s="432"/>
      <c r="I6" s="432"/>
      <c r="J6" s="432"/>
      <c r="K6" s="432"/>
      <c r="L6" s="432"/>
      <c r="M6" s="432"/>
      <c r="N6" s="432"/>
      <c r="O6" s="432"/>
      <c r="P6" s="277"/>
    </row>
    <row r="7" spans="1:16">
      <c r="A7" s="275" t="s">
        <v>120</v>
      </c>
      <c r="B7" s="227" t="s">
        <v>283</v>
      </c>
      <c r="C7" s="275" t="s">
        <v>284</v>
      </c>
      <c r="D7" s="276" t="s">
        <v>285</v>
      </c>
      <c r="E7" s="276" t="s">
        <v>166</v>
      </c>
      <c r="F7" s="276" t="s">
        <v>286</v>
      </c>
      <c r="G7" s="380" t="s">
        <v>287</v>
      </c>
      <c r="H7" s="381"/>
      <c r="I7" s="381"/>
      <c r="J7" s="381"/>
      <c r="K7" s="381"/>
      <c r="L7" s="381"/>
      <c r="M7" s="381"/>
      <c r="N7" s="381"/>
      <c r="O7" s="433"/>
      <c r="P7" s="277"/>
    </row>
    <row r="8" spans="1:16">
      <c r="A8" s="380" t="s">
        <v>288</v>
      </c>
      <c r="B8" s="381"/>
      <c r="C8" s="176"/>
      <c r="D8" s="52"/>
      <c r="E8" s="52"/>
      <c r="F8" s="52"/>
      <c r="G8" s="52"/>
      <c r="H8" s="52"/>
      <c r="I8" s="52"/>
      <c r="J8" s="52"/>
      <c r="K8" s="52"/>
      <c r="L8" s="52"/>
      <c r="M8" s="52"/>
      <c r="N8" s="52"/>
      <c r="O8" s="169"/>
      <c r="P8" s="277"/>
    </row>
    <row r="9" spans="1:16">
      <c r="A9" s="505" t="s">
        <v>59</v>
      </c>
      <c r="B9" s="347"/>
      <c r="C9" s="506" t="s">
        <v>573</v>
      </c>
      <c r="D9" s="296">
        <v>300000</v>
      </c>
      <c r="E9" s="296">
        <v>288000</v>
      </c>
      <c r="F9" s="296">
        <f>E9-D9</f>
        <v>-12000</v>
      </c>
      <c r="G9" s="507" t="s">
        <v>578</v>
      </c>
      <c r="H9" s="434"/>
      <c r="I9" s="434"/>
      <c r="J9" s="434"/>
      <c r="K9" s="434"/>
      <c r="L9" s="434"/>
      <c r="M9" s="434"/>
      <c r="N9" s="434"/>
      <c r="O9" s="169"/>
      <c r="P9" s="277"/>
    </row>
    <row r="10" spans="1:16">
      <c r="A10" s="346"/>
      <c r="B10" s="347"/>
      <c r="C10" s="348"/>
      <c r="D10" s="296"/>
      <c r="E10" s="296"/>
      <c r="F10" s="296">
        <f t="shared" ref="F10:F19" si="0">E10-D10</f>
        <v>0</v>
      </c>
      <c r="G10" s="435"/>
      <c r="H10" s="436"/>
      <c r="I10" s="436"/>
      <c r="J10" s="436"/>
      <c r="K10" s="436"/>
      <c r="L10" s="436"/>
      <c r="M10" s="436"/>
      <c r="N10" s="436"/>
      <c r="O10" s="169"/>
      <c r="P10" s="277"/>
    </row>
    <row r="11" spans="1:16">
      <c r="A11" s="177"/>
      <c r="B11" s="178"/>
      <c r="C11" s="169"/>
      <c r="D11" s="296"/>
      <c r="E11" s="296"/>
      <c r="F11" s="296">
        <f t="shared" si="0"/>
        <v>0</v>
      </c>
      <c r="G11" s="435"/>
      <c r="H11" s="436"/>
      <c r="I11" s="436"/>
      <c r="J11" s="436"/>
      <c r="K11" s="436"/>
      <c r="L11" s="436"/>
      <c r="M11" s="436"/>
      <c r="N11" s="436"/>
      <c r="O11" s="169"/>
      <c r="P11" s="277"/>
    </row>
    <row r="12" spans="1:16">
      <c r="A12" s="177"/>
      <c r="B12" s="178"/>
      <c r="C12" s="169"/>
      <c r="D12" s="296"/>
      <c r="E12" s="296"/>
      <c r="F12" s="296">
        <f t="shared" si="0"/>
        <v>0</v>
      </c>
      <c r="G12" s="435"/>
      <c r="H12" s="436"/>
      <c r="I12" s="436"/>
      <c r="J12" s="436"/>
      <c r="K12" s="436"/>
      <c r="L12" s="436"/>
      <c r="M12" s="436"/>
      <c r="N12" s="436"/>
      <c r="O12" s="169"/>
      <c r="P12" s="277"/>
    </row>
    <row r="13" spans="1:16">
      <c r="A13" s="177"/>
      <c r="B13" s="178"/>
      <c r="C13" s="169"/>
      <c r="D13" s="296"/>
      <c r="E13" s="296"/>
      <c r="F13" s="296">
        <f t="shared" si="0"/>
        <v>0</v>
      </c>
      <c r="G13" s="435"/>
      <c r="H13" s="436"/>
      <c r="I13" s="436"/>
      <c r="J13" s="436"/>
      <c r="K13" s="436"/>
      <c r="L13" s="436"/>
      <c r="M13" s="436"/>
      <c r="N13" s="436"/>
      <c r="O13" s="169"/>
      <c r="P13" s="277"/>
    </row>
    <row r="14" spans="1:16">
      <c r="A14" s="177"/>
      <c r="B14" s="178"/>
      <c r="C14" s="169"/>
      <c r="D14" s="296"/>
      <c r="E14" s="296"/>
      <c r="F14" s="296">
        <f t="shared" si="0"/>
        <v>0</v>
      </c>
      <c r="G14" s="435"/>
      <c r="H14" s="436"/>
      <c r="I14" s="436"/>
      <c r="J14" s="436"/>
      <c r="K14" s="436"/>
      <c r="L14" s="436"/>
      <c r="M14" s="436"/>
      <c r="N14" s="436"/>
      <c r="O14" s="169"/>
      <c r="P14" s="277"/>
    </row>
    <row r="15" spans="1:16">
      <c r="A15" s="177"/>
      <c r="B15" s="178"/>
      <c r="C15" s="169"/>
      <c r="D15" s="296"/>
      <c r="E15" s="296"/>
      <c r="F15" s="296">
        <f t="shared" si="0"/>
        <v>0</v>
      </c>
      <c r="G15" s="435"/>
      <c r="H15" s="436"/>
      <c r="I15" s="436"/>
      <c r="J15" s="436"/>
      <c r="K15" s="436"/>
      <c r="L15" s="436"/>
      <c r="M15" s="436"/>
      <c r="N15" s="436"/>
      <c r="O15" s="169"/>
      <c r="P15" s="277"/>
    </row>
    <row r="16" spans="1:16">
      <c r="A16" s="177"/>
      <c r="B16" s="178"/>
      <c r="C16" s="169"/>
      <c r="D16" s="296"/>
      <c r="E16" s="296"/>
      <c r="F16" s="296">
        <f t="shared" si="0"/>
        <v>0</v>
      </c>
      <c r="G16" s="435"/>
      <c r="H16" s="436"/>
      <c r="I16" s="436"/>
      <c r="J16" s="436"/>
      <c r="K16" s="436"/>
      <c r="L16" s="436"/>
      <c r="M16" s="436"/>
      <c r="N16" s="436"/>
      <c r="O16" s="169"/>
      <c r="P16" s="277"/>
    </row>
    <row r="17" spans="1:17">
      <c r="A17" s="177"/>
      <c r="B17" s="178"/>
      <c r="C17" s="169"/>
      <c r="D17" s="296"/>
      <c r="E17" s="296"/>
      <c r="F17" s="296">
        <f t="shared" si="0"/>
        <v>0</v>
      </c>
      <c r="G17" s="435"/>
      <c r="H17" s="436"/>
      <c r="I17" s="436"/>
      <c r="J17" s="436"/>
      <c r="K17" s="436"/>
      <c r="L17" s="436"/>
      <c r="M17" s="436"/>
      <c r="N17" s="436"/>
      <c r="O17" s="169"/>
      <c r="P17" s="277"/>
    </row>
    <row r="18" spans="1:17">
      <c r="A18" s="177"/>
      <c r="B18" s="178"/>
      <c r="C18" s="169"/>
      <c r="D18" s="296"/>
      <c r="E18" s="296"/>
      <c r="F18" s="296">
        <f t="shared" si="0"/>
        <v>0</v>
      </c>
      <c r="G18" s="435"/>
      <c r="H18" s="436"/>
      <c r="I18" s="436"/>
      <c r="J18" s="436"/>
      <c r="K18" s="436"/>
      <c r="L18" s="436"/>
      <c r="M18" s="436"/>
      <c r="N18" s="436"/>
      <c r="O18" s="169"/>
      <c r="P18" s="277"/>
    </row>
    <row r="19" spans="1:17">
      <c r="A19" s="177"/>
      <c r="B19" s="178"/>
      <c r="C19" s="169"/>
      <c r="D19" s="296"/>
      <c r="E19" s="296"/>
      <c r="F19" s="296">
        <f t="shared" si="0"/>
        <v>0</v>
      </c>
      <c r="G19" s="437"/>
      <c r="H19" s="438"/>
      <c r="I19" s="438"/>
      <c r="J19" s="438"/>
      <c r="K19" s="438"/>
      <c r="L19" s="438"/>
      <c r="M19" s="438"/>
      <c r="N19" s="438"/>
      <c r="O19" s="169"/>
      <c r="P19" s="277"/>
    </row>
    <row r="20" spans="1:17">
      <c r="A20" s="380" t="s">
        <v>81</v>
      </c>
      <c r="B20" s="381"/>
      <c r="C20" s="227"/>
      <c r="D20" s="297"/>
      <c r="E20" s="297"/>
      <c r="F20" s="297"/>
      <c r="G20" s="274"/>
      <c r="H20" s="274"/>
      <c r="I20" s="274"/>
      <c r="J20" s="274"/>
      <c r="K20" s="274"/>
      <c r="L20" s="274"/>
      <c r="M20" s="274"/>
      <c r="N20" s="274"/>
      <c r="O20" s="169"/>
      <c r="P20" s="277"/>
      <c r="Q20" s="277"/>
    </row>
    <row r="21" spans="1:17">
      <c r="A21" s="505" t="s">
        <v>579</v>
      </c>
      <c r="B21" s="509" t="s">
        <v>560</v>
      </c>
      <c r="C21" s="506" t="s">
        <v>552</v>
      </c>
      <c r="D21" s="296">
        <v>812592</v>
      </c>
      <c r="E21" s="296">
        <v>872586</v>
      </c>
      <c r="F21" s="298">
        <f t="shared" ref="F21:F33" si="1">D21-E21</f>
        <v>-59994</v>
      </c>
      <c r="G21" s="507" t="s">
        <v>580</v>
      </c>
      <c r="H21" s="434"/>
      <c r="I21" s="434"/>
      <c r="J21" s="434"/>
      <c r="K21" s="434"/>
      <c r="L21" s="434"/>
      <c r="M21" s="434"/>
      <c r="N21" s="434"/>
      <c r="O21" s="169"/>
      <c r="P21" s="277"/>
      <c r="Q21" s="277"/>
    </row>
    <row r="22" spans="1:17">
      <c r="A22" s="505" t="s">
        <v>105</v>
      </c>
      <c r="B22" s="509" t="s">
        <v>553</v>
      </c>
      <c r="C22" s="506" t="s">
        <v>553</v>
      </c>
      <c r="D22" s="296">
        <v>6653</v>
      </c>
      <c r="E22" s="296">
        <v>5821</v>
      </c>
      <c r="F22" s="298">
        <f t="shared" si="1"/>
        <v>832</v>
      </c>
      <c r="G22" s="510" t="s">
        <v>584</v>
      </c>
      <c r="H22" s="436"/>
      <c r="I22" s="436"/>
      <c r="J22" s="436"/>
      <c r="K22" s="436"/>
      <c r="L22" s="436"/>
      <c r="M22" s="436"/>
      <c r="N22" s="436"/>
      <c r="O22" s="169"/>
      <c r="P22" s="277"/>
      <c r="Q22" s="277"/>
    </row>
    <row r="23" spans="1:17">
      <c r="A23" s="505" t="s">
        <v>105</v>
      </c>
      <c r="B23" s="509" t="s">
        <v>553</v>
      </c>
      <c r="C23" s="506" t="s">
        <v>581</v>
      </c>
      <c r="D23" s="296">
        <v>3326</v>
      </c>
      <c r="E23" s="296">
        <v>2910</v>
      </c>
      <c r="F23" s="298">
        <f t="shared" si="1"/>
        <v>416</v>
      </c>
      <c r="G23" s="510" t="s">
        <v>584</v>
      </c>
      <c r="H23" s="436"/>
      <c r="I23" s="436"/>
      <c r="J23" s="436"/>
      <c r="K23" s="436"/>
      <c r="L23" s="436"/>
      <c r="M23" s="436"/>
      <c r="N23" s="436"/>
      <c r="O23" s="169"/>
      <c r="P23" s="277"/>
      <c r="Q23" s="277"/>
    </row>
    <row r="24" spans="1:17">
      <c r="A24" s="505" t="s">
        <v>105</v>
      </c>
      <c r="B24" s="509" t="s">
        <v>553</v>
      </c>
      <c r="C24" s="506" t="s">
        <v>577</v>
      </c>
      <c r="D24" s="296">
        <v>0</v>
      </c>
      <c r="E24" s="296">
        <v>3062</v>
      </c>
      <c r="F24" s="298">
        <f t="shared" si="1"/>
        <v>-3062</v>
      </c>
      <c r="G24" s="510" t="s">
        <v>582</v>
      </c>
      <c r="H24" s="436"/>
      <c r="I24" s="436"/>
      <c r="J24" s="436"/>
      <c r="K24" s="436"/>
      <c r="L24" s="436"/>
      <c r="M24" s="436"/>
      <c r="N24" s="436"/>
      <c r="O24" s="169"/>
      <c r="P24" s="277"/>
      <c r="Q24" s="277"/>
    </row>
    <row r="25" spans="1:17">
      <c r="A25" s="505" t="s">
        <v>105</v>
      </c>
      <c r="B25" s="509" t="s">
        <v>553</v>
      </c>
      <c r="C25" s="506" t="s">
        <v>558</v>
      </c>
      <c r="D25" s="296">
        <v>32800</v>
      </c>
      <c r="E25" s="296">
        <v>27030</v>
      </c>
      <c r="F25" s="298">
        <f t="shared" si="1"/>
        <v>5770</v>
      </c>
      <c r="G25" s="510" t="s">
        <v>583</v>
      </c>
      <c r="H25" s="436"/>
      <c r="I25" s="436"/>
      <c r="J25" s="436"/>
      <c r="K25" s="436"/>
      <c r="L25" s="436"/>
      <c r="M25" s="436"/>
      <c r="N25" s="436"/>
      <c r="O25" s="169"/>
      <c r="P25" s="277"/>
      <c r="Q25" s="277"/>
    </row>
    <row r="26" spans="1:17">
      <c r="A26" s="505" t="s">
        <v>105</v>
      </c>
      <c r="B26" s="509" t="s">
        <v>557</v>
      </c>
      <c r="C26" s="506" t="s">
        <v>558</v>
      </c>
      <c r="D26" s="296">
        <v>32800</v>
      </c>
      <c r="E26" s="296">
        <v>6448</v>
      </c>
      <c r="F26" s="298">
        <f t="shared" si="1"/>
        <v>26352</v>
      </c>
      <c r="G26" s="510" t="s">
        <v>585</v>
      </c>
      <c r="H26" s="436"/>
      <c r="I26" s="436"/>
      <c r="J26" s="436"/>
      <c r="K26" s="436"/>
      <c r="L26" s="436"/>
      <c r="M26" s="436"/>
      <c r="N26" s="436"/>
      <c r="O26" s="169"/>
      <c r="P26" s="277"/>
      <c r="Q26" s="277"/>
    </row>
    <row r="27" spans="1:17">
      <c r="A27" s="505" t="s">
        <v>105</v>
      </c>
      <c r="B27" s="509" t="s">
        <v>553</v>
      </c>
      <c r="C27" s="506" t="s">
        <v>586</v>
      </c>
      <c r="D27" s="296">
        <v>24800</v>
      </c>
      <c r="E27" s="296">
        <v>11656</v>
      </c>
      <c r="F27" s="298">
        <f t="shared" si="1"/>
        <v>13144</v>
      </c>
      <c r="G27" s="510" t="s">
        <v>585</v>
      </c>
      <c r="H27" s="436"/>
      <c r="I27" s="436"/>
      <c r="J27" s="436"/>
      <c r="K27" s="436"/>
      <c r="L27" s="436"/>
      <c r="M27" s="436"/>
      <c r="N27" s="436"/>
      <c r="O27" s="169"/>
      <c r="P27" s="277"/>
      <c r="Q27" s="277"/>
    </row>
    <row r="28" spans="1:17">
      <c r="A28" s="505" t="s">
        <v>105</v>
      </c>
      <c r="B28" s="509" t="s">
        <v>553</v>
      </c>
      <c r="C28" s="511" t="s">
        <v>587</v>
      </c>
      <c r="D28" s="296">
        <v>6000</v>
      </c>
      <c r="E28" s="296">
        <v>2820</v>
      </c>
      <c r="F28" s="298">
        <f t="shared" si="1"/>
        <v>3180</v>
      </c>
      <c r="G28" s="510" t="s">
        <v>585</v>
      </c>
      <c r="H28" s="436"/>
      <c r="I28" s="436"/>
      <c r="J28" s="436"/>
      <c r="K28" s="436"/>
      <c r="L28" s="436"/>
      <c r="M28" s="436"/>
      <c r="N28" s="436"/>
      <c r="O28" s="169"/>
      <c r="P28" s="277"/>
      <c r="Q28" s="277"/>
    </row>
    <row r="29" spans="1:17">
      <c r="A29" s="505" t="s">
        <v>588</v>
      </c>
      <c r="B29" s="509" t="s">
        <v>564</v>
      </c>
      <c r="C29" s="506" t="s">
        <v>589</v>
      </c>
      <c r="D29" s="296">
        <v>4905</v>
      </c>
      <c r="E29" s="296">
        <v>7043</v>
      </c>
      <c r="F29" s="298">
        <f t="shared" si="1"/>
        <v>-2138</v>
      </c>
      <c r="G29" s="510" t="s">
        <v>590</v>
      </c>
      <c r="H29" s="436"/>
      <c r="I29" s="436"/>
      <c r="J29" s="436"/>
      <c r="K29" s="436"/>
      <c r="L29" s="436"/>
      <c r="M29" s="436"/>
      <c r="N29" s="436"/>
      <c r="O29" s="169"/>
      <c r="P29" s="277"/>
      <c r="Q29" s="277"/>
    </row>
    <row r="30" spans="1:17">
      <c r="A30" s="177"/>
      <c r="B30" s="178"/>
      <c r="C30" s="169"/>
      <c r="D30" s="296"/>
      <c r="E30" s="296"/>
      <c r="F30" s="298">
        <f t="shared" si="1"/>
        <v>0</v>
      </c>
      <c r="G30" s="435"/>
      <c r="H30" s="436"/>
      <c r="I30" s="436"/>
      <c r="J30" s="436"/>
      <c r="K30" s="436"/>
      <c r="L30" s="436"/>
      <c r="M30" s="436"/>
      <c r="N30" s="436"/>
      <c r="O30" s="169"/>
      <c r="P30" s="277"/>
      <c r="Q30" s="277"/>
    </row>
    <row r="31" spans="1:17">
      <c r="A31" s="177"/>
      <c r="B31" s="178"/>
      <c r="C31" s="169"/>
      <c r="D31" s="296"/>
      <c r="E31" s="296"/>
      <c r="F31" s="298">
        <f t="shared" si="1"/>
        <v>0</v>
      </c>
      <c r="G31" s="435"/>
      <c r="H31" s="436"/>
      <c r="I31" s="436"/>
      <c r="J31" s="436"/>
      <c r="K31" s="436"/>
      <c r="L31" s="436"/>
      <c r="M31" s="436"/>
      <c r="N31" s="436"/>
      <c r="O31" s="169"/>
      <c r="P31" s="277"/>
      <c r="Q31" s="277"/>
    </row>
    <row r="32" spans="1:17">
      <c r="A32" s="177"/>
      <c r="B32" s="178"/>
      <c r="C32" s="169"/>
      <c r="D32" s="296"/>
      <c r="E32" s="296"/>
      <c r="F32" s="298">
        <f t="shared" si="1"/>
        <v>0</v>
      </c>
      <c r="G32" s="435"/>
      <c r="H32" s="436"/>
      <c r="I32" s="436"/>
      <c r="J32" s="436"/>
      <c r="K32" s="436"/>
      <c r="L32" s="436"/>
      <c r="M32" s="436"/>
      <c r="N32" s="436"/>
      <c r="O32" s="169"/>
      <c r="P32" s="277"/>
      <c r="Q32" s="277"/>
    </row>
    <row r="33" spans="1:17">
      <c r="A33" s="37"/>
      <c r="B33" s="179"/>
      <c r="C33" s="48"/>
      <c r="D33" s="65"/>
      <c r="E33" s="65"/>
      <c r="F33" s="299">
        <f t="shared" si="1"/>
        <v>0</v>
      </c>
      <c r="G33" s="437"/>
      <c r="H33" s="438"/>
      <c r="I33" s="438"/>
      <c r="J33" s="438"/>
      <c r="K33" s="438"/>
      <c r="L33" s="438"/>
      <c r="M33" s="438"/>
      <c r="N33" s="438"/>
      <c r="O33" s="48"/>
      <c r="P33" s="277"/>
      <c r="Q33" s="277"/>
    </row>
    <row r="34" spans="1:17">
      <c r="A34" s="27"/>
      <c r="B34" s="27"/>
      <c r="C34" s="27"/>
      <c r="D34" s="27"/>
      <c r="E34" s="27"/>
      <c r="F34" s="27"/>
      <c r="G34" s="27"/>
      <c r="H34" s="27"/>
      <c r="I34" s="27"/>
      <c r="J34" s="27"/>
      <c r="K34" s="27"/>
      <c r="L34" s="27"/>
      <c r="M34" s="27"/>
      <c r="N34" s="27"/>
      <c r="O34" s="27"/>
      <c r="P34" s="277"/>
      <c r="Q34" s="277"/>
    </row>
    <row r="35" spans="1:17">
      <c r="A35" s="180" t="s">
        <v>289</v>
      </c>
      <c r="B35" s="27" t="s">
        <v>290</v>
      </c>
      <c r="C35" s="27"/>
      <c r="D35" s="27"/>
      <c r="E35" s="27"/>
      <c r="F35" s="27"/>
      <c r="G35" s="27"/>
      <c r="H35" s="27"/>
      <c r="I35" s="27"/>
      <c r="J35" s="27"/>
      <c r="K35" s="27"/>
      <c r="L35" s="27"/>
      <c r="M35" s="27"/>
      <c r="N35" s="27"/>
      <c r="O35" s="27"/>
      <c r="P35" s="277"/>
    </row>
    <row r="36" spans="1:17">
      <c r="A36" s="180" t="s">
        <v>289</v>
      </c>
      <c r="B36" s="27" t="s">
        <v>291</v>
      </c>
      <c r="C36" s="27"/>
      <c r="D36" s="27"/>
      <c r="E36" s="27"/>
      <c r="F36" s="27"/>
      <c r="G36" s="27"/>
      <c r="H36" s="27"/>
      <c r="I36" s="27"/>
      <c r="J36" s="27"/>
      <c r="K36" s="27"/>
      <c r="L36" s="27"/>
      <c r="M36" s="27"/>
      <c r="N36" s="27"/>
      <c r="O36" s="27"/>
      <c r="P36" s="277"/>
    </row>
    <row r="37" spans="1:17">
      <c r="P37" s="277"/>
    </row>
    <row r="38" spans="1:17">
      <c r="P38" s="277"/>
    </row>
  </sheetData>
  <mergeCells count="31">
    <mergeCell ref="G31:N31"/>
    <mergeCell ref="G32:N32"/>
    <mergeCell ref="G33:N33"/>
    <mergeCell ref="G25:N25"/>
    <mergeCell ref="G26:N26"/>
    <mergeCell ref="G27:N27"/>
    <mergeCell ref="G28:N28"/>
    <mergeCell ref="G29:N29"/>
    <mergeCell ref="G30:N30"/>
    <mergeCell ref="G18:N18"/>
    <mergeCell ref="G19:N19"/>
    <mergeCell ref="G21:N21"/>
    <mergeCell ref="G22:N22"/>
    <mergeCell ref="G23:N23"/>
    <mergeCell ref="G24:N24"/>
    <mergeCell ref="G12:N12"/>
    <mergeCell ref="G13:N13"/>
    <mergeCell ref="G14:N14"/>
    <mergeCell ref="G15:N15"/>
    <mergeCell ref="G16:N16"/>
    <mergeCell ref="G17:N17"/>
    <mergeCell ref="A20:B20"/>
    <mergeCell ref="A1:O1"/>
    <mergeCell ref="A3:O3"/>
    <mergeCell ref="A4:O4"/>
    <mergeCell ref="A6:O6"/>
    <mergeCell ref="G7:O7"/>
    <mergeCell ref="A8:B8"/>
    <mergeCell ref="G9:N9"/>
    <mergeCell ref="G10:N10"/>
    <mergeCell ref="G11:N11"/>
  </mergeCells>
  <phoneticPr fontId="2"/>
  <pageMargins left="0.79" right="0.79" top="0.98" bottom="0.98" header="0.51" footer="0.51"/>
  <pageSetup paperSize="9"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D7" sqref="D7"/>
    </sheetView>
    <sheetView workbookViewId="1"/>
  </sheetViews>
  <sheetFormatPr defaultColWidth="13" defaultRowHeight="18.75"/>
  <cols>
    <col min="1" max="6" width="14.125" style="26" customWidth="1"/>
    <col min="7" max="16384" width="13" style="26"/>
  </cols>
  <sheetData>
    <row r="1" spans="1:6">
      <c r="A1" s="25"/>
      <c r="B1" s="25"/>
      <c r="C1" s="25"/>
      <c r="D1" s="25"/>
      <c r="E1" s="25"/>
      <c r="F1" s="25" t="s">
        <v>292</v>
      </c>
    </row>
    <row r="2" spans="1:6" ht="21" customHeight="1">
      <c r="A2" s="25"/>
      <c r="B2" s="60" t="s">
        <v>293</v>
      </c>
      <c r="C2" s="60"/>
      <c r="D2" s="60"/>
      <c r="E2" s="27"/>
      <c r="F2" s="27"/>
    </row>
    <row r="3" spans="1:6" ht="21" customHeight="1">
      <c r="A3" s="25"/>
      <c r="B3" s="60"/>
      <c r="C3" s="60"/>
      <c r="D3" s="60"/>
      <c r="E3" s="25" t="s">
        <v>294</v>
      </c>
      <c r="F3" s="25"/>
    </row>
    <row r="4" spans="1:6" ht="21" customHeight="1">
      <c r="A4" s="27"/>
      <c r="B4" s="27"/>
      <c r="C4" s="27"/>
      <c r="D4" s="27"/>
      <c r="E4" s="27" t="s">
        <v>295</v>
      </c>
      <c r="F4" s="27"/>
    </row>
    <row r="5" spans="1:6" ht="21" customHeight="1">
      <c r="A5" s="181" t="s">
        <v>296</v>
      </c>
      <c r="B5" s="182" t="s">
        <v>233</v>
      </c>
      <c r="C5" s="182" t="s">
        <v>53</v>
      </c>
      <c r="D5" s="182" t="s">
        <v>297</v>
      </c>
      <c r="E5" s="182" t="s">
        <v>298</v>
      </c>
      <c r="F5" s="182" t="s">
        <v>299</v>
      </c>
    </row>
    <row r="6" spans="1:6" ht="21" customHeight="1">
      <c r="A6" s="183" t="s">
        <v>300</v>
      </c>
      <c r="B6" s="184"/>
      <c r="C6" s="184"/>
      <c r="D6" s="184"/>
      <c r="E6" s="184"/>
      <c r="F6" s="65"/>
    </row>
    <row r="7" spans="1:6" ht="21" customHeight="1">
      <c r="A7" s="66"/>
      <c r="B7" s="48"/>
      <c r="C7" s="48"/>
      <c r="D7" s="65"/>
      <c r="E7" s="65"/>
      <c r="F7" s="38">
        <f>F6+D7-E7</f>
        <v>0</v>
      </c>
    </row>
    <row r="8" spans="1:6" ht="21" customHeight="1">
      <c r="A8" s="66"/>
      <c r="B8" s="48"/>
      <c r="C8" s="48"/>
      <c r="D8" s="65"/>
      <c r="E8" s="65"/>
      <c r="F8" s="38">
        <f t="shared" ref="F8:F40" si="0">F7+D8-E8</f>
        <v>0</v>
      </c>
    </row>
    <row r="9" spans="1:6" ht="21" customHeight="1">
      <c r="A9" s="66"/>
      <c r="B9" s="48"/>
      <c r="C9" s="48"/>
      <c r="D9" s="65"/>
      <c r="E9" s="65"/>
      <c r="F9" s="38">
        <f t="shared" si="0"/>
        <v>0</v>
      </c>
    </row>
    <row r="10" spans="1:6" ht="21" customHeight="1">
      <c r="A10" s="66"/>
      <c r="B10" s="48"/>
      <c r="C10" s="48"/>
      <c r="D10" s="65"/>
      <c r="E10" s="65"/>
      <c r="F10" s="38">
        <f t="shared" si="0"/>
        <v>0</v>
      </c>
    </row>
    <row r="11" spans="1:6" ht="21" customHeight="1">
      <c r="A11" s="66"/>
      <c r="B11" s="48"/>
      <c r="C11" s="48"/>
      <c r="D11" s="65"/>
      <c r="E11" s="65"/>
      <c r="F11" s="38">
        <f t="shared" si="0"/>
        <v>0</v>
      </c>
    </row>
    <row r="12" spans="1:6" ht="21" customHeight="1">
      <c r="A12" s="66"/>
      <c r="B12" s="48"/>
      <c r="C12" s="48"/>
      <c r="D12" s="65"/>
      <c r="E12" s="65"/>
      <c r="F12" s="38">
        <f t="shared" si="0"/>
        <v>0</v>
      </c>
    </row>
    <row r="13" spans="1:6" ht="21" customHeight="1">
      <c r="A13" s="66"/>
      <c r="B13" s="48"/>
      <c r="C13" s="48"/>
      <c r="D13" s="65"/>
      <c r="E13" s="65"/>
      <c r="F13" s="38">
        <f t="shared" si="0"/>
        <v>0</v>
      </c>
    </row>
    <row r="14" spans="1:6" ht="21" customHeight="1">
      <c r="A14" s="66"/>
      <c r="B14" s="48"/>
      <c r="C14" s="48"/>
      <c r="D14" s="65"/>
      <c r="E14" s="65"/>
      <c r="F14" s="38">
        <f t="shared" si="0"/>
        <v>0</v>
      </c>
    </row>
    <row r="15" spans="1:6" ht="21" customHeight="1">
      <c r="A15" s="66"/>
      <c r="B15" s="48"/>
      <c r="C15" s="48"/>
      <c r="D15" s="65"/>
      <c r="E15" s="65"/>
      <c r="F15" s="38">
        <f t="shared" si="0"/>
        <v>0</v>
      </c>
    </row>
    <row r="16" spans="1:6" ht="21" customHeight="1">
      <c r="A16" s="66"/>
      <c r="B16" s="48"/>
      <c r="C16" s="48"/>
      <c r="D16" s="65"/>
      <c r="E16" s="65"/>
      <c r="F16" s="38">
        <f t="shared" si="0"/>
        <v>0</v>
      </c>
    </row>
    <row r="17" spans="1:6" ht="21" customHeight="1">
      <c r="A17" s="66"/>
      <c r="B17" s="48"/>
      <c r="C17" s="48"/>
      <c r="D17" s="65"/>
      <c r="E17" s="65"/>
      <c r="F17" s="38">
        <f t="shared" si="0"/>
        <v>0</v>
      </c>
    </row>
    <row r="18" spans="1:6" ht="21" customHeight="1">
      <c r="A18" s="66"/>
      <c r="B18" s="48"/>
      <c r="C18" s="48"/>
      <c r="D18" s="65"/>
      <c r="E18" s="65"/>
      <c r="F18" s="38">
        <f t="shared" si="0"/>
        <v>0</v>
      </c>
    </row>
    <row r="19" spans="1:6" ht="21" customHeight="1">
      <c r="A19" s="66"/>
      <c r="B19" s="48"/>
      <c r="C19" s="48"/>
      <c r="D19" s="65"/>
      <c r="E19" s="65"/>
      <c r="F19" s="38">
        <f t="shared" si="0"/>
        <v>0</v>
      </c>
    </row>
    <row r="20" spans="1:6" ht="21" customHeight="1">
      <c r="A20" s="66"/>
      <c r="B20" s="48"/>
      <c r="C20" s="48"/>
      <c r="D20" s="65"/>
      <c r="E20" s="65"/>
      <c r="F20" s="38">
        <f t="shared" si="0"/>
        <v>0</v>
      </c>
    </row>
    <row r="21" spans="1:6" ht="21" customHeight="1">
      <c r="A21" s="66"/>
      <c r="B21" s="48"/>
      <c r="C21" s="48"/>
      <c r="D21" s="65"/>
      <c r="E21" s="65"/>
      <c r="F21" s="38">
        <f t="shared" si="0"/>
        <v>0</v>
      </c>
    </row>
    <row r="22" spans="1:6" ht="21" customHeight="1">
      <c r="A22" s="66"/>
      <c r="B22" s="48"/>
      <c r="C22" s="48"/>
      <c r="D22" s="65"/>
      <c r="E22" s="65"/>
      <c r="F22" s="38">
        <f t="shared" si="0"/>
        <v>0</v>
      </c>
    </row>
    <row r="23" spans="1:6" ht="21" customHeight="1">
      <c r="A23" s="66"/>
      <c r="B23" s="48"/>
      <c r="C23" s="48"/>
      <c r="D23" s="65"/>
      <c r="E23" s="65"/>
      <c r="F23" s="38">
        <f t="shared" si="0"/>
        <v>0</v>
      </c>
    </row>
    <row r="24" spans="1:6" ht="21" customHeight="1">
      <c r="A24" s="66"/>
      <c r="B24" s="48"/>
      <c r="C24" s="48"/>
      <c r="D24" s="65"/>
      <c r="E24" s="65"/>
      <c r="F24" s="38">
        <f t="shared" si="0"/>
        <v>0</v>
      </c>
    </row>
    <row r="25" spans="1:6" ht="21" customHeight="1">
      <c r="A25" s="66"/>
      <c r="B25" s="48"/>
      <c r="C25" s="48"/>
      <c r="D25" s="65"/>
      <c r="E25" s="65"/>
      <c r="F25" s="38">
        <f t="shared" si="0"/>
        <v>0</v>
      </c>
    </row>
    <row r="26" spans="1:6" ht="21" customHeight="1">
      <c r="A26" s="66"/>
      <c r="B26" s="48"/>
      <c r="C26" s="48"/>
      <c r="D26" s="65"/>
      <c r="E26" s="65"/>
      <c r="F26" s="38">
        <f t="shared" si="0"/>
        <v>0</v>
      </c>
    </row>
    <row r="27" spans="1:6" ht="21" customHeight="1">
      <c r="A27" s="66"/>
      <c r="B27" s="48"/>
      <c r="C27" s="48"/>
      <c r="D27" s="65"/>
      <c r="E27" s="65"/>
      <c r="F27" s="38">
        <f t="shared" si="0"/>
        <v>0</v>
      </c>
    </row>
    <row r="28" spans="1:6" ht="21" customHeight="1">
      <c r="A28" s="66"/>
      <c r="B28" s="48"/>
      <c r="C28" s="48"/>
      <c r="D28" s="65"/>
      <c r="E28" s="65"/>
      <c r="F28" s="38">
        <f t="shared" si="0"/>
        <v>0</v>
      </c>
    </row>
    <row r="29" spans="1:6" ht="21" customHeight="1">
      <c r="A29" s="66"/>
      <c r="B29" s="48"/>
      <c r="C29" s="48"/>
      <c r="D29" s="65"/>
      <c r="E29" s="65"/>
      <c r="F29" s="38">
        <f t="shared" si="0"/>
        <v>0</v>
      </c>
    </row>
    <row r="30" spans="1:6" ht="21" customHeight="1">
      <c r="A30" s="66"/>
      <c r="B30" s="48"/>
      <c r="C30" s="48"/>
      <c r="D30" s="65"/>
      <c r="E30" s="65"/>
      <c r="F30" s="38">
        <f t="shared" si="0"/>
        <v>0</v>
      </c>
    </row>
    <row r="31" spans="1:6" ht="21" customHeight="1">
      <c r="A31" s="66"/>
      <c r="B31" s="48"/>
      <c r="C31" s="48"/>
      <c r="D31" s="65"/>
      <c r="E31" s="65"/>
      <c r="F31" s="38">
        <f t="shared" si="0"/>
        <v>0</v>
      </c>
    </row>
    <row r="32" spans="1:6" ht="21" customHeight="1">
      <c r="A32" s="66"/>
      <c r="B32" s="48"/>
      <c r="C32" s="48"/>
      <c r="D32" s="65"/>
      <c r="E32" s="65"/>
      <c r="F32" s="38">
        <f t="shared" si="0"/>
        <v>0</v>
      </c>
    </row>
    <row r="33" spans="1:6" ht="21" customHeight="1">
      <c r="A33" s="66"/>
      <c r="B33" s="48"/>
      <c r="C33" s="48"/>
      <c r="D33" s="65"/>
      <c r="E33" s="65"/>
      <c r="F33" s="38">
        <f t="shared" si="0"/>
        <v>0</v>
      </c>
    </row>
    <row r="34" spans="1:6" ht="21" customHeight="1">
      <c r="A34" s="66"/>
      <c r="B34" s="48"/>
      <c r="C34" s="48"/>
      <c r="D34" s="65"/>
      <c r="E34" s="65"/>
      <c r="F34" s="38">
        <f t="shared" si="0"/>
        <v>0</v>
      </c>
    </row>
    <row r="35" spans="1:6" ht="21" customHeight="1">
      <c r="A35" s="66"/>
      <c r="B35" s="48"/>
      <c r="C35" s="48"/>
      <c r="D35" s="65"/>
      <c r="E35" s="65"/>
      <c r="F35" s="38">
        <f t="shared" si="0"/>
        <v>0</v>
      </c>
    </row>
    <row r="36" spans="1:6" ht="21" customHeight="1">
      <c r="A36" s="66"/>
      <c r="B36" s="48"/>
      <c r="C36" s="48"/>
      <c r="D36" s="65"/>
      <c r="E36" s="65"/>
      <c r="F36" s="38">
        <f t="shared" si="0"/>
        <v>0</v>
      </c>
    </row>
    <row r="37" spans="1:6" ht="21" customHeight="1">
      <c r="A37" s="66"/>
      <c r="B37" s="48"/>
      <c r="C37" s="48"/>
      <c r="D37" s="65"/>
      <c r="E37" s="65"/>
      <c r="F37" s="38">
        <f t="shared" si="0"/>
        <v>0</v>
      </c>
    </row>
    <row r="38" spans="1:6" ht="21" customHeight="1">
      <c r="A38" s="66"/>
      <c r="B38" s="48"/>
      <c r="C38" s="48"/>
      <c r="D38" s="65"/>
      <c r="E38" s="65"/>
      <c r="F38" s="38">
        <f t="shared" si="0"/>
        <v>0</v>
      </c>
    </row>
    <row r="39" spans="1:6" ht="21" customHeight="1">
      <c r="A39" s="66"/>
      <c r="B39" s="48"/>
      <c r="C39" s="48"/>
      <c r="D39" s="65"/>
      <c r="E39" s="65"/>
      <c r="F39" s="38">
        <f t="shared" si="0"/>
        <v>0</v>
      </c>
    </row>
    <row r="40" spans="1:6" ht="21" customHeight="1">
      <c r="A40" s="66"/>
      <c r="B40" s="48"/>
      <c r="C40" s="48"/>
      <c r="D40" s="65"/>
      <c r="E40" s="65"/>
      <c r="F40" s="38">
        <f t="shared" si="0"/>
        <v>0</v>
      </c>
    </row>
    <row r="41" spans="1:6" ht="21" customHeight="1">
      <c r="A41" s="183" t="s">
        <v>301</v>
      </c>
      <c r="B41" s="184"/>
      <c r="C41" s="184"/>
      <c r="D41" s="185">
        <f>SUM(D7:D40)</f>
        <v>0</v>
      </c>
      <c r="E41" s="185">
        <f>SUM(E7:E40)</f>
        <v>0</v>
      </c>
      <c r="F41" s="38">
        <f>F40</f>
        <v>0</v>
      </c>
    </row>
    <row r="42" spans="1:6">
      <c r="A42" s="60"/>
      <c r="B42" s="60"/>
      <c r="C42" s="60"/>
      <c r="D42" s="27"/>
      <c r="E42" s="27"/>
      <c r="F42" s="27"/>
    </row>
    <row r="43" spans="1:6">
      <c r="A43" s="27" t="s">
        <v>302</v>
      </c>
      <c r="B43" s="27"/>
      <c r="C43" s="27"/>
      <c r="D43" s="27"/>
      <c r="E43" s="27"/>
      <c r="F43" s="27"/>
    </row>
  </sheetData>
  <phoneticPr fontId="2"/>
  <printOptions horizontalCentered="1" verticalCentered="1"/>
  <pageMargins left="0.79" right="0.79" top="0.98" bottom="0.98" header="0.51" footer="0.51"/>
  <pageSetup paperSize="9" scale="87" orientation="portrait" horizontalDpi="360" verticalDpi="36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D11" sqref="D11"/>
    </sheetView>
    <sheetView workbookViewId="1"/>
  </sheetViews>
  <sheetFormatPr defaultColWidth="13" defaultRowHeight="18.75"/>
  <cols>
    <col min="1" max="6" width="12.625" style="26" customWidth="1"/>
    <col min="7" max="16384" width="13" style="26"/>
  </cols>
  <sheetData>
    <row r="1" spans="1:6">
      <c r="A1" s="25"/>
      <c r="B1" s="25"/>
      <c r="C1" s="25"/>
      <c r="D1" s="25"/>
      <c r="E1" s="25"/>
      <c r="F1" s="25" t="s">
        <v>303</v>
      </c>
    </row>
    <row r="2" spans="1:6" ht="21" customHeight="1">
      <c r="A2" s="25"/>
      <c r="B2" s="60" t="s">
        <v>304</v>
      </c>
      <c r="C2" s="60"/>
      <c r="D2" s="60"/>
      <c r="E2" s="27"/>
      <c r="F2" s="27"/>
    </row>
    <row r="3" spans="1:6" ht="21" customHeight="1">
      <c r="A3" s="25"/>
      <c r="B3" s="60"/>
      <c r="C3" s="60"/>
      <c r="D3" s="60"/>
      <c r="E3" s="25" t="s">
        <v>294</v>
      </c>
      <c r="F3" s="25"/>
    </row>
    <row r="4" spans="1:6" ht="21" customHeight="1">
      <c r="A4" s="27"/>
      <c r="B4" s="27"/>
      <c r="C4" s="27"/>
      <c r="D4" s="27"/>
      <c r="E4" s="27" t="s">
        <v>305</v>
      </c>
      <c r="F4" s="27"/>
    </row>
    <row r="5" spans="1:6" ht="21" customHeight="1">
      <c r="A5" s="181" t="s">
        <v>296</v>
      </c>
      <c r="B5" s="182" t="s">
        <v>233</v>
      </c>
      <c r="C5" s="182" t="s">
        <v>53</v>
      </c>
      <c r="D5" s="182" t="s">
        <v>297</v>
      </c>
      <c r="E5" s="182" t="s">
        <v>298</v>
      </c>
      <c r="F5" s="182" t="s">
        <v>299</v>
      </c>
    </row>
    <row r="6" spans="1:6" ht="21" customHeight="1">
      <c r="A6" s="183" t="s">
        <v>300</v>
      </c>
      <c r="B6" s="184"/>
      <c r="C6" s="184"/>
      <c r="D6" s="184"/>
      <c r="E6" s="184"/>
      <c r="F6" s="65"/>
    </row>
    <row r="7" spans="1:6" ht="21" customHeight="1">
      <c r="A7" s="66"/>
      <c r="B7" s="48"/>
      <c r="C7" s="48"/>
      <c r="D7" s="65"/>
      <c r="E7" s="65"/>
      <c r="F7" s="38">
        <f>F6+D7-E7</f>
        <v>0</v>
      </c>
    </row>
    <row r="8" spans="1:6" ht="21" customHeight="1">
      <c r="A8" s="66"/>
      <c r="B8" s="48"/>
      <c r="C8" s="48"/>
      <c r="D8" s="65"/>
      <c r="E8" s="65"/>
      <c r="F8" s="38">
        <f t="shared" ref="F8:F40" si="0">F7+D8-E8</f>
        <v>0</v>
      </c>
    </row>
    <row r="9" spans="1:6" ht="21" customHeight="1">
      <c r="A9" s="66"/>
      <c r="B9" s="48"/>
      <c r="C9" s="48"/>
      <c r="D9" s="65"/>
      <c r="E9" s="65"/>
      <c r="F9" s="38">
        <f t="shared" si="0"/>
        <v>0</v>
      </c>
    </row>
    <row r="10" spans="1:6" ht="21" customHeight="1">
      <c r="A10" s="66"/>
      <c r="B10" s="48"/>
      <c r="C10" s="48"/>
      <c r="D10" s="65"/>
      <c r="E10" s="65"/>
      <c r="F10" s="38">
        <f t="shared" si="0"/>
        <v>0</v>
      </c>
    </row>
    <row r="11" spans="1:6" ht="21" customHeight="1">
      <c r="A11" s="66"/>
      <c r="B11" s="48"/>
      <c r="C11" s="48"/>
      <c r="D11" s="65"/>
      <c r="E11" s="65"/>
      <c r="F11" s="38">
        <f t="shared" si="0"/>
        <v>0</v>
      </c>
    </row>
    <row r="12" spans="1:6" ht="21" customHeight="1">
      <c r="A12" s="66"/>
      <c r="B12" s="48"/>
      <c r="C12" s="48"/>
      <c r="D12" s="65"/>
      <c r="E12" s="65"/>
      <c r="F12" s="38">
        <f t="shared" si="0"/>
        <v>0</v>
      </c>
    </row>
    <row r="13" spans="1:6" ht="21" customHeight="1">
      <c r="A13" s="66"/>
      <c r="B13" s="48"/>
      <c r="C13" s="48"/>
      <c r="D13" s="65"/>
      <c r="E13" s="65"/>
      <c r="F13" s="38">
        <f t="shared" si="0"/>
        <v>0</v>
      </c>
    </row>
    <row r="14" spans="1:6" ht="21" customHeight="1">
      <c r="A14" s="66"/>
      <c r="B14" s="48"/>
      <c r="C14" s="48"/>
      <c r="D14" s="65"/>
      <c r="E14" s="65"/>
      <c r="F14" s="38">
        <f t="shared" si="0"/>
        <v>0</v>
      </c>
    </row>
    <row r="15" spans="1:6" ht="21" customHeight="1">
      <c r="A15" s="66"/>
      <c r="B15" s="48"/>
      <c r="C15" s="48"/>
      <c r="D15" s="65"/>
      <c r="E15" s="65"/>
      <c r="F15" s="38">
        <f t="shared" si="0"/>
        <v>0</v>
      </c>
    </row>
    <row r="16" spans="1:6" ht="21" customHeight="1">
      <c r="A16" s="66"/>
      <c r="B16" s="48"/>
      <c r="C16" s="48"/>
      <c r="D16" s="65"/>
      <c r="E16" s="65"/>
      <c r="F16" s="38">
        <f t="shared" si="0"/>
        <v>0</v>
      </c>
    </row>
    <row r="17" spans="1:6" ht="21" customHeight="1">
      <c r="A17" s="66"/>
      <c r="B17" s="48"/>
      <c r="C17" s="48"/>
      <c r="D17" s="65"/>
      <c r="E17" s="65"/>
      <c r="F17" s="38">
        <f t="shared" si="0"/>
        <v>0</v>
      </c>
    </row>
    <row r="18" spans="1:6" ht="21" customHeight="1">
      <c r="A18" s="66"/>
      <c r="B18" s="48"/>
      <c r="C18" s="48"/>
      <c r="D18" s="65"/>
      <c r="E18" s="65"/>
      <c r="F18" s="38">
        <f t="shared" si="0"/>
        <v>0</v>
      </c>
    </row>
    <row r="19" spans="1:6" ht="21" customHeight="1">
      <c r="A19" s="66"/>
      <c r="B19" s="48"/>
      <c r="C19" s="48"/>
      <c r="D19" s="65"/>
      <c r="E19" s="65"/>
      <c r="F19" s="38">
        <f t="shared" si="0"/>
        <v>0</v>
      </c>
    </row>
    <row r="20" spans="1:6" ht="21" customHeight="1">
      <c r="A20" s="66"/>
      <c r="B20" s="48"/>
      <c r="C20" s="48"/>
      <c r="D20" s="65"/>
      <c r="E20" s="65"/>
      <c r="F20" s="38">
        <f t="shared" si="0"/>
        <v>0</v>
      </c>
    </row>
    <row r="21" spans="1:6" ht="21" customHeight="1">
      <c r="A21" s="66"/>
      <c r="B21" s="48"/>
      <c r="C21" s="48"/>
      <c r="D21" s="65"/>
      <c r="E21" s="65"/>
      <c r="F21" s="38">
        <f t="shared" si="0"/>
        <v>0</v>
      </c>
    </row>
    <row r="22" spans="1:6" ht="21" customHeight="1">
      <c r="A22" s="66"/>
      <c r="B22" s="48"/>
      <c r="C22" s="48"/>
      <c r="D22" s="65"/>
      <c r="E22" s="65"/>
      <c r="F22" s="38">
        <f t="shared" si="0"/>
        <v>0</v>
      </c>
    </row>
    <row r="23" spans="1:6" ht="21" customHeight="1">
      <c r="A23" s="66"/>
      <c r="B23" s="48"/>
      <c r="C23" s="48"/>
      <c r="D23" s="65"/>
      <c r="E23" s="65"/>
      <c r="F23" s="38">
        <f t="shared" si="0"/>
        <v>0</v>
      </c>
    </row>
    <row r="24" spans="1:6" ht="21" customHeight="1">
      <c r="A24" s="66"/>
      <c r="B24" s="48"/>
      <c r="C24" s="48"/>
      <c r="D24" s="65"/>
      <c r="E24" s="65"/>
      <c r="F24" s="38">
        <f t="shared" si="0"/>
        <v>0</v>
      </c>
    </row>
    <row r="25" spans="1:6" ht="21" customHeight="1">
      <c r="A25" s="66"/>
      <c r="B25" s="48"/>
      <c r="C25" s="48"/>
      <c r="D25" s="65"/>
      <c r="E25" s="65"/>
      <c r="F25" s="38">
        <f>F24+D25-E25</f>
        <v>0</v>
      </c>
    </row>
    <row r="26" spans="1:6" ht="21" customHeight="1">
      <c r="A26" s="66"/>
      <c r="B26" s="48"/>
      <c r="C26" s="48"/>
      <c r="D26" s="65"/>
      <c r="E26" s="65"/>
      <c r="F26" s="38">
        <f t="shared" si="0"/>
        <v>0</v>
      </c>
    </row>
    <row r="27" spans="1:6" ht="21" customHeight="1">
      <c r="A27" s="66"/>
      <c r="B27" s="48"/>
      <c r="C27" s="48"/>
      <c r="D27" s="65"/>
      <c r="E27" s="65"/>
      <c r="F27" s="38">
        <f t="shared" si="0"/>
        <v>0</v>
      </c>
    </row>
    <row r="28" spans="1:6" ht="21" customHeight="1">
      <c r="A28" s="66"/>
      <c r="B28" s="48"/>
      <c r="C28" s="48"/>
      <c r="D28" s="65"/>
      <c r="E28" s="65"/>
      <c r="F28" s="38">
        <f t="shared" si="0"/>
        <v>0</v>
      </c>
    </row>
    <row r="29" spans="1:6" ht="21" customHeight="1">
      <c r="A29" s="66"/>
      <c r="B29" s="48"/>
      <c r="C29" s="48"/>
      <c r="D29" s="65"/>
      <c r="E29" s="65"/>
      <c r="F29" s="38">
        <f t="shared" si="0"/>
        <v>0</v>
      </c>
    </row>
    <row r="30" spans="1:6" ht="21" customHeight="1">
      <c r="A30" s="66"/>
      <c r="B30" s="48"/>
      <c r="C30" s="48"/>
      <c r="D30" s="65"/>
      <c r="E30" s="65"/>
      <c r="F30" s="38">
        <f t="shared" si="0"/>
        <v>0</v>
      </c>
    </row>
    <row r="31" spans="1:6" ht="21" customHeight="1">
      <c r="A31" s="66"/>
      <c r="B31" s="48"/>
      <c r="C31" s="48"/>
      <c r="D31" s="65"/>
      <c r="E31" s="65"/>
      <c r="F31" s="38">
        <f t="shared" si="0"/>
        <v>0</v>
      </c>
    </row>
    <row r="32" spans="1:6" ht="21" customHeight="1">
      <c r="A32" s="66"/>
      <c r="B32" s="48"/>
      <c r="C32" s="48"/>
      <c r="D32" s="65"/>
      <c r="E32" s="65"/>
      <c r="F32" s="38">
        <f t="shared" si="0"/>
        <v>0</v>
      </c>
    </row>
    <row r="33" spans="1:6" ht="21" customHeight="1">
      <c r="A33" s="66"/>
      <c r="B33" s="48"/>
      <c r="C33" s="48"/>
      <c r="D33" s="65"/>
      <c r="E33" s="65"/>
      <c r="F33" s="38">
        <f t="shared" si="0"/>
        <v>0</v>
      </c>
    </row>
    <row r="34" spans="1:6" ht="21" customHeight="1">
      <c r="A34" s="66"/>
      <c r="B34" s="48"/>
      <c r="C34" s="48"/>
      <c r="D34" s="65"/>
      <c r="E34" s="65"/>
      <c r="F34" s="38">
        <f t="shared" si="0"/>
        <v>0</v>
      </c>
    </row>
    <row r="35" spans="1:6" ht="21" customHeight="1">
      <c r="A35" s="66"/>
      <c r="B35" s="48"/>
      <c r="C35" s="48"/>
      <c r="D35" s="65"/>
      <c r="E35" s="65"/>
      <c r="F35" s="38">
        <f t="shared" si="0"/>
        <v>0</v>
      </c>
    </row>
    <row r="36" spans="1:6" ht="21" customHeight="1">
      <c r="A36" s="66"/>
      <c r="B36" s="48"/>
      <c r="C36" s="48"/>
      <c r="D36" s="65"/>
      <c r="E36" s="65"/>
      <c r="F36" s="38">
        <f t="shared" si="0"/>
        <v>0</v>
      </c>
    </row>
    <row r="37" spans="1:6" ht="21" customHeight="1">
      <c r="A37" s="66"/>
      <c r="B37" s="48"/>
      <c r="C37" s="48"/>
      <c r="D37" s="65"/>
      <c r="E37" s="65"/>
      <c r="F37" s="38">
        <f t="shared" si="0"/>
        <v>0</v>
      </c>
    </row>
    <row r="38" spans="1:6" ht="21" customHeight="1">
      <c r="A38" s="66"/>
      <c r="B38" s="48"/>
      <c r="C38" s="48"/>
      <c r="D38" s="65"/>
      <c r="E38" s="65"/>
      <c r="F38" s="38">
        <f t="shared" si="0"/>
        <v>0</v>
      </c>
    </row>
    <row r="39" spans="1:6" ht="21" customHeight="1">
      <c r="A39" s="66"/>
      <c r="B39" s="48"/>
      <c r="C39" s="48"/>
      <c r="D39" s="65"/>
      <c r="E39" s="65"/>
      <c r="F39" s="38">
        <f t="shared" si="0"/>
        <v>0</v>
      </c>
    </row>
    <row r="40" spans="1:6" ht="21" customHeight="1">
      <c r="A40" s="66"/>
      <c r="B40" s="48"/>
      <c r="C40" s="48"/>
      <c r="D40" s="65"/>
      <c r="E40" s="65"/>
      <c r="F40" s="38">
        <f t="shared" si="0"/>
        <v>0</v>
      </c>
    </row>
    <row r="41" spans="1:6" ht="21" customHeight="1">
      <c r="A41" s="183" t="s">
        <v>301</v>
      </c>
      <c r="B41" s="184"/>
      <c r="C41" s="184"/>
      <c r="D41" s="65">
        <f>SUM(D7:D40)</f>
        <v>0</v>
      </c>
      <c r="E41" s="65">
        <f>SUM(E7:E40)</f>
        <v>0</v>
      </c>
      <c r="F41" s="168">
        <f>F40</f>
        <v>0</v>
      </c>
    </row>
    <row r="42" spans="1:6">
      <c r="A42" s="60"/>
      <c r="B42" s="60"/>
      <c r="C42" s="60"/>
      <c r="D42" s="27"/>
      <c r="E42" s="27"/>
      <c r="F42" s="27"/>
    </row>
    <row r="43" spans="1:6">
      <c r="A43" s="27" t="s">
        <v>302</v>
      </c>
      <c r="B43" s="27"/>
      <c r="C43" s="27"/>
      <c r="D43" s="27"/>
      <c r="E43" s="27"/>
      <c r="F43" s="27"/>
    </row>
  </sheetData>
  <phoneticPr fontId="2"/>
  <printOptions horizontalCentered="1" verticalCentered="1"/>
  <pageMargins left="0.79" right="0.79" top="0.98" bottom="0.98" header="0.51" footer="0.51"/>
  <pageSetup paperSize="9" scale="87" orientation="portrait" horizontalDpi="360" verticalDpi="36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workbookViewId="0">
      <selection activeCell="H8" sqref="H8"/>
    </sheetView>
    <sheetView workbookViewId="1"/>
  </sheetViews>
  <sheetFormatPr defaultColWidth="13" defaultRowHeight="18.75"/>
  <cols>
    <col min="1" max="1" width="13" style="26" customWidth="1"/>
    <col min="2" max="2" width="26.625" style="26" customWidth="1"/>
    <col min="3" max="5" width="11.625" style="26" customWidth="1"/>
    <col min="6" max="16384" width="13" style="26"/>
  </cols>
  <sheetData>
    <row r="1" spans="1:5">
      <c r="A1" s="25"/>
      <c r="B1" s="25"/>
      <c r="C1" s="25"/>
      <c r="D1" s="25"/>
      <c r="E1" s="25" t="s">
        <v>306</v>
      </c>
    </row>
    <row r="2" spans="1:5" ht="19.5" customHeight="1">
      <c r="A2" s="25"/>
      <c r="B2" s="60" t="s">
        <v>307</v>
      </c>
      <c r="C2" s="60"/>
      <c r="D2" s="60"/>
      <c r="E2" s="25"/>
    </row>
    <row r="3" spans="1:5" ht="19.5" customHeight="1">
      <c r="A3" s="27"/>
      <c r="B3" s="27"/>
      <c r="C3" s="27"/>
      <c r="D3" s="432" t="s">
        <v>308</v>
      </c>
      <c r="E3" s="432"/>
    </row>
    <row r="4" spans="1:5" ht="19.5" customHeight="1">
      <c r="A4" s="28" t="s">
        <v>309</v>
      </c>
      <c r="B4" s="29"/>
      <c r="C4" s="29"/>
      <c r="D4" s="28" t="s">
        <v>294</v>
      </c>
      <c r="E4" s="30"/>
    </row>
    <row r="5" spans="1:5" ht="19.5" customHeight="1">
      <c r="A5" s="186" t="s">
        <v>310</v>
      </c>
      <c r="B5" s="187" t="s">
        <v>274</v>
      </c>
      <c r="C5" s="187" t="s">
        <v>311</v>
      </c>
      <c r="D5" s="187" t="s">
        <v>312</v>
      </c>
      <c r="E5" s="184" t="s">
        <v>313</v>
      </c>
    </row>
    <row r="6" spans="1:5" ht="19.5" customHeight="1">
      <c r="A6" s="439" t="s">
        <v>314</v>
      </c>
      <c r="B6" s="440"/>
      <c r="C6" s="188">
        <v>0</v>
      </c>
      <c r="D6" s="441"/>
      <c r="E6" s="442"/>
    </row>
    <row r="7" spans="1:5" ht="19.5" customHeight="1">
      <c r="A7" s="66"/>
      <c r="B7" s="48"/>
      <c r="C7" s="168"/>
      <c r="D7" s="48"/>
      <c r="E7" s="48"/>
    </row>
    <row r="8" spans="1:5" ht="19.5" customHeight="1">
      <c r="A8" s="66"/>
      <c r="B8" s="48"/>
      <c r="C8" s="168"/>
      <c r="D8" s="48"/>
      <c r="E8" s="48"/>
    </row>
    <row r="9" spans="1:5" ht="19.5" customHeight="1">
      <c r="A9" s="66"/>
      <c r="B9" s="48"/>
      <c r="C9" s="168"/>
      <c r="D9" s="48"/>
      <c r="E9" s="48"/>
    </row>
    <row r="10" spans="1:5" ht="19.5" customHeight="1">
      <c r="A10" s="66"/>
      <c r="B10" s="48"/>
      <c r="C10" s="168"/>
      <c r="D10" s="48"/>
      <c r="E10" s="48"/>
    </row>
    <row r="11" spans="1:5" ht="19.5" customHeight="1">
      <c r="A11" s="66"/>
      <c r="B11" s="48"/>
      <c r="C11" s="168"/>
      <c r="D11" s="48"/>
      <c r="E11" s="48"/>
    </row>
    <row r="12" spans="1:5" ht="19.5" customHeight="1">
      <c r="A12" s="66"/>
      <c r="B12" s="48"/>
      <c r="C12" s="168"/>
      <c r="D12" s="48"/>
      <c r="E12" s="48"/>
    </row>
    <row r="13" spans="1:5" ht="19.5" customHeight="1">
      <c r="A13" s="66"/>
      <c r="B13" s="48"/>
      <c r="C13" s="168"/>
      <c r="D13" s="48"/>
      <c r="E13" s="48"/>
    </row>
    <row r="14" spans="1:5" ht="19.5" customHeight="1">
      <c r="A14" s="66"/>
      <c r="B14" s="48"/>
      <c r="C14" s="168"/>
      <c r="D14" s="48"/>
      <c r="E14" s="48"/>
    </row>
    <row r="15" spans="1:5" ht="19.5" customHeight="1">
      <c r="A15" s="66"/>
      <c r="B15" s="48"/>
      <c r="C15" s="168"/>
      <c r="D15" s="48"/>
      <c r="E15" s="48"/>
    </row>
    <row r="16" spans="1:5" ht="19.5" customHeight="1">
      <c r="A16" s="66"/>
      <c r="B16" s="48"/>
      <c r="C16" s="168"/>
      <c r="D16" s="48"/>
      <c r="E16" s="48"/>
    </row>
    <row r="17" spans="1:5" ht="19.5" customHeight="1">
      <c r="A17" s="66"/>
      <c r="B17" s="48"/>
      <c r="C17" s="168"/>
      <c r="D17" s="48"/>
      <c r="E17" s="48"/>
    </row>
    <row r="18" spans="1:5" ht="19.5" customHeight="1">
      <c r="A18" s="66"/>
      <c r="B18" s="48"/>
      <c r="C18" s="168"/>
      <c r="D18" s="48"/>
      <c r="E18" s="48"/>
    </row>
    <row r="19" spans="1:5" ht="19.5" customHeight="1">
      <c r="A19" s="66"/>
      <c r="B19" s="48"/>
      <c r="C19" s="168"/>
      <c r="D19" s="48"/>
      <c r="E19" s="48"/>
    </row>
    <row r="20" spans="1:5" ht="19.5" customHeight="1">
      <c r="A20" s="66"/>
      <c r="B20" s="48"/>
      <c r="C20" s="168"/>
      <c r="D20" s="48"/>
      <c r="E20" s="48"/>
    </row>
    <row r="21" spans="1:5" ht="19.5" customHeight="1">
      <c r="A21" s="66"/>
      <c r="B21" s="48"/>
      <c r="C21" s="168"/>
      <c r="D21" s="48"/>
      <c r="E21" s="48"/>
    </row>
    <row r="22" spans="1:5" ht="19.5" customHeight="1">
      <c r="A22" s="66"/>
      <c r="B22" s="48"/>
      <c r="C22" s="168"/>
      <c r="D22" s="48"/>
      <c r="E22" s="48"/>
    </row>
    <row r="23" spans="1:5" ht="19.5" customHeight="1">
      <c r="A23" s="66"/>
      <c r="B23" s="48"/>
      <c r="C23" s="168"/>
      <c r="D23" s="48"/>
      <c r="E23" s="48"/>
    </row>
    <row r="24" spans="1:5" ht="19.5" customHeight="1">
      <c r="A24" s="66"/>
      <c r="B24" s="48"/>
      <c r="C24" s="168"/>
      <c r="D24" s="48"/>
      <c r="E24" s="48"/>
    </row>
    <row r="25" spans="1:5" ht="19.5" customHeight="1">
      <c r="A25" s="66"/>
      <c r="B25" s="48"/>
      <c r="C25" s="168"/>
      <c r="D25" s="48"/>
      <c r="E25" s="48"/>
    </row>
    <row r="26" spans="1:5" ht="19.5" customHeight="1">
      <c r="A26" s="66"/>
      <c r="B26" s="48"/>
      <c r="C26" s="168"/>
      <c r="D26" s="48"/>
      <c r="E26" s="48"/>
    </row>
    <row r="27" spans="1:5" ht="19.5" customHeight="1">
      <c r="A27" s="66"/>
      <c r="B27" s="48"/>
      <c r="C27" s="168"/>
      <c r="D27" s="48"/>
      <c r="E27" s="48"/>
    </row>
    <row r="28" spans="1:5" ht="19.5" customHeight="1">
      <c r="A28" s="66"/>
      <c r="B28" s="48"/>
      <c r="C28" s="168"/>
      <c r="D28" s="48"/>
      <c r="E28" s="48"/>
    </row>
    <row r="29" spans="1:5" ht="19.5" customHeight="1">
      <c r="A29" s="66"/>
      <c r="B29" s="48"/>
      <c r="C29" s="168"/>
      <c r="D29" s="48"/>
      <c r="E29" s="48"/>
    </row>
    <row r="30" spans="1:5" ht="19.5" customHeight="1">
      <c r="A30" s="66"/>
      <c r="B30" s="48"/>
      <c r="C30" s="168"/>
      <c r="D30" s="48"/>
      <c r="E30" s="48"/>
    </row>
    <row r="31" spans="1:5" ht="19.5" customHeight="1">
      <c r="A31" s="66"/>
      <c r="B31" s="48"/>
      <c r="C31" s="168"/>
      <c r="D31" s="48"/>
      <c r="E31" s="48"/>
    </row>
    <row r="32" spans="1:5" ht="19.5" customHeight="1">
      <c r="A32" s="66"/>
      <c r="B32" s="48"/>
      <c r="C32" s="168"/>
      <c r="D32" s="48"/>
      <c r="E32" s="48"/>
    </row>
    <row r="33" spans="1:5" ht="19.5" customHeight="1">
      <c r="A33" s="66"/>
      <c r="B33" s="48"/>
      <c r="C33" s="168"/>
      <c r="D33" s="48"/>
      <c r="E33" s="48"/>
    </row>
    <row r="34" spans="1:5" ht="19.5" customHeight="1">
      <c r="A34" s="66"/>
      <c r="B34" s="48"/>
      <c r="C34" s="168"/>
      <c r="D34" s="48"/>
      <c r="E34" s="48"/>
    </row>
    <row r="35" spans="1:5" ht="19.5" customHeight="1">
      <c r="A35" s="66"/>
      <c r="B35" s="48"/>
      <c r="C35" s="168"/>
      <c r="D35" s="48"/>
      <c r="E35" s="48"/>
    </row>
    <row r="36" spans="1:5" ht="19.5" customHeight="1">
      <c r="A36" s="66"/>
      <c r="B36" s="48"/>
      <c r="C36" s="168"/>
      <c r="D36" s="48"/>
      <c r="E36" s="48"/>
    </row>
    <row r="37" spans="1:5" ht="19.5" customHeight="1">
      <c r="A37" s="66"/>
      <c r="B37" s="48"/>
      <c r="C37" s="168"/>
      <c r="D37" s="48"/>
      <c r="E37" s="48"/>
    </row>
    <row r="38" spans="1:5" ht="19.5" customHeight="1">
      <c r="A38" s="66"/>
      <c r="B38" s="48"/>
      <c r="C38" s="168"/>
      <c r="D38" s="48"/>
      <c r="E38" s="48"/>
    </row>
    <row r="39" spans="1:5" ht="19.5" customHeight="1">
      <c r="A39" s="66"/>
      <c r="B39" s="48"/>
      <c r="C39" s="168"/>
      <c r="D39" s="48"/>
      <c r="E39" s="48"/>
    </row>
    <row r="40" spans="1:5" ht="19.5" customHeight="1">
      <c r="A40" s="66"/>
      <c r="B40" s="48"/>
      <c r="C40" s="168"/>
      <c r="D40" s="48"/>
      <c r="E40" s="48"/>
    </row>
    <row r="41" spans="1:5" ht="19.5" customHeight="1">
      <c r="A41" s="380" t="s">
        <v>315</v>
      </c>
      <c r="B41" s="384"/>
      <c r="C41" s="38">
        <f>SUM(C6:C40)</f>
        <v>0</v>
      </c>
      <c r="D41" s="443"/>
      <c r="E41" s="444"/>
    </row>
    <row r="42" spans="1:5">
      <c r="A42" s="25" t="s">
        <v>316</v>
      </c>
      <c r="B42" s="27"/>
      <c r="C42" s="27"/>
      <c r="D42" s="27"/>
      <c r="E42" s="27"/>
    </row>
    <row r="43" spans="1:5">
      <c r="A43" s="27" t="s">
        <v>317</v>
      </c>
      <c r="B43" s="27"/>
      <c r="C43" s="27"/>
      <c r="D43" s="27"/>
      <c r="E43" s="27"/>
    </row>
    <row r="44" spans="1:5">
      <c r="A44" s="27" t="s">
        <v>318</v>
      </c>
      <c r="B44" s="27"/>
      <c r="C44" s="27"/>
      <c r="D44" s="27"/>
      <c r="E44" s="25"/>
    </row>
    <row r="45" spans="1:5">
      <c r="A45" s="27" t="s">
        <v>319</v>
      </c>
      <c r="B45" s="27"/>
      <c r="C45" s="27"/>
      <c r="D45" s="27"/>
      <c r="E45" s="25"/>
    </row>
  </sheetData>
  <mergeCells count="5">
    <mergeCell ref="A6:B6"/>
    <mergeCell ref="D6:E6"/>
    <mergeCell ref="A41:B41"/>
    <mergeCell ref="D41:E41"/>
    <mergeCell ref="D3:E3"/>
  </mergeCells>
  <phoneticPr fontId="2"/>
  <printOptions horizontalCentered="1" verticalCentered="1"/>
  <pageMargins left="0.79" right="0.79" top="0.98" bottom="0.98" header="0.51" footer="0.51"/>
  <pageSetup paperSize="9" scale="91" orientation="portrait" horizontalDpi="360" verticalDpi="36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H10" sqref="H10"/>
    </sheetView>
    <sheetView workbookViewId="1">
      <selection sqref="A1:F1"/>
    </sheetView>
  </sheetViews>
  <sheetFormatPr defaultColWidth="13" defaultRowHeight="18.75"/>
  <cols>
    <col min="1" max="1" width="18.625" style="197" customWidth="1"/>
    <col min="2" max="6" width="13.625" style="197" customWidth="1"/>
    <col min="7" max="16384" width="13" style="197"/>
  </cols>
  <sheetData>
    <row r="1" spans="1:6">
      <c r="A1" s="373" t="s">
        <v>320</v>
      </c>
      <c r="B1" s="373"/>
      <c r="C1" s="373"/>
      <c r="D1" s="373"/>
      <c r="E1" s="373"/>
      <c r="F1" s="373"/>
    </row>
    <row r="2" spans="1:6" ht="15" customHeight="1">
      <c r="A2" s="51"/>
      <c r="B2" s="445" t="s">
        <v>321</v>
      </c>
      <c r="C2" s="445"/>
      <c r="D2" s="445"/>
      <c r="E2" s="445"/>
      <c r="F2" s="51"/>
    </row>
    <row r="3" spans="1:6">
      <c r="A3" s="41"/>
      <c r="B3" s="41"/>
      <c r="C3" s="41"/>
      <c r="D3" s="41"/>
      <c r="E3" s="41"/>
      <c r="F3" s="41"/>
    </row>
    <row r="4" spans="1:6">
      <c r="A4" s="391" t="s">
        <v>322</v>
      </c>
      <c r="B4" s="391"/>
      <c r="C4" s="391"/>
      <c r="D4" s="391"/>
      <c r="E4" s="391"/>
      <c r="F4" s="391"/>
    </row>
    <row r="5" spans="1:6">
      <c r="A5" s="41"/>
      <c r="B5" s="41"/>
      <c r="C5" s="41"/>
      <c r="D5" s="41"/>
      <c r="E5" s="41"/>
      <c r="F5" s="41"/>
    </row>
    <row r="6" spans="1:6" ht="19.5" thickBot="1">
      <c r="A6" s="51" t="s">
        <v>323</v>
      </c>
      <c r="B6" s="41"/>
      <c r="C6" s="41"/>
      <c r="D6" s="41"/>
      <c r="E6" s="41"/>
      <c r="F6" s="51" t="s">
        <v>119</v>
      </c>
    </row>
    <row r="7" spans="1:6" ht="20.100000000000001" customHeight="1">
      <c r="A7" s="189" t="s">
        <v>324</v>
      </c>
      <c r="B7" s="190" t="s">
        <v>325</v>
      </c>
      <c r="C7" s="190" t="s">
        <v>326</v>
      </c>
      <c r="D7" s="190" t="s">
        <v>327</v>
      </c>
      <c r="E7" s="190" t="s">
        <v>328</v>
      </c>
      <c r="F7" s="191" t="s">
        <v>329</v>
      </c>
    </row>
    <row r="8" spans="1:6" ht="20.100000000000001" customHeight="1">
      <c r="A8" s="192" t="s">
        <v>330</v>
      </c>
      <c r="B8" s="47"/>
      <c r="C8" s="47"/>
      <c r="D8" s="256"/>
      <c r="E8" s="257"/>
      <c r="F8" s="258"/>
    </row>
    <row r="9" spans="1:6" ht="20.100000000000001" customHeight="1">
      <c r="A9" s="193" t="s">
        <v>59</v>
      </c>
      <c r="B9" s="47"/>
      <c r="C9" s="257"/>
      <c r="D9" s="256"/>
      <c r="E9" s="47"/>
      <c r="F9" s="244"/>
    </row>
    <row r="10" spans="1:6" ht="20.100000000000001" customHeight="1">
      <c r="A10" s="192" t="s">
        <v>331</v>
      </c>
      <c r="B10" s="47"/>
      <c r="C10" s="256"/>
      <c r="D10" s="256"/>
      <c r="E10" s="47"/>
      <c r="F10" s="258"/>
    </row>
    <row r="11" spans="1:6" ht="20.100000000000001" customHeight="1">
      <c r="A11" s="192" t="s">
        <v>332</v>
      </c>
      <c r="B11" s="47"/>
      <c r="C11" s="256"/>
      <c r="D11" s="256"/>
      <c r="E11" s="47"/>
      <c r="F11" s="258"/>
    </row>
    <row r="12" spans="1:6" ht="20.100000000000001" customHeight="1">
      <c r="A12" s="192" t="s">
        <v>333</v>
      </c>
      <c r="B12" s="47"/>
      <c r="C12" s="47"/>
      <c r="D12" s="256"/>
      <c r="E12" s="256"/>
      <c r="F12" s="258"/>
    </row>
    <row r="13" spans="1:6" ht="20.100000000000001" customHeight="1">
      <c r="A13" s="192" t="s">
        <v>334</v>
      </c>
      <c r="B13" s="47"/>
      <c r="C13" s="47"/>
      <c r="D13" s="256"/>
      <c r="E13" s="256"/>
      <c r="F13" s="258"/>
    </row>
    <row r="14" spans="1:6" ht="20.100000000000001" customHeight="1">
      <c r="A14" s="192" t="s">
        <v>336</v>
      </c>
      <c r="B14" s="47"/>
      <c r="C14" s="47"/>
      <c r="D14" s="256"/>
      <c r="E14" s="256"/>
      <c r="F14" s="258"/>
    </row>
    <row r="15" spans="1:6" ht="20.100000000000001" customHeight="1">
      <c r="A15" s="192" t="s">
        <v>337</v>
      </c>
      <c r="B15" s="47"/>
      <c r="C15" s="256"/>
      <c r="D15" s="256"/>
      <c r="E15" s="256"/>
      <c r="F15" s="259"/>
    </row>
    <row r="16" spans="1:6" ht="20.100000000000001" customHeight="1">
      <c r="A16" s="192" t="s">
        <v>73</v>
      </c>
      <c r="B16" s="47"/>
      <c r="C16" s="256"/>
      <c r="D16" s="256"/>
      <c r="E16" s="256"/>
      <c r="F16" s="259"/>
    </row>
    <row r="17" spans="1:6" ht="20.100000000000001" customHeight="1">
      <c r="A17" s="192" t="s">
        <v>75</v>
      </c>
      <c r="B17" s="47"/>
      <c r="C17" s="47"/>
      <c r="D17" s="47"/>
      <c r="E17" s="47"/>
      <c r="F17" s="259"/>
    </row>
    <row r="18" spans="1:6" ht="20.100000000000001" customHeight="1">
      <c r="A18" s="192" t="s">
        <v>338</v>
      </c>
      <c r="B18" s="47"/>
      <c r="C18" s="47"/>
      <c r="D18" s="47"/>
      <c r="E18" s="47"/>
      <c r="F18" s="259"/>
    </row>
    <row r="19" spans="1:6" ht="20.100000000000001" customHeight="1" thickBot="1">
      <c r="A19" s="194" t="s">
        <v>79</v>
      </c>
      <c r="B19" s="260">
        <f>SUM(B8:B18)</f>
        <v>0</v>
      </c>
      <c r="C19" s="260">
        <f>SUM(C8:C18)</f>
        <v>0</v>
      </c>
      <c r="D19" s="260">
        <f>SUM(D8:D18)</f>
        <v>0</v>
      </c>
      <c r="E19" s="260">
        <f>SUM(E8:E18)</f>
        <v>0</v>
      </c>
      <c r="F19" s="261">
        <f>SUM(F8:F18)</f>
        <v>0</v>
      </c>
    </row>
    <row r="20" spans="1:6">
      <c r="A20" s="41"/>
      <c r="B20" s="41"/>
      <c r="C20" s="41"/>
      <c r="D20" s="41"/>
      <c r="E20" s="41"/>
      <c r="F20" s="41"/>
    </row>
    <row r="21" spans="1:6" ht="19.5" thickBot="1">
      <c r="A21" s="51" t="s">
        <v>339</v>
      </c>
      <c r="B21" s="41"/>
      <c r="C21" s="41"/>
      <c r="D21" s="51" t="s">
        <v>119</v>
      </c>
      <c r="E21" s="41"/>
      <c r="F21" s="41"/>
    </row>
    <row r="22" spans="1:6" ht="20.100000000000001" customHeight="1">
      <c r="A22" s="189" t="s">
        <v>324</v>
      </c>
      <c r="B22" s="190" t="s">
        <v>325</v>
      </c>
      <c r="C22" s="190" t="s">
        <v>340</v>
      </c>
      <c r="D22" s="191" t="s">
        <v>341</v>
      </c>
      <c r="E22" s="41"/>
      <c r="F22" s="41"/>
    </row>
    <row r="23" spans="1:6" ht="20.100000000000001" customHeight="1">
      <c r="A23" s="192" t="s">
        <v>83</v>
      </c>
      <c r="B23" s="47"/>
      <c r="C23" s="47"/>
      <c r="D23" s="259"/>
      <c r="E23" s="41"/>
      <c r="F23" s="41"/>
    </row>
    <row r="24" spans="1:6" ht="20.100000000000001" customHeight="1">
      <c r="A24" s="192" t="s">
        <v>84</v>
      </c>
      <c r="B24" s="47"/>
      <c r="C24" s="47"/>
      <c r="D24" s="259"/>
      <c r="E24" s="41"/>
      <c r="F24" s="41"/>
    </row>
    <row r="25" spans="1:6" ht="20.100000000000001" customHeight="1">
      <c r="A25" s="192" t="s">
        <v>86</v>
      </c>
      <c r="B25" s="47"/>
      <c r="C25" s="47"/>
      <c r="D25" s="259"/>
      <c r="E25" s="41"/>
      <c r="F25" s="41"/>
    </row>
    <row r="26" spans="1:6" ht="20.100000000000001" customHeight="1">
      <c r="A26" s="192" t="s">
        <v>88</v>
      </c>
      <c r="B26" s="47"/>
      <c r="C26" s="47"/>
      <c r="D26" s="259"/>
      <c r="E26" s="41"/>
      <c r="F26" s="41"/>
    </row>
    <row r="27" spans="1:6" ht="20.100000000000001" customHeight="1">
      <c r="A27" s="192" t="s">
        <v>90</v>
      </c>
      <c r="B27" s="47"/>
      <c r="C27" s="47"/>
      <c r="D27" s="259"/>
      <c r="E27" s="41"/>
      <c r="F27" s="41"/>
    </row>
    <row r="28" spans="1:6" ht="20.100000000000001" customHeight="1">
      <c r="A28" s="192" t="s">
        <v>92</v>
      </c>
      <c r="B28" s="47"/>
      <c r="C28" s="47"/>
      <c r="D28" s="259"/>
      <c r="E28" s="41"/>
      <c r="F28" s="41"/>
    </row>
    <row r="29" spans="1:6" ht="20.100000000000001" customHeight="1">
      <c r="A29" s="192" t="s">
        <v>94</v>
      </c>
      <c r="B29" s="47"/>
      <c r="C29" s="47"/>
      <c r="D29" s="259"/>
      <c r="E29" s="41"/>
      <c r="F29" s="41"/>
    </row>
    <row r="30" spans="1:6" ht="20.100000000000001" customHeight="1">
      <c r="A30" s="192" t="s">
        <v>96</v>
      </c>
      <c r="B30" s="47"/>
      <c r="C30" s="47"/>
      <c r="D30" s="259"/>
      <c r="E30" s="41"/>
      <c r="F30" s="41"/>
    </row>
    <row r="31" spans="1:6" ht="20.100000000000001" customHeight="1">
      <c r="A31" s="192" t="s">
        <v>342</v>
      </c>
      <c r="B31" s="47"/>
      <c r="C31" s="47"/>
      <c r="D31" s="259"/>
      <c r="E31" s="41"/>
      <c r="F31" s="41"/>
    </row>
    <row r="32" spans="1:6" ht="20.100000000000001" customHeight="1">
      <c r="A32" s="192" t="s">
        <v>100</v>
      </c>
      <c r="B32" s="47"/>
      <c r="C32" s="47"/>
      <c r="D32" s="259"/>
      <c r="E32" s="41"/>
      <c r="F32" s="41"/>
    </row>
    <row r="33" spans="1:6" ht="20.100000000000001" customHeight="1">
      <c r="A33" s="192" t="s">
        <v>343</v>
      </c>
      <c r="B33" s="47"/>
      <c r="C33" s="47"/>
      <c r="D33" s="259"/>
      <c r="E33" s="41"/>
      <c r="F33" s="41"/>
    </row>
    <row r="34" spans="1:6" ht="20.100000000000001" customHeight="1">
      <c r="A34" s="192" t="s">
        <v>103</v>
      </c>
      <c r="B34" s="47"/>
      <c r="C34" s="47"/>
      <c r="D34" s="259"/>
      <c r="E34" s="41"/>
      <c r="F34" s="41"/>
    </row>
    <row r="35" spans="1:6" ht="20.100000000000001" customHeight="1">
      <c r="A35" s="192" t="s">
        <v>105</v>
      </c>
      <c r="B35" s="47"/>
      <c r="C35" s="47"/>
      <c r="D35" s="259"/>
      <c r="E35" s="41"/>
      <c r="F35" s="41"/>
    </row>
    <row r="36" spans="1:6" ht="20.100000000000001" customHeight="1">
      <c r="A36" s="192" t="s">
        <v>107</v>
      </c>
      <c r="B36" s="47"/>
      <c r="C36" s="47"/>
      <c r="D36" s="259"/>
      <c r="E36" s="41"/>
      <c r="F36" s="41"/>
    </row>
    <row r="37" spans="1:6" ht="20.100000000000001" customHeight="1">
      <c r="A37" s="192" t="s">
        <v>109</v>
      </c>
      <c r="B37" s="47"/>
      <c r="C37" s="47"/>
      <c r="D37" s="259"/>
      <c r="E37" s="41"/>
      <c r="F37" s="41"/>
    </row>
    <row r="38" spans="1:6" ht="20.100000000000001" customHeight="1" thickBot="1">
      <c r="A38" s="194" t="s">
        <v>113</v>
      </c>
      <c r="B38" s="260">
        <f>SUM(B23:B37)</f>
        <v>0</v>
      </c>
      <c r="C38" s="260">
        <f>SUM(C23:C37)</f>
        <v>0</v>
      </c>
      <c r="D38" s="261">
        <f>SUM(D23:D37)</f>
        <v>0</v>
      </c>
      <c r="E38" s="41"/>
      <c r="F38" s="41"/>
    </row>
  </sheetData>
  <mergeCells count="3">
    <mergeCell ref="A1:F1"/>
    <mergeCell ref="B2:E2"/>
    <mergeCell ref="A4:F4"/>
  </mergeCells>
  <phoneticPr fontId="2"/>
  <pageMargins left="0.79" right="0.79" top="0.98" bottom="0.98" header="0.51" footer="0.51"/>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zoomScaleNormal="100" workbookViewId="0">
      <selection activeCell="M18" sqref="M18"/>
    </sheetView>
    <sheetView workbookViewId="1">
      <selection sqref="A1:K1"/>
    </sheetView>
  </sheetViews>
  <sheetFormatPr defaultColWidth="13" defaultRowHeight="18.75"/>
  <cols>
    <col min="1" max="1" width="5.625" style="6" customWidth="1"/>
    <col min="2" max="2" width="3.375" style="6" customWidth="1"/>
    <col min="3" max="3" width="5.625" style="6" customWidth="1"/>
    <col min="4" max="4" width="16" style="6" customWidth="1"/>
    <col min="5" max="5" width="8" style="6" customWidth="1"/>
    <col min="6" max="7" width="16.625" style="6" customWidth="1"/>
    <col min="8" max="8" width="11.125" style="6" customWidth="1"/>
    <col min="9" max="10" width="5.625" style="6" customWidth="1"/>
    <col min="11" max="11" width="2.5" style="6" customWidth="1"/>
    <col min="12" max="16384" width="13" style="6"/>
  </cols>
  <sheetData>
    <row r="1" spans="1:11">
      <c r="A1" s="449" t="s">
        <v>344</v>
      </c>
      <c r="B1" s="449"/>
      <c r="C1" s="449"/>
      <c r="D1" s="449"/>
      <c r="E1" s="449"/>
      <c r="F1" s="449"/>
      <c r="G1" s="449"/>
      <c r="H1" s="449"/>
      <c r="I1" s="449"/>
      <c r="J1" s="449"/>
      <c r="K1" s="449"/>
    </row>
    <row r="2" spans="1:11">
      <c r="A2" s="7"/>
      <c r="B2" s="7"/>
      <c r="C2" s="7"/>
      <c r="D2" s="7"/>
      <c r="E2" s="7"/>
      <c r="F2" s="7"/>
      <c r="G2" s="7"/>
      <c r="H2" s="7"/>
      <c r="I2" s="7"/>
      <c r="J2" s="7"/>
      <c r="K2" s="7"/>
    </row>
    <row r="3" spans="1:11" ht="26.25" customHeight="1">
      <c r="A3" s="8"/>
      <c r="B3" s="9"/>
      <c r="C3" s="9"/>
      <c r="D3" s="9"/>
      <c r="E3" s="10" t="s">
        <v>516</v>
      </c>
      <c r="F3" s="10"/>
      <c r="G3" s="10"/>
      <c r="H3" s="11" t="s">
        <v>345</v>
      </c>
      <c r="I3" s="450" t="s">
        <v>346</v>
      </c>
      <c r="J3" s="451"/>
      <c r="K3" s="12"/>
    </row>
    <row r="4" spans="1:11" ht="6" customHeight="1">
      <c r="A4" s="7"/>
      <c r="B4" s="7"/>
      <c r="C4" s="7"/>
      <c r="D4" s="7"/>
      <c r="E4" s="7"/>
      <c r="F4" s="7"/>
      <c r="G4" s="7"/>
      <c r="H4" s="13"/>
      <c r="I4" s="13"/>
      <c r="J4" s="8"/>
      <c r="K4" s="13"/>
    </row>
    <row r="5" spans="1:11" ht="9.75" customHeight="1">
      <c r="A5" s="7"/>
      <c r="B5" s="7"/>
      <c r="C5" s="7"/>
      <c r="D5" s="7"/>
      <c r="E5" s="7"/>
      <c r="F5" s="7"/>
      <c r="G5" s="7"/>
      <c r="H5" s="13"/>
      <c r="I5" s="13"/>
      <c r="J5" s="8"/>
      <c r="K5" s="13"/>
    </row>
    <row r="6" spans="1:11" ht="23.25" customHeight="1">
      <c r="A6" s="452" t="s">
        <v>347</v>
      </c>
      <c r="B6" s="452"/>
      <c r="C6" s="452"/>
      <c r="D6" s="452"/>
      <c r="E6" s="452"/>
      <c r="F6" s="452"/>
      <c r="G6" s="8"/>
      <c r="H6" s="13"/>
      <c r="I6" s="13"/>
      <c r="J6" s="8"/>
      <c r="K6" s="13"/>
    </row>
    <row r="7" spans="1:11" ht="24" customHeight="1">
      <c r="A7" s="453" t="s">
        <v>345</v>
      </c>
      <c r="B7" s="453"/>
      <c r="C7" s="453"/>
      <c r="D7" s="453"/>
      <c r="E7" s="453"/>
      <c r="F7" s="453"/>
      <c r="G7" s="8"/>
      <c r="H7" s="14"/>
      <c r="I7" s="14"/>
      <c r="J7" s="15"/>
      <c r="K7" s="13"/>
    </row>
    <row r="8" spans="1:11">
      <c r="A8" s="7"/>
      <c r="B8" s="7"/>
      <c r="C8" s="7"/>
      <c r="D8" s="7"/>
      <c r="E8" s="7"/>
      <c r="F8" s="7"/>
      <c r="G8" s="7"/>
      <c r="H8" s="7"/>
      <c r="I8" s="7"/>
      <c r="J8" s="7"/>
      <c r="K8" s="7"/>
    </row>
    <row r="9" spans="1:11" ht="23.25" customHeight="1">
      <c r="A9" s="450" t="s">
        <v>348</v>
      </c>
      <c r="B9" s="454"/>
      <c r="C9" s="451"/>
      <c r="D9" s="16" t="s">
        <v>2</v>
      </c>
      <c r="E9" s="16" t="s">
        <v>349</v>
      </c>
      <c r="F9" s="16" t="s">
        <v>350</v>
      </c>
      <c r="G9" s="17" t="s">
        <v>351</v>
      </c>
      <c r="H9" s="450" t="s">
        <v>352</v>
      </c>
      <c r="I9" s="451"/>
      <c r="J9" s="455" t="s">
        <v>353</v>
      </c>
      <c r="K9" s="451"/>
    </row>
    <row r="10" spans="1:11" ht="27.75" customHeight="1">
      <c r="A10" s="14"/>
      <c r="B10" s="18" t="s">
        <v>354</v>
      </c>
      <c r="C10" s="19"/>
      <c r="D10" s="19"/>
      <c r="E10" s="19"/>
      <c r="F10" s="19"/>
      <c r="G10" s="15" t="s">
        <v>355</v>
      </c>
      <c r="H10" s="446"/>
      <c r="I10" s="447"/>
      <c r="J10" s="448"/>
      <c r="K10" s="447"/>
    </row>
    <row r="11" spans="1:11" ht="27.75" customHeight="1">
      <c r="A11" s="14"/>
      <c r="B11" s="18" t="s">
        <v>354</v>
      </c>
      <c r="C11" s="19"/>
      <c r="D11" s="19"/>
      <c r="E11" s="19"/>
      <c r="F11" s="19"/>
      <c r="G11" s="15" t="s">
        <v>355</v>
      </c>
      <c r="H11" s="446"/>
      <c r="I11" s="447"/>
      <c r="J11" s="448"/>
      <c r="K11" s="447"/>
    </row>
    <row r="12" spans="1:11" ht="27.75" customHeight="1">
      <c r="A12" s="14"/>
      <c r="B12" s="18" t="s">
        <v>354</v>
      </c>
      <c r="C12" s="19"/>
      <c r="D12" s="19"/>
      <c r="E12" s="19"/>
      <c r="F12" s="19"/>
      <c r="G12" s="15" t="s">
        <v>355</v>
      </c>
      <c r="H12" s="446"/>
      <c r="I12" s="447"/>
      <c r="J12" s="448"/>
      <c r="K12" s="447"/>
    </row>
    <row r="13" spans="1:11" ht="27.75" customHeight="1">
      <c r="A13" s="14"/>
      <c r="B13" s="18" t="s">
        <v>354</v>
      </c>
      <c r="C13" s="19"/>
      <c r="D13" s="19"/>
      <c r="E13" s="19"/>
      <c r="F13" s="19"/>
      <c r="G13" s="15" t="s">
        <v>355</v>
      </c>
      <c r="H13" s="446"/>
      <c r="I13" s="447"/>
      <c r="J13" s="448"/>
      <c r="K13" s="447"/>
    </row>
    <row r="14" spans="1:11" ht="27.75" customHeight="1">
      <c r="A14" s="14"/>
      <c r="B14" s="18" t="s">
        <v>354</v>
      </c>
      <c r="C14" s="19"/>
      <c r="D14" s="19"/>
      <c r="E14" s="19"/>
      <c r="F14" s="19"/>
      <c r="G14" s="15" t="s">
        <v>355</v>
      </c>
      <c r="H14" s="446"/>
      <c r="I14" s="447"/>
      <c r="J14" s="448"/>
      <c r="K14" s="447"/>
    </row>
    <row r="15" spans="1:11" ht="27.75" customHeight="1">
      <c r="A15" s="14"/>
      <c r="B15" s="18" t="s">
        <v>354</v>
      </c>
      <c r="C15" s="19"/>
      <c r="D15" s="19"/>
      <c r="E15" s="19"/>
      <c r="F15" s="19"/>
      <c r="G15" s="15" t="s">
        <v>355</v>
      </c>
      <c r="H15" s="446"/>
      <c r="I15" s="447"/>
      <c r="J15" s="448"/>
      <c r="K15" s="447"/>
    </row>
    <row r="16" spans="1:11" ht="27.75" customHeight="1">
      <c r="A16" s="14"/>
      <c r="B16" s="18" t="s">
        <v>354</v>
      </c>
      <c r="C16" s="19"/>
      <c r="D16" s="19"/>
      <c r="E16" s="19"/>
      <c r="F16" s="19"/>
      <c r="G16" s="15" t="s">
        <v>355</v>
      </c>
      <c r="H16" s="446"/>
      <c r="I16" s="447"/>
      <c r="J16" s="448"/>
      <c r="K16" s="447"/>
    </row>
    <row r="17" spans="1:11" ht="27.75" customHeight="1">
      <c r="A17" s="14"/>
      <c r="B17" s="18" t="s">
        <v>354</v>
      </c>
      <c r="C17" s="19"/>
      <c r="D17" s="19"/>
      <c r="E17" s="19"/>
      <c r="F17" s="19"/>
      <c r="G17" s="15" t="s">
        <v>355</v>
      </c>
      <c r="H17" s="446"/>
      <c r="I17" s="447"/>
      <c r="J17" s="448"/>
      <c r="K17" s="447"/>
    </row>
    <row r="18" spans="1:11" ht="27.75" customHeight="1">
      <c r="A18" s="14"/>
      <c r="B18" s="18" t="s">
        <v>354</v>
      </c>
      <c r="C18" s="19"/>
      <c r="D18" s="19"/>
      <c r="E18" s="19"/>
      <c r="F18" s="19"/>
      <c r="G18" s="15" t="s">
        <v>355</v>
      </c>
      <c r="H18" s="446"/>
      <c r="I18" s="447"/>
      <c r="J18" s="448"/>
      <c r="K18" s="447"/>
    </row>
    <row r="19" spans="1:11" ht="27.75" customHeight="1">
      <c r="A19" s="14"/>
      <c r="B19" s="18" t="s">
        <v>354</v>
      </c>
      <c r="C19" s="19"/>
      <c r="D19" s="19"/>
      <c r="E19" s="19"/>
      <c r="F19" s="19"/>
      <c r="G19" s="15" t="s">
        <v>355</v>
      </c>
      <c r="H19" s="446"/>
      <c r="I19" s="447"/>
      <c r="J19" s="448"/>
      <c r="K19" s="447"/>
    </row>
    <row r="20" spans="1:11" ht="27.75" customHeight="1">
      <c r="A20" s="14"/>
      <c r="B20" s="18" t="s">
        <v>354</v>
      </c>
      <c r="C20" s="19"/>
      <c r="D20" s="19"/>
      <c r="E20" s="19"/>
      <c r="F20" s="19"/>
      <c r="G20" s="15" t="s">
        <v>355</v>
      </c>
      <c r="H20" s="446"/>
      <c r="I20" s="447"/>
      <c r="J20" s="448"/>
      <c r="K20" s="447"/>
    </row>
    <row r="21" spans="1:11" ht="27.75" customHeight="1">
      <c r="A21" s="14"/>
      <c r="B21" s="18" t="s">
        <v>354</v>
      </c>
      <c r="C21" s="19"/>
      <c r="D21" s="19"/>
      <c r="E21" s="19"/>
      <c r="F21" s="19"/>
      <c r="G21" s="15" t="s">
        <v>355</v>
      </c>
      <c r="H21" s="446"/>
      <c r="I21" s="447"/>
      <c r="J21" s="448"/>
      <c r="K21" s="447"/>
    </row>
    <row r="22" spans="1:11" ht="27.75" customHeight="1">
      <c r="A22" s="14"/>
      <c r="B22" s="18" t="s">
        <v>354</v>
      </c>
      <c r="C22" s="19"/>
      <c r="D22" s="19"/>
      <c r="E22" s="19"/>
      <c r="F22" s="19"/>
      <c r="G22" s="15" t="s">
        <v>355</v>
      </c>
      <c r="H22" s="446"/>
      <c r="I22" s="447"/>
      <c r="J22" s="448"/>
      <c r="K22" s="447"/>
    </row>
    <row r="23" spans="1:11" ht="27.75" customHeight="1">
      <c r="A23" s="14"/>
      <c r="B23" s="18" t="s">
        <v>354</v>
      </c>
      <c r="C23" s="19"/>
      <c r="D23" s="19"/>
      <c r="E23" s="19"/>
      <c r="F23" s="19"/>
      <c r="G23" s="15" t="s">
        <v>355</v>
      </c>
      <c r="H23" s="446"/>
      <c r="I23" s="447"/>
      <c r="J23" s="448"/>
      <c r="K23" s="447"/>
    </row>
    <row r="24" spans="1:11" ht="27.75" customHeight="1">
      <c r="A24" s="14"/>
      <c r="B24" s="18" t="s">
        <v>354</v>
      </c>
      <c r="C24" s="19"/>
      <c r="D24" s="19"/>
      <c r="E24" s="19"/>
      <c r="F24" s="19"/>
      <c r="G24" s="15" t="s">
        <v>355</v>
      </c>
      <c r="H24" s="446"/>
      <c r="I24" s="447"/>
      <c r="J24" s="448"/>
      <c r="K24" s="447"/>
    </row>
    <row r="25" spans="1:11" ht="27.75" customHeight="1">
      <c r="A25" s="14"/>
      <c r="B25" s="18" t="s">
        <v>354</v>
      </c>
      <c r="C25" s="19"/>
      <c r="D25" s="19"/>
      <c r="E25" s="19"/>
      <c r="F25" s="19"/>
      <c r="G25" s="15" t="s">
        <v>355</v>
      </c>
      <c r="H25" s="446"/>
      <c r="I25" s="447"/>
      <c r="J25" s="448"/>
      <c r="K25" s="447"/>
    </row>
    <row r="26" spans="1:11" ht="27.75" customHeight="1">
      <c r="A26" s="14"/>
      <c r="B26" s="18" t="s">
        <v>354</v>
      </c>
      <c r="C26" s="19"/>
      <c r="D26" s="19"/>
      <c r="E26" s="19"/>
      <c r="F26" s="19"/>
      <c r="G26" s="15" t="s">
        <v>355</v>
      </c>
      <c r="H26" s="446"/>
      <c r="I26" s="447"/>
      <c r="J26" s="448"/>
      <c r="K26" s="447"/>
    </row>
    <row r="27" spans="1:11" ht="27.75" customHeight="1">
      <c r="A27" s="14"/>
      <c r="B27" s="18" t="s">
        <v>354</v>
      </c>
      <c r="C27" s="19"/>
      <c r="D27" s="19"/>
      <c r="E27" s="19"/>
      <c r="F27" s="19"/>
      <c r="G27" s="15" t="s">
        <v>355</v>
      </c>
      <c r="H27" s="446"/>
      <c r="I27" s="447"/>
      <c r="J27" s="448"/>
      <c r="K27" s="447"/>
    </row>
    <row r="28" spans="1:11" ht="27.75" customHeight="1">
      <c r="A28" s="14"/>
      <c r="B28" s="18" t="s">
        <v>354</v>
      </c>
      <c r="C28" s="19"/>
      <c r="D28" s="19"/>
      <c r="E28" s="19"/>
      <c r="F28" s="19"/>
      <c r="G28" s="15" t="s">
        <v>355</v>
      </c>
      <c r="H28" s="446"/>
      <c r="I28" s="447"/>
      <c r="J28" s="448"/>
      <c r="K28" s="447"/>
    </row>
    <row r="29" spans="1:11" ht="27.75" customHeight="1">
      <c r="A29" s="14"/>
      <c r="B29" s="18" t="s">
        <v>354</v>
      </c>
      <c r="C29" s="19"/>
      <c r="D29" s="19"/>
      <c r="E29" s="19"/>
      <c r="F29" s="19"/>
      <c r="G29" s="15" t="s">
        <v>355</v>
      </c>
      <c r="H29" s="446"/>
      <c r="I29" s="447"/>
      <c r="J29" s="448"/>
      <c r="K29" s="447"/>
    </row>
    <row r="30" spans="1:11" ht="27.75" customHeight="1">
      <c r="A30" s="14"/>
      <c r="B30" s="18" t="s">
        <v>354</v>
      </c>
      <c r="C30" s="19"/>
      <c r="D30" s="19"/>
      <c r="E30" s="19"/>
      <c r="F30" s="19"/>
      <c r="G30" s="15" t="s">
        <v>355</v>
      </c>
      <c r="H30" s="446"/>
      <c r="I30" s="447"/>
      <c r="J30" s="448"/>
      <c r="K30" s="447"/>
    </row>
    <row r="31" spans="1:11" ht="27.75" customHeight="1">
      <c r="A31" s="14"/>
      <c r="B31" s="18" t="s">
        <v>354</v>
      </c>
      <c r="C31" s="19"/>
      <c r="D31" s="19"/>
      <c r="E31" s="19"/>
      <c r="F31" s="19"/>
      <c r="G31" s="15" t="s">
        <v>355</v>
      </c>
      <c r="H31" s="446"/>
      <c r="I31" s="447"/>
      <c r="J31" s="448"/>
      <c r="K31" s="447"/>
    </row>
    <row r="32" spans="1:11" ht="27.75" customHeight="1">
      <c r="A32" s="14"/>
      <c r="B32" s="18" t="s">
        <v>354</v>
      </c>
      <c r="C32" s="19"/>
      <c r="D32" s="19"/>
      <c r="E32" s="19"/>
      <c r="F32" s="19"/>
      <c r="G32" s="15" t="s">
        <v>355</v>
      </c>
      <c r="H32" s="446"/>
      <c r="I32" s="447"/>
      <c r="J32" s="448"/>
      <c r="K32" s="447"/>
    </row>
    <row r="33" spans="1:11" ht="27.75" customHeight="1">
      <c r="A33" s="14"/>
      <c r="B33" s="18" t="s">
        <v>354</v>
      </c>
      <c r="C33" s="19"/>
      <c r="D33" s="19"/>
      <c r="E33" s="19"/>
      <c r="F33" s="19"/>
      <c r="G33" s="15" t="s">
        <v>355</v>
      </c>
      <c r="H33" s="446"/>
      <c r="I33" s="447"/>
      <c r="J33" s="448"/>
      <c r="K33" s="447"/>
    </row>
    <row r="34" spans="1:11" ht="27.75" customHeight="1">
      <c r="A34" s="8"/>
      <c r="B34" s="20"/>
      <c r="C34" s="7"/>
      <c r="D34" s="7"/>
      <c r="E34" s="7"/>
      <c r="F34" s="7"/>
      <c r="G34" s="7"/>
      <c r="H34" s="7"/>
      <c r="I34" s="7"/>
      <c r="J34" s="7"/>
      <c r="K34" s="7"/>
    </row>
    <row r="35" spans="1:11" ht="27.75" customHeight="1">
      <c r="A35" s="8"/>
      <c r="B35" s="20"/>
      <c r="C35" s="7"/>
      <c r="D35" s="7"/>
      <c r="E35" s="7"/>
      <c r="F35" s="7"/>
      <c r="G35" s="7"/>
      <c r="H35" s="7"/>
      <c r="I35" s="7"/>
      <c r="J35" s="7"/>
      <c r="K35" s="7"/>
    </row>
    <row r="36" spans="1:11" ht="27.75" customHeight="1">
      <c r="A36" s="8"/>
      <c r="B36" s="20"/>
      <c r="C36" s="7"/>
      <c r="D36" s="7"/>
      <c r="E36" s="7"/>
      <c r="F36" s="7"/>
      <c r="G36" s="7"/>
      <c r="H36" s="7"/>
      <c r="I36" s="7"/>
      <c r="J36" s="7"/>
      <c r="K36" s="7"/>
    </row>
    <row r="37" spans="1:11" ht="27.75" customHeight="1">
      <c r="A37" s="8"/>
      <c r="B37" s="20"/>
      <c r="C37" s="7"/>
      <c r="D37" s="7"/>
      <c r="E37" s="7"/>
      <c r="F37" s="7"/>
      <c r="G37" s="7"/>
      <c r="H37" s="7"/>
      <c r="I37" s="7"/>
      <c r="J37" s="7"/>
      <c r="K37" s="7"/>
    </row>
    <row r="38" spans="1:11" ht="27.75" customHeight="1">
      <c r="A38" s="8"/>
      <c r="B38" s="20"/>
      <c r="C38" s="7"/>
      <c r="D38" s="7"/>
      <c r="E38" s="7"/>
      <c r="F38" s="7"/>
      <c r="G38" s="7"/>
      <c r="H38" s="7"/>
      <c r="I38" s="7"/>
      <c r="J38" s="7"/>
      <c r="K38" s="7"/>
    </row>
    <row r="39" spans="1:11" ht="27.75" customHeight="1">
      <c r="A39" s="8"/>
      <c r="B39" s="20"/>
      <c r="C39" s="7"/>
      <c r="D39" s="7"/>
      <c r="E39" s="7"/>
      <c r="F39" s="7"/>
      <c r="G39" s="7"/>
      <c r="H39" s="7"/>
      <c r="I39" s="7"/>
      <c r="J39" s="7"/>
      <c r="K39" s="7"/>
    </row>
    <row r="40" spans="1:11">
      <c r="A40" s="8"/>
      <c r="B40" s="20"/>
      <c r="C40" s="7"/>
      <c r="D40" s="7"/>
      <c r="E40" s="7"/>
      <c r="F40" s="7"/>
      <c r="G40" s="7"/>
      <c r="H40" s="7"/>
      <c r="I40" s="7"/>
      <c r="J40" s="7"/>
      <c r="K40" s="7"/>
    </row>
    <row r="41" spans="1:11">
      <c r="A41" s="8"/>
      <c r="B41" s="20"/>
      <c r="C41" s="7"/>
      <c r="D41" s="7"/>
      <c r="E41" s="7"/>
      <c r="F41" s="7"/>
      <c r="G41" s="7"/>
      <c r="H41" s="7"/>
      <c r="I41" s="7"/>
      <c r="J41" s="7"/>
      <c r="K41" s="7"/>
    </row>
    <row r="42" spans="1:11">
      <c r="A42" s="8"/>
      <c r="B42" s="20"/>
      <c r="C42" s="7"/>
      <c r="D42" s="7"/>
      <c r="E42" s="7"/>
      <c r="F42" s="7"/>
      <c r="G42" s="7"/>
      <c r="H42" s="7"/>
      <c r="I42" s="7"/>
      <c r="J42" s="7"/>
      <c r="K42" s="7"/>
    </row>
    <row r="43" spans="1:11">
      <c r="A43" s="8"/>
      <c r="B43" s="20"/>
      <c r="C43" s="7"/>
      <c r="D43" s="7"/>
      <c r="E43" s="7"/>
      <c r="F43" s="7"/>
      <c r="G43" s="7"/>
      <c r="H43" s="7"/>
      <c r="I43" s="7"/>
      <c r="J43" s="7"/>
      <c r="K43" s="7"/>
    </row>
    <row r="44" spans="1:11">
      <c r="A44" s="8"/>
      <c r="B44" s="20"/>
      <c r="C44" s="7"/>
      <c r="D44" s="7"/>
      <c r="E44" s="7"/>
      <c r="F44" s="7"/>
      <c r="G44" s="7"/>
      <c r="H44" s="7"/>
      <c r="I44" s="7"/>
      <c r="J44" s="7"/>
      <c r="K44" s="7"/>
    </row>
    <row r="45" spans="1:11">
      <c r="A45" s="8"/>
      <c r="B45" s="20"/>
      <c r="C45" s="7"/>
      <c r="D45" s="7"/>
      <c r="E45" s="7"/>
      <c r="F45" s="7"/>
      <c r="G45" s="7"/>
      <c r="H45" s="7"/>
      <c r="I45" s="7"/>
      <c r="J45" s="7"/>
      <c r="K45" s="7"/>
    </row>
    <row r="46" spans="1:11">
      <c r="A46" s="8"/>
      <c r="B46" s="20"/>
      <c r="C46" s="7"/>
      <c r="D46" s="7"/>
      <c r="E46" s="7"/>
      <c r="F46" s="7"/>
      <c r="G46" s="7"/>
      <c r="H46" s="7"/>
      <c r="I46" s="7"/>
      <c r="J46" s="7"/>
      <c r="K46" s="7"/>
    </row>
    <row r="47" spans="1:11">
      <c r="A47" s="8"/>
      <c r="B47" s="20"/>
      <c r="C47" s="7"/>
      <c r="D47" s="7"/>
      <c r="E47" s="7"/>
      <c r="F47" s="7"/>
      <c r="G47" s="7"/>
      <c r="H47" s="7"/>
      <c r="I47" s="7"/>
      <c r="J47" s="7"/>
      <c r="K47" s="7"/>
    </row>
  </sheetData>
  <mergeCells count="55">
    <mergeCell ref="A1:K1"/>
    <mergeCell ref="I3:J3"/>
    <mergeCell ref="A6:F6"/>
    <mergeCell ref="A7:F7"/>
    <mergeCell ref="A9:C9"/>
    <mergeCell ref="H9:I9"/>
    <mergeCell ref="J9:K9"/>
    <mergeCell ref="H10:I10"/>
    <mergeCell ref="J10:K10"/>
    <mergeCell ref="H11:I11"/>
    <mergeCell ref="J11:K11"/>
    <mergeCell ref="H12:I12"/>
    <mergeCell ref="J12:K12"/>
    <mergeCell ref="H13:I13"/>
    <mergeCell ref="J13:K13"/>
    <mergeCell ref="H14:I14"/>
    <mergeCell ref="J14:K14"/>
    <mergeCell ref="H15:I15"/>
    <mergeCell ref="J15:K15"/>
    <mergeCell ref="H16:I16"/>
    <mergeCell ref="J16:K16"/>
    <mergeCell ref="H17:I17"/>
    <mergeCell ref="J17:K17"/>
    <mergeCell ref="H18:I18"/>
    <mergeCell ref="J18:K18"/>
    <mergeCell ref="H19:I19"/>
    <mergeCell ref="J19:K19"/>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s>
  <phoneticPr fontId="2"/>
  <pageMargins left="0.59" right="0.2" top="0.59" bottom="0.98" header="0.51" footer="0.51"/>
  <pageSetup paperSize="9" scale="95" orientation="portrait" horizontalDpi="4294967293" verticalDpi="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
  <sheetViews>
    <sheetView topLeftCell="A13" workbookViewId="0">
      <selection sqref="A1:C1"/>
    </sheetView>
    <sheetView workbookViewId="1">
      <selection sqref="A1:C1"/>
    </sheetView>
  </sheetViews>
  <sheetFormatPr defaultColWidth="13" defaultRowHeight="18.75"/>
  <cols>
    <col min="1" max="1" width="3.625" style="223" customWidth="1"/>
    <col min="2" max="2" width="11" style="197" customWidth="1"/>
    <col min="3" max="3" width="53.5" style="197" customWidth="1"/>
    <col min="4" max="5" width="16.625" style="197" customWidth="1"/>
    <col min="6" max="16384" width="13" style="197"/>
  </cols>
  <sheetData>
    <row r="1" spans="1:6" ht="33">
      <c r="A1" s="493" t="s">
        <v>39</v>
      </c>
      <c r="B1" s="493"/>
      <c r="C1" s="493"/>
      <c r="D1" s="195"/>
      <c r="E1" s="196"/>
      <c r="F1" s="196"/>
    </row>
    <row r="2" spans="1:6" ht="33">
      <c r="A2" s="195"/>
      <c r="B2" s="198" t="s">
        <v>356</v>
      </c>
      <c r="C2" s="198"/>
      <c r="D2" s="195"/>
      <c r="E2" s="196"/>
      <c r="F2" s="196"/>
    </row>
    <row r="3" spans="1:6" ht="33">
      <c r="A3" s="195"/>
      <c r="B3" s="198" t="s">
        <v>357</v>
      </c>
      <c r="C3" s="198"/>
      <c r="D3" s="195"/>
      <c r="E3" s="196"/>
      <c r="F3" s="196"/>
    </row>
    <row r="4" spans="1:6" ht="33">
      <c r="A4" s="195"/>
      <c r="B4" s="198"/>
      <c r="C4" s="195"/>
      <c r="D4" s="195"/>
      <c r="E4" s="196"/>
      <c r="F4" s="196"/>
    </row>
    <row r="5" spans="1:6" ht="18" customHeight="1" thickBot="1">
      <c r="A5" s="469" t="s">
        <v>358</v>
      </c>
      <c r="B5" s="469"/>
      <c r="C5" s="196"/>
      <c r="D5" s="196"/>
      <c r="E5" s="196"/>
      <c r="F5" s="196"/>
    </row>
    <row r="6" spans="1:6" ht="18" customHeight="1" thickBot="1">
      <c r="A6" s="494" t="s">
        <v>324</v>
      </c>
      <c r="B6" s="495"/>
      <c r="C6" s="496" t="s">
        <v>40</v>
      </c>
      <c r="D6" s="497"/>
      <c r="E6" s="199" t="s">
        <v>359</v>
      </c>
      <c r="F6" s="196"/>
    </row>
    <row r="7" spans="1:6" ht="18" customHeight="1">
      <c r="A7" s="460" t="s">
        <v>57</v>
      </c>
      <c r="B7" s="461"/>
      <c r="C7" s="498" t="s">
        <v>360</v>
      </c>
      <c r="D7" s="499"/>
      <c r="E7" s="200" t="s">
        <v>361</v>
      </c>
      <c r="F7" s="196"/>
    </row>
    <row r="8" spans="1:6" ht="18" customHeight="1">
      <c r="A8" s="462" t="s">
        <v>59</v>
      </c>
      <c r="B8" s="463"/>
      <c r="C8" s="489" t="s">
        <v>360</v>
      </c>
      <c r="D8" s="490"/>
      <c r="E8" s="201" t="s">
        <v>362</v>
      </c>
      <c r="F8" s="196"/>
    </row>
    <row r="9" spans="1:6" ht="18" customHeight="1">
      <c r="A9" s="462" t="s">
        <v>60</v>
      </c>
      <c r="B9" s="463"/>
      <c r="C9" s="489" t="s">
        <v>363</v>
      </c>
      <c r="D9" s="490"/>
      <c r="E9" s="201" t="s">
        <v>328</v>
      </c>
      <c r="F9" s="196"/>
    </row>
    <row r="10" spans="1:6" ht="18" customHeight="1">
      <c r="A10" s="462" t="s">
        <v>62</v>
      </c>
      <c r="B10" s="463"/>
      <c r="C10" s="489" t="s">
        <v>364</v>
      </c>
      <c r="D10" s="490"/>
      <c r="E10" s="201" t="s">
        <v>328</v>
      </c>
      <c r="F10" s="196"/>
    </row>
    <row r="11" spans="1:6" ht="18" customHeight="1">
      <c r="A11" s="462" t="s">
        <v>64</v>
      </c>
      <c r="B11" s="463"/>
      <c r="C11" s="489" t="s">
        <v>365</v>
      </c>
      <c r="D11" s="490"/>
      <c r="E11" s="201" t="s">
        <v>326</v>
      </c>
      <c r="F11" s="196"/>
    </row>
    <row r="12" spans="1:6" ht="18" customHeight="1">
      <c r="A12" s="462" t="s">
        <v>66</v>
      </c>
      <c r="B12" s="463"/>
      <c r="C12" s="489" t="s">
        <v>366</v>
      </c>
      <c r="D12" s="490"/>
      <c r="E12" s="201" t="s">
        <v>326</v>
      </c>
      <c r="F12" s="196"/>
    </row>
    <row r="13" spans="1:6" ht="18" customHeight="1">
      <c r="A13" s="462" t="s">
        <v>335</v>
      </c>
      <c r="B13" s="463"/>
      <c r="C13" s="489" t="s">
        <v>367</v>
      </c>
      <c r="D13" s="490"/>
      <c r="E13" s="201" t="s">
        <v>326</v>
      </c>
      <c r="F13" s="196"/>
    </row>
    <row r="14" spans="1:6" ht="18" customHeight="1">
      <c r="A14" s="462" t="s">
        <v>337</v>
      </c>
      <c r="B14" s="463"/>
      <c r="C14" s="489" t="s">
        <v>368</v>
      </c>
      <c r="D14" s="490"/>
      <c r="E14" s="201" t="s">
        <v>369</v>
      </c>
      <c r="F14" s="196"/>
    </row>
    <row r="15" spans="1:6" ht="18" customHeight="1">
      <c r="A15" s="462" t="s">
        <v>73</v>
      </c>
      <c r="B15" s="463"/>
      <c r="C15" s="489" t="s">
        <v>370</v>
      </c>
      <c r="D15" s="490"/>
      <c r="E15" s="201" t="s">
        <v>369</v>
      </c>
      <c r="F15" s="196"/>
    </row>
    <row r="16" spans="1:6" ht="18" customHeight="1">
      <c r="A16" s="464" t="s">
        <v>74</v>
      </c>
      <c r="B16" s="465"/>
      <c r="C16" s="483" t="s">
        <v>371</v>
      </c>
      <c r="D16" s="484"/>
      <c r="E16" s="476" t="s">
        <v>372</v>
      </c>
      <c r="F16" s="196"/>
    </row>
    <row r="17" spans="1:6" ht="18" customHeight="1">
      <c r="A17" s="491"/>
      <c r="B17" s="492"/>
      <c r="C17" s="478" t="s">
        <v>373</v>
      </c>
      <c r="D17" s="479"/>
      <c r="E17" s="477"/>
      <c r="F17" s="196"/>
    </row>
    <row r="18" spans="1:6" ht="18" customHeight="1">
      <c r="A18" s="464" t="s">
        <v>76</v>
      </c>
      <c r="B18" s="480"/>
      <c r="C18" s="483" t="s">
        <v>374</v>
      </c>
      <c r="D18" s="484"/>
      <c r="E18" s="485" t="s">
        <v>369</v>
      </c>
      <c r="F18" s="196"/>
    </row>
    <row r="19" spans="1:6" ht="18" customHeight="1" thickBot="1">
      <c r="A19" s="481"/>
      <c r="B19" s="482"/>
      <c r="C19" s="487" t="s">
        <v>375</v>
      </c>
      <c r="D19" s="488"/>
      <c r="E19" s="486"/>
      <c r="F19" s="196"/>
    </row>
    <row r="20" spans="1:6" ht="18" customHeight="1">
      <c r="A20" s="202"/>
      <c r="B20" s="203" t="s">
        <v>376</v>
      </c>
      <c r="C20" s="203"/>
      <c r="D20" s="203"/>
      <c r="E20" s="196"/>
      <c r="F20" s="196"/>
    </row>
    <row r="21" spans="1:6" ht="18" customHeight="1">
      <c r="A21" s="202"/>
      <c r="B21" s="203" t="s">
        <v>377</v>
      </c>
      <c r="C21" s="203"/>
      <c r="D21" s="196"/>
      <c r="E21" s="196"/>
      <c r="F21" s="196"/>
    </row>
    <row r="22" spans="1:6" ht="18" customHeight="1">
      <c r="A22" s="202"/>
      <c r="B22" s="202"/>
      <c r="C22" s="196"/>
      <c r="D22" s="196"/>
      <c r="E22" s="196"/>
      <c r="F22" s="196"/>
    </row>
    <row r="23" spans="1:6" ht="18" customHeight="1" thickBot="1">
      <c r="A23" s="469" t="s">
        <v>378</v>
      </c>
      <c r="B23" s="469"/>
      <c r="C23" s="196"/>
      <c r="D23" s="196"/>
      <c r="E23" s="196"/>
      <c r="F23" s="196"/>
    </row>
    <row r="24" spans="1:6" ht="18" customHeight="1">
      <c r="A24" s="470" t="s">
        <v>324</v>
      </c>
      <c r="B24" s="471"/>
      <c r="C24" s="472" t="s">
        <v>379</v>
      </c>
      <c r="D24" s="458" t="s">
        <v>380</v>
      </c>
      <c r="E24" s="458" t="s">
        <v>359</v>
      </c>
      <c r="F24" s="196"/>
    </row>
    <row r="25" spans="1:6" ht="18" customHeight="1" thickBot="1">
      <c r="A25" s="204"/>
      <c r="B25" s="205" t="s">
        <v>381</v>
      </c>
      <c r="C25" s="473"/>
      <c r="D25" s="459"/>
      <c r="E25" s="459"/>
      <c r="F25" s="196"/>
    </row>
    <row r="26" spans="1:6" ht="18" customHeight="1">
      <c r="A26" s="474" t="s">
        <v>83</v>
      </c>
      <c r="B26" s="206" t="s">
        <v>382</v>
      </c>
      <c r="C26" s="201" t="s">
        <v>383</v>
      </c>
      <c r="D26" s="201"/>
      <c r="E26" s="201" t="s">
        <v>340</v>
      </c>
      <c r="F26" s="196"/>
    </row>
    <row r="27" spans="1:6" ht="18" customHeight="1">
      <c r="A27" s="468"/>
      <c r="B27" s="206" t="s">
        <v>384</v>
      </c>
      <c r="C27" s="201" t="s">
        <v>385</v>
      </c>
      <c r="D27" s="201"/>
      <c r="E27" s="201" t="s">
        <v>340</v>
      </c>
      <c r="F27" s="196"/>
    </row>
    <row r="28" spans="1:6" ht="18" customHeight="1">
      <c r="A28" s="468"/>
      <c r="B28" s="206" t="s">
        <v>386</v>
      </c>
      <c r="C28" s="201" t="s">
        <v>387</v>
      </c>
      <c r="D28" s="201"/>
      <c r="E28" s="201" t="s">
        <v>340</v>
      </c>
      <c r="F28" s="196"/>
    </row>
    <row r="29" spans="1:6" ht="18" customHeight="1">
      <c r="A29" s="468"/>
      <c r="B29" s="206" t="s">
        <v>388</v>
      </c>
      <c r="C29" s="201" t="s">
        <v>389</v>
      </c>
      <c r="D29" s="201"/>
      <c r="E29" s="201" t="s">
        <v>340</v>
      </c>
      <c r="F29" s="196"/>
    </row>
    <row r="30" spans="1:6" ht="18" customHeight="1">
      <c r="A30" s="468"/>
      <c r="B30" s="206" t="s">
        <v>390</v>
      </c>
      <c r="C30" s="201" t="s">
        <v>391</v>
      </c>
      <c r="D30" s="201"/>
      <c r="E30" s="201" t="s">
        <v>392</v>
      </c>
      <c r="F30" s="196"/>
    </row>
    <row r="31" spans="1:6" ht="18" customHeight="1">
      <c r="A31" s="467"/>
      <c r="B31" s="206" t="s">
        <v>393</v>
      </c>
      <c r="C31" s="201" t="s">
        <v>394</v>
      </c>
      <c r="D31" s="201"/>
      <c r="E31" s="201" t="s">
        <v>340</v>
      </c>
      <c r="F31" s="196"/>
    </row>
    <row r="32" spans="1:6" ht="18" customHeight="1">
      <c r="A32" s="466" t="s">
        <v>84</v>
      </c>
      <c r="B32" s="206" t="s">
        <v>395</v>
      </c>
      <c r="C32" s="201" t="s">
        <v>396</v>
      </c>
      <c r="D32" s="201"/>
      <c r="E32" s="201" t="s">
        <v>340</v>
      </c>
      <c r="F32" s="196"/>
    </row>
    <row r="33" spans="1:6" ht="18" customHeight="1">
      <c r="A33" s="468"/>
      <c r="B33" s="206" t="s">
        <v>397</v>
      </c>
      <c r="C33" s="201" t="s">
        <v>398</v>
      </c>
      <c r="D33" s="201"/>
      <c r="E33" s="201" t="s">
        <v>340</v>
      </c>
      <c r="F33" s="196"/>
    </row>
    <row r="34" spans="1:6" ht="18" customHeight="1">
      <c r="A34" s="468"/>
      <c r="B34" s="206" t="s">
        <v>390</v>
      </c>
      <c r="C34" s="201" t="s">
        <v>399</v>
      </c>
      <c r="D34" s="201"/>
      <c r="E34" s="201" t="s">
        <v>340</v>
      </c>
      <c r="F34" s="196"/>
    </row>
    <row r="35" spans="1:6" ht="18" customHeight="1">
      <c r="A35" s="468"/>
      <c r="B35" s="206" t="s">
        <v>100</v>
      </c>
      <c r="C35" s="201" t="s">
        <v>400</v>
      </c>
      <c r="D35" s="201"/>
      <c r="E35" s="201" t="s">
        <v>340</v>
      </c>
      <c r="F35" s="196"/>
    </row>
    <row r="36" spans="1:6" ht="18" customHeight="1">
      <c r="A36" s="467"/>
      <c r="B36" s="206" t="s">
        <v>393</v>
      </c>
      <c r="C36" s="201" t="s">
        <v>401</v>
      </c>
      <c r="D36" s="201"/>
      <c r="E36" s="201" t="s">
        <v>340</v>
      </c>
      <c r="F36" s="196"/>
    </row>
    <row r="37" spans="1:6" ht="18" customHeight="1">
      <c r="A37" s="466" t="s">
        <v>86</v>
      </c>
      <c r="B37" s="206" t="s">
        <v>382</v>
      </c>
      <c r="C37" s="201" t="s">
        <v>402</v>
      </c>
      <c r="D37" s="201"/>
      <c r="E37" s="201" t="s">
        <v>340</v>
      </c>
      <c r="F37" s="196"/>
    </row>
    <row r="38" spans="1:6" ht="18" customHeight="1">
      <c r="A38" s="468"/>
      <c r="B38" s="206" t="s">
        <v>384</v>
      </c>
      <c r="C38" s="201" t="s">
        <v>403</v>
      </c>
      <c r="D38" s="201"/>
      <c r="E38" s="201" t="s">
        <v>340</v>
      </c>
      <c r="F38" s="196"/>
    </row>
    <row r="39" spans="1:6" ht="18" customHeight="1">
      <c r="A39" s="468"/>
      <c r="B39" s="206" t="s">
        <v>386</v>
      </c>
      <c r="C39" s="201" t="s">
        <v>404</v>
      </c>
      <c r="D39" s="201"/>
      <c r="E39" s="201" t="s">
        <v>340</v>
      </c>
      <c r="F39" s="196"/>
    </row>
    <row r="40" spans="1:6" ht="18" customHeight="1">
      <c r="A40" s="468"/>
      <c r="B40" s="206" t="s">
        <v>388</v>
      </c>
      <c r="C40" s="201" t="s">
        <v>405</v>
      </c>
      <c r="D40" s="201"/>
      <c r="E40" s="201" t="s">
        <v>340</v>
      </c>
      <c r="F40" s="196"/>
    </row>
    <row r="41" spans="1:6" ht="18" customHeight="1">
      <c r="A41" s="468"/>
      <c r="B41" s="206" t="s">
        <v>390</v>
      </c>
      <c r="C41" s="201" t="s">
        <v>406</v>
      </c>
      <c r="D41" s="207" t="s">
        <v>407</v>
      </c>
      <c r="E41" s="201" t="s">
        <v>392</v>
      </c>
      <c r="F41" s="196"/>
    </row>
    <row r="42" spans="1:6" ht="18" customHeight="1">
      <c r="A42" s="468"/>
      <c r="B42" s="206" t="s">
        <v>100</v>
      </c>
      <c r="C42" s="201" t="s">
        <v>408</v>
      </c>
      <c r="D42" s="201"/>
      <c r="E42" s="201" t="s">
        <v>409</v>
      </c>
      <c r="F42" s="196"/>
    </row>
    <row r="43" spans="1:6" ht="18" customHeight="1">
      <c r="A43" s="468"/>
      <c r="B43" s="206" t="s">
        <v>103</v>
      </c>
      <c r="C43" s="201" t="s">
        <v>410</v>
      </c>
      <c r="D43" s="201"/>
      <c r="E43" s="201" t="s">
        <v>411</v>
      </c>
      <c r="F43" s="196"/>
    </row>
    <row r="44" spans="1:6" ht="18" customHeight="1">
      <c r="A44" s="468"/>
      <c r="B44" s="206" t="s">
        <v>412</v>
      </c>
      <c r="C44" s="201" t="s">
        <v>413</v>
      </c>
      <c r="D44" s="201"/>
      <c r="E44" s="201" t="s">
        <v>340</v>
      </c>
      <c r="F44" s="196"/>
    </row>
    <row r="45" spans="1:6" ht="18" customHeight="1">
      <c r="A45" s="468"/>
      <c r="B45" s="206" t="s">
        <v>105</v>
      </c>
      <c r="C45" s="201" t="s">
        <v>414</v>
      </c>
      <c r="D45" s="201"/>
      <c r="E45" s="201" t="s">
        <v>415</v>
      </c>
      <c r="F45" s="196"/>
    </row>
    <row r="46" spans="1:6" ht="18" customHeight="1">
      <c r="A46" s="468"/>
      <c r="B46" s="206" t="s">
        <v>416</v>
      </c>
      <c r="C46" s="201" t="s">
        <v>417</v>
      </c>
      <c r="D46" s="201"/>
      <c r="E46" s="201" t="s">
        <v>340</v>
      </c>
      <c r="F46" s="196"/>
    </row>
    <row r="47" spans="1:6" ht="18" customHeight="1" thickBot="1">
      <c r="A47" s="475"/>
      <c r="B47" s="208" t="s">
        <v>342</v>
      </c>
      <c r="C47" s="209" t="s">
        <v>418</v>
      </c>
      <c r="D47" s="209"/>
      <c r="E47" s="209"/>
      <c r="F47" s="196"/>
    </row>
    <row r="48" spans="1:6" ht="18" customHeight="1">
      <c r="A48" s="210"/>
      <c r="B48" s="196"/>
      <c r="C48" s="196"/>
      <c r="D48" s="196"/>
      <c r="E48" s="196"/>
      <c r="F48" s="196"/>
    </row>
    <row r="49" spans="1:6" ht="18" customHeight="1" thickBot="1">
      <c r="A49" s="469" t="s">
        <v>378</v>
      </c>
      <c r="B49" s="469"/>
      <c r="C49" s="196"/>
      <c r="D49" s="196"/>
      <c r="E49" s="211"/>
      <c r="F49" s="196"/>
    </row>
    <row r="50" spans="1:6" ht="18" customHeight="1">
      <c r="A50" s="470" t="s">
        <v>324</v>
      </c>
      <c r="B50" s="471"/>
      <c r="C50" s="472" t="s">
        <v>379</v>
      </c>
      <c r="D50" s="458" t="s">
        <v>380</v>
      </c>
      <c r="E50" s="458" t="s">
        <v>359</v>
      </c>
      <c r="F50" s="196"/>
    </row>
    <row r="51" spans="1:6" ht="18" customHeight="1" thickBot="1">
      <c r="A51" s="204"/>
      <c r="B51" s="205" t="s">
        <v>381</v>
      </c>
      <c r="C51" s="473"/>
      <c r="D51" s="459"/>
      <c r="E51" s="459"/>
      <c r="F51" s="196"/>
    </row>
    <row r="52" spans="1:6" ht="27" customHeight="1">
      <c r="A52" s="474" t="s">
        <v>88</v>
      </c>
      <c r="B52" s="206" t="s">
        <v>419</v>
      </c>
      <c r="C52" s="212" t="s">
        <v>420</v>
      </c>
      <c r="D52" s="207" t="s">
        <v>421</v>
      </c>
      <c r="E52" s="213" t="s">
        <v>340</v>
      </c>
      <c r="F52" s="196"/>
    </row>
    <row r="53" spans="1:6" ht="18" customHeight="1">
      <c r="A53" s="468"/>
      <c r="B53" s="206" t="s">
        <v>422</v>
      </c>
      <c r="C53" s="201" t="s">
        <v>423</v>
      </c>
      <c r="D53" s="201"/>
      <c r="E53" s="201" t="s">
        <v>424</v>
      </c>
      <c r="F53" s="196"/>
    </row>
    <row r="54" spans="1:6" ht="18" customHeight="1">
      <c r="A54" s="468"/>
      <c r="B54" s="206" t="s">
        <v>425</v>
      </c>
      <c r="C54" s="201" t="s">
        <v>426</v>
      </c>
      <c r="D54" s="214" t="s">
        <v>427</v>
      </c>
      <c r="E54" s="214" t="s">
        <v>340</v>
      </c>
      <c r="F54" s="196"/>
    </row>
    <row r="55" spans="1:6" ht="18" customHeight="1">
      <c r="A55" s="468"/>
      <c r="B55" s="206" t="s">
        <v>428</v>
      </c>
      <c r="C55" s="201" t="s">
        <v>429</v>
      </c>
      <c r="D55" s="201" t="s">
        <v>430</v>
      </c>
      <c r="E55" s="201"/>
      <c r="F55" s="196"/>
    </row>
    <row r="56" spans="1:6" ht="18" customHeight="1">
      <c r="A56" s="468"/>
      <c r="B56" s="206" t="s">
        <v>431</v>
      </c>
      <c r="C56" s="201" t="s">
        <v>432</v>
      </c>
      <c r="D56" s="201"/>
      <c r="E56" s="201" t="s">
        <v>411</v>
      </c>
      <c r="F56" s="196"/>
    </row>
    <row r="57" spans="1:6" ht="18" customHeight="1">
      <c r="A57" s="468"/>
      <c r="B57" s="206" t="s">
        <v>393</v>
      </c>
      <c r="C57" s="201" t="s">
        <v>433</v>
      </c>
      <c r="D57" s="201"/>
      <c r="E57" s="201" t="s">
        <v>340</v>
      </c>
      <c r="F57" s="196"/>
    </row>
    <row r="58" spans="1:6" ht="18" customHeight="1">
      <c r="A58" s="467"/>
      <c r="B58" s="206" t="s">
        <v>434</v>
      </c>
      <c r="C58" s="201" t="s">
        <v>435</v>
      </c>
      <c r="D58" s="201"/>
      <c r="E58" s="201" t="s">
        <v>340</v>
      </c>
      <c r="F58" s="196"/>
    </row>
    <row r="59" spans="1:6" ht="18" customHeight="1">
      <c r="A59" s="466" t="s">
        <v>90</v>
      </c>
      <c r="B59" s="206" t="s">
        <v>382</v>
      </c>
      <c r="C59" s="201" t="s">
        <v>436</v>
      </c>
      <c r="D59" s="201"/>
      <c r="E59" s="201" t="s">
        <v>340</v>
      </c>
      <c r="F59" s="215"/>
    </row>
    <row r="60" spans="1:6" ht="18" customHeight="1">
      <c r="A60" s="468"/>
      <c r="B60" s="206" t="s">
        <v>384</v>
      </c>
      <c r="C60" s="201" t="s">
        <v>437</v>
      </c>
      <c r="D60" s="201"/>
      <c r="E60" s="201" t="s">
        <v>340</v>
      </c>
      <c r="F60" s="215"/>
    </row>
    <row r="61" spans="1:6" ht="18" customHeight="1">
      <c r="A61" s="468"/>
      <c r="B61" s="206" t="s">
        <v>386</v>
      </c>
      <c r="C61" s="201" t="s">
        <v>438</v>
      </c>
      <c r="D61" s="201"/>
      <c r="E61" s="201" t="s">
        <v>340</v>
      </c>
      <c r="F61" s="215"/>
    </row>
    <row r="62" spans="1:6" ht="18" customHeight="1">
      <c r="A62" s="468"/>
      <c r="B62" s="206" t="s">
        <v>439</v>
      </c>
      <c r="C62" s="201" t="s">
        <v>440</v>
      </c>
      <c r="D62" s="207" t="s">
        <v>441</v>
      </c>
      <c r="E62" s="201" t="s">
        <v>340</v>
      </c>
      <c r="F62" s="215"/>
    </row>
    <row r="63" spans="1:6" ht="56.25">
      <c r="A63" s="468"/>
      <c r="B63" s="206" t="s">
        <v>442</v>
      </c>
      <c r="C63" s="212" t="s">
        <v>443</v>
      </c>
      <c r="D63" s="212"/>
      <c r="E63" s="201" t="s">
        <v>340</v>
      </c>
      <c r="F63" s="215"/>
    </row>
    <row r="64" spans="1:6" ht="27" customHeight="1">
      <c r="A64" s="468"/>
      <c r="B64" s="206" t="s">
        <v>444</v>
      </c>
      <c r="C64" s="212" t="s">
        <v>445</v>
      </c>
      <c r="D64" s="212"/>
      <c r="E64" s="201" t="s">
        <v>340</v>
      </c>
      <c r="F64" s="215"/>
    </row>
    <row r="65" spans="1:6" ht="18" customHeight="1">
      <c r="A65" s="468"/>
      <c r="B65" s="206" t="s">
        <v>105</v>
      </c>
      <c r="C65" s="201" t="s">
        <v>446</v>
      </c>
      <c r="D65" s="201"/>
      <c r="E65" s="201" t="s">
        <v>447</v>
      </c>
      <c r="F65" s="215"/>
    </row>
    <row r="66" spans="1:6" ht="18" customHeight="1">
      <c r="A66" s="467"/>
      <c r="B66" s="206" t="s">
        <v>416</v>
      </c>
      <c r="C66" s="201" t="s">
        <v>448</v>
      </c>
      <c r="D66" s="201"/>
      <c r="E66" s="201" t="s">
        <v>340</v>
      </c>
      <c r="F66" s="215"/>
    </row>
    <row r="67" spans="1:6" ht="18" customHeight="1">
      <c r="A67" s="466" t="s">
        <v>92</v>
      </c>
      <c r="B67" s="206" t="s">
        <v>449</v>
      </c>
      <c r="C67" s="201" t="s">
        <v>450</v>
      </c>
      <c r="D67" s="201"/>
      <c r="E67" s="201" t="s">
        <v>340</v>
      </c>
      <c r="F67" s="196"/>
    </row>
    <row r="68" spans="1:6" ht="56.25">
      <c r="A68" s="468"/>
      <c r="B68" s="206" t="s">
        <v>442</v>
      </c>
      <c r="C68" s="212" t="s">
        <v>451</v>
      </c>
      <c r="D68" s="207" t="s">
        <v>441</v>
      </c>
      <c r="E68" s="201" t="s">
        <v>340</v>
      </c>
      <c r="F68" s="196"/>
    </row>
    <row r="69" spans="1:6" ht="18" customHeight="1">
      <c r="A69" s="468"/>
      <c r="B69" s="206" t="s">
        <v>386</v>
      </c>
      <c r="C69" s="201" t="s">
        <v>452</v>
      </c>
      <c r="D69" s="201"/>
      <c r="E69" s="201" t="s">
        <v>340</v>
      </c>
      <c r="F69" s="196"/>
    </row>
    <row r="70" spans="1:6" ht="18" customHeight="1">
      <c r="A70" s="468"/>
      <c r="B70" s="206" t="s">
        <v>105</v>
      </c>
      <c r="C70" s="201" t="s">
        <v>453</v>
      </c>
      <c r="D70" s="201"/>
      <c r="E70" s="201" t="s">
        <v>447</v>
      </c>
      <c r="F70" s="196"/>
    </row>
    <row r="71" spans="1:6" ht="18" customHeight="1">
      <c r="A71" s="467"/>
      <c r="B71" s="216" t="s">
        <v>416</v>
      </c>
      <c r="C71" s="214" t="s">
        <v>454</v>
      </c>
      <c r="D71" s="214"/>
      <c r="E71" s="201" t="s">
        <v>340</v>
      </c>
      <c r="F71" s="196"/>
    </row>
    <row r="72" spans="1:6" ht="18" customHeight="1">
      <c r="A72" s="466" t="s">
        <v>94</v>
      </c>
      <c r="B72" s="217" t="s">
        <v>449</v>
      </c>
      <c r="C72" s="213" t="s">
        <v>455</v>
      </c>
      <c r="D72" s="213"/>
      <c r="E72" s="201" t="s">
        <v>340</v>
      </c>
      <c r="F72" s="215"/>
    </row>
    <row r="73" spans="1:6" ht="27" customHeight="1">
      <c r="A73" s="468"/>
      <c r="B73" s="206" t="s">
        <v>442</v>
      </c>
      <c r="C73" s="212" t="s">
        <v>456</v>
      </c>
      <c r="D73" s="207" t="s">
        <v>441</v>
      </c>
      <c r="E73" s="201" t="s">
        <v>340</v>
      </c>
      <c r="F73" s="215"/>
    </row>
    <row r="74" spans="1:6" ht="18" customHeight="1">
      <c r="A74" s="468"/>
      <c r="B74" s="206" t="s">
        <v>386</v>
      </c>
      <c r="C74" s="201" t="s">
        <v>457</v>
      </c>
      <c r="D74" s="201"/>
      <c r="E74" s="201" t="s">
        <v>340</v>
      </c>
      <c r="F74" s="215"/>
    </row>
    <row r="75" spans="1:6" ht="18" customHeight="1">
      <c r="A75" s="468"/>
      <c r="B75" s="206" t="s">
        <v>105</v>
      </c>
      <c r="C75" s="201" t="s">
        <v>458</v>
      </c>
      <c r="D75" s="201"/>
      <c r="E75" s="201" t="s">
        <v>447</v>
      </c>
      <c r="F75" s="215"/>
    </row>
    <row r="76" spans="1:6" ht="18" customHeight="1">
      <c r="A76" s="467"/>
      <c r="B76" s="206" t="s">
        <v>416</v>
      </c>
      <c r="C76" s="201" t="s">
        <v>459</v>
      </c>
      <c r="D76" s="201"/>
      <c r="E76" s="201" t="s">
        <v>340</v>
      </c>
      <c r="F76" s="215"/>
    </row>
    <row r="77" spans="1:6" ht="18" customHeight="1">
      <c r="A77" s="466" t="s">
        <v>96</v>
      </c>
      <c r="B77" s="206" t="s">
        <v>382</v>
      </c>
      <c r="C77" s="201" t="s">
        <v>460</v>
      </c>
      <c r="D77" s="201"/>
      <c r="E77" s="201" t="s">
        <v>340</v>
      </c>
      <c r="F77" s="215"/>
    </row>
    <row r="78" spans="1:6" ht="18" customHeight="1">
      <c r="A78" s="468"/>
      <c r="B78" s="206" t="s">
        <v>384</v>
      </c>
      <c r="C78" s="201" t="s">
        <v>385</v>
      </c>
      <c r="D78" s="201"/>
      <c r="E78" s="201" t="s">
        <v>340</v>
      </c>
      <c r="F78" s="215"/>
    </row>
    <row r="79" spans="1:6" ht="18" customHeight="1">
      <c r="A79" s="468"/>
      <c r="B79" s="206" t="s">
        <v>386</v>
      </c>
      <c r="C79" s="201" t="s">
        <v>461</v>
      </c>
      <c r="D79" s="201"/>
      <c r="E79" s="201" t="s">
        <v>340</v>
      </c>
      <c r="F79" s="215"/>
    </row>
    <row r="80" spans="1:6" ht="18" customHeight="1">
      <c r="A80" s="468"/>
      <c r="B80" s="206" t="s">
        <v>388</v>
      </c>
      <c r="C80" s="201" t="s">
        <v>462</v>
      </c>
      <c r="D80" s="201"/>
      <c r="E80" s="201" t="s">
        <v>340</v>
      </c>
      <c r="F80" s="196"/>
    </row>
    <row r="81" spans="1:6" ht="18" customHeight="1">
      <c r="A81" s="468"/>
      <c r="B81" s="206" t="s">
        <v>463</v>
      </c>
      <c r="C81" s="201" t="s">
        <v>464</v>
      </c>
      <c r="D81" s="207" t="s">
        <v>465</v>
      </c>
      <c r="E81" s="201" t="s">
        <v>340</v>
      </c>
      <c r="F81" s="196"/>
    </row>
    <row r="82" spans="1:6" ht="18" customHeight="1">
      <c r="A82" s="468"/>
      <c r="B82" s="206" t="s">
        <v>390</v>
      </c>
      <c r="C82" s="201" t="s">
        <v>466</v>
      </c>
      <c r="D82" s="207" t="s">
        <v>441</v>
      </c>
      <c r="E82" s="201" t="s">
        <v>467</v>
      </c>
      <c r="F82" s="196"/>
    </row>
    <row r="83" spans="1:6" ht="18" customHeight="1">
      <c r="A83" s="468"/>
      <c r="B83" s="206" t="s">
        <v>100</v>
      </c>
      <c r="C83" s="201" t="s">
        <v>468</v>
      </c>
      <c r="D83" s="201"/>
      <c r="E83" s="201" t="s">
        <v>409</v>
      </c>
      <c r="F83" s="196"/>
    </row>
    <row r="84" spans="1:6" ht="18" customHeight="1">
      <c r="A84" s="468"/>
      <c r="B84" s="206" t="s">
        <v>103</v>
      </c>
      <c r="C84" s="201" t="s">
        <v>469</v>
      </c>
      <c r="D84" s="201"/>
      <c r="E84" s="201" t="s">
        <v>411</v>
      </c>
      <c r="F84" s="196"/>
    </row>
    <row r="85" spans="1:6" ht="18" customHeight="1">
      <c r="A85" s="467"/>
      <c r="B85" s="206" t="s">
        <v>470</v>
      </c>
      <c r="C85" s="201" t="s">
        <v>471</v>
      </c>
      <c r="D85" s="201"/>
      <c r="E85" s="201" t="s">
        <v>340</v>
      </c>
      <c r="F85" s="196"/>
    </row>
    <row r="86" spans="1:6" ht="18" customHeight="1">
      <c r="A86" s="466" t="s">
        <v>98</v>
      </c>
      <c r="B86" s="206" t="s">
        <v>472</v>
      </c>
      <c r="C86" s="201" t="s">
        <v>473</v>
      </c>
      <c r="D86" s="201"/>
      <c r="E86" s="201" t="s">
        <v>474</v>
      </c>
      <c r="F86" s="196"/>
    </row>
    <row r="87" spans="1:6" ht="18" customHeight="1">
      <c r="A87" s="467"/>
      <c r="B87" s="206" t="s">
        <v>422</v>
      </c>
      <c r="C87" s="201" t="s">
        <v>475</v>
      </c>
      <c r="D87" s="201"/>
      <c r="E87" s="201" t="s">
        <v>424</v>
      </c>
      <c r="F87" s="196"/>
    </row>
    <row r="88" spans="1:6" ht="18" customHeight="1">
      <c r="A88" s="466" t="s">
        <v>100</v>
      </c>
      <c r="B88" s="206" t="s">
        <v>425</v>
      </c>
      <c r="C88" s="201" t="s">
        <v>476</v>
      </c>
      <c r="D88" s="201"/>
      <c r="E88" s="214" t="s">
        <v>409</v>
      </c>
      <c r="F88" s="196"/>
    </row>
    <row r="89" spans="1:6" ht="18" customHeight="1">
      <c r="A89" s="468"/>
      <c r="B89" s="206" t="s">
        <v>428</v>
      </c>
      <c r="C89" s="201" t="s">
        <v>477</v>
      </c>
      <c r="D89" s="201"/>
      <c r="E89" s="214"/>
      <c r="F89" s="196"/>
    </row>
    <row r="90" spans="1:6" ht="18" customHeight="1">
      <c r="A90" s="467"/>
      <c r="B90" s="206" t="s">
        <v>478</v>
      </c>
      <c r="C90" s="201" t="s">
        <v>479</v>
      </c>
      <c r="D90" s="201"/>
      <c r="E90" s="201"/>
      <c r="F90" s="196"/>
    </row>
    <row r="91" spans="1:6" ht="18" customHeight="1">
      <c r="A91" s="210"/>
      <c r="B91" s="196"/>
      <c r="C91" s="196"/>
      <c r="D91" s="196"/>
      <c r="E91" s="196"/>
      <c r="F91" s="196"/>
    </row>
    <row r="92" spans="1:6" ht="18" customHeight="1" thickBot="1">
      <c r="A92" s="469" t="s">
        <v>378</v>
      </c>
      <c r="B92" s="469"/>
      <c r="C92" s="196"/>
      <c r="D92" s="196"/>
      <c r="E92" s="211"/>
      <c r="F92" s="196"/>
    </row>
    <row r="93" spans="1:6" ht="18" customHeight="1">
      <c r="A93" s="470" t="s">
        <v>324</v>
      </c>
      <c r="B93" s="471"/>
      <c r="C93" s="472" t="s">
        <v>379</v>
      </c>
      <c r="D93" s="458" t="s">
        <v>380</v>
      </c>
      <c r="E93" s="458" t="s">
        <v>359</v>
      </c>
      <c r="F93" s="196"/>
    </row>
    <row r="94" spans="1:6" ht="18" customHeight="1" thickBot="1">
      <c r="A94" s="204"/>
      <c r="B94" s="205" t="s">
        <v>381</v>
      </c>
      <c r="C94" s="473"/>
      <c r="D94" s="459"/>
      <c r="E94" s="459"/>
      <c r="F94" s="196"/>
    </row>
    <row r="95" spans="1:6" ht="18" customHeight="1">
      <c r="A95" s="460" t="s">
        <v>480</v>
      </c>
      <c r="B95" s="461"/>
      <c r="C95" s="201" t="s">
        <v>481</v>
      </c>
      <c r="D95" s="201"/>
      <c r="E95" s="213" t="s">
        <v>424</v>
      </c>
      <c r="F95" s="196"/>
    </row>
    <row r="96" spans="1:6" ht="18" customHeight="1">
      <c r="A96" s="462" t="s">
        <v>103</v>
      </c>
      <c r="B96" s="463"/>
      <c r="C96" s="201" t="s">
        <v>482</v>
      </c>
      <c r="D96" s="201"/>
      <c r="E96" s="201" t="s">
        <v>411</v>
      </c>
      <c r="F96" s="196"/>
    </row>
    <row r="97" spans="1:6" ht="18" customHeight="1">
      <c r="A97" s="462" t="s">
        <v>105</v>
      </c>
      <c r="B97" s="463"/>
      <c r="C97" s="201" t="s">
        <v>483</v>
      </c>
      <c r="D97" s="201"/>
      <c r="E97" s="201" t="s">
        <v>447</v>
      </c>
      <c r="F97" s="196"/>
    </row>
    <row r="98" spans="1:6" ht="18" customHeight="1">
      <c r="A98" s="464" t="s">
        <v>107</v>
      </c>
      <c r="B98" s="465"/>
      <c r="C98" s="201" t="s">
        <v>484</v>
      </c>
      <c r="D98" s="201"/>
      <c r="E98" s="214" t="s">
        <v>485</v>
      </c>
      <c r="F98" s="196"/>
    </row>
    <row r="99" spans="1:6" ht="18" customHeight="1">
      <c r="A99" s="218"/>
      <c r="B99" s="219"/>
      <c r="C99" s="201" t="s">
        <v>486</v>
      </c>
      <c r="D99" s="201"/>
      <c r="E99" s="214" t="s">
        <v>487</v>
      </c>
      <c r="F99" s="196"/>
    </row>
    <row r="100" spans="1:6" ht="18" customHeight="1">
      <c r="A100" s="218"/>
      <c r="B100" s="219"/>
      <c r="C100" s="201" t="s">
        <v>488</v>
      </c>
      <c r="D100" s="201"/>
      <c r="E100" s="214" t="s">
        <v>489</v>
      </c>
      <c r="F100" s="196"/>
    </row>
    <row r="101" spans="1:6" ht="18" customHeight="1">
      <c r="A101" s="218"/>
      <c r="B101" s="219"/>
      <c r="C101" s="201" t="s">
        <v>490</v>
      </c>
      <c r="D101" s="201"/>
      <c r="E101" s="214" t="s">
        <v>491</v>
      </c>
      <c r="F101" s="196"/>
    </row>
    <row r="102" spans="1:6" ht="18" customHeight="1">
      <c r="A102" s="218"/>
      <c r="B102" s="219"/>
      <c r="C102" s="201" t="s">
        <v>492</v>
      </c>
      <c r="D102" s="201"/>
      <c r="E102" s="214" t="s">
        <v>493</v>
      </c>
      <c r="F102" s="196"/>
    </row>
    <row r="103" spans="1:6" ht="18" customHeight="1">
      <c r="A103" s="220"/>
      <c r="B103" s="221"/>
      <c r="C103" s="201" t="s">
        <v>494</v>
      </c>
      <c r="D103" s="201"/>
      <c r="E103" s="201"/>
      <c r="F103" s="196"/>
    </row>
    <row r="104" spans="1:6" ht="18" customHeight="1">
      <c r="A104" s="462" t="s">
        <v>495</v>
      </c>
      <c r="B104" s="463"/>
      <c r="C104" s="201" t="s">
        <v>496</v>
      </c>
      <c r="D104" s="201"/>
      <c r="E104" s="201" t="s">
        <v>411</v>
      </c>
      <c r="F104" s="196"/>
    </row>
    <row r="105" spans="1:6" ht="18" customHeight="1" thickBot="1">
      <c r="A105" s="456" t="s">
        <v>111</v>
      </c>
      <c r="B105" s="457"/>
      <c r="C105" s="209"/>
      <c r="D105" s="209"/>
      <c r="E105" s="209"/>
      <c r="F105" s="196"/>
    </row>
    <row r="106" spans="1:6">
      <c r="A106" s="222"/>
      <c r="B106" s="196"/>
      <c r="C106" s="196"/>
      <c r="D106" s="196"/>
      <c r="E106" s="196"/>
      <c r="F106" s="196"/>
    </row>
    <row r="107" spans="1:6">
      <c r="A107" s="222"/>
      <c r="B107" s="196" t="s">
        <v>497</v>
      </c>
      <c r="C107" s="196"/>
      <c r="D107" s="196"/>
      <c r="E107" s="196"/>
      <c r="F107" s="196"/>
    </row>
    <row r="108" spans="1:6">
      <c r="A108" s="222"/>
      <c r="B108" s="196" t="s">
        <v>498</v>
      </c>
      <c r="C108" s="196"/>
      <c r="D108" s="196"/>
      <c r="E108" s="196"/>
      <c r="F108" s="196"/>
    </row>
    <row r="109" spans="1:6">
      <c r="A109" s="222"/>
      <c r="B109" s="196" t="s">
        <v>499</v>
      </c>
      <c r="C109" s="196"/>
      <c r="D109" s="196"/>
      <c r="E109" s="196"/>
      <c r="F109" s="196"/>
    </row>
    <row r="110" spans="1:6">
      <c r="A110" s="222"/>
      <c r="B110" s="196" t="s">
        <v>500</v>
      </c>
      <c r="C110" s="196"/>
      <c r="D110" s="196"/>
      <c r="E110" s="196"/>
      <c r="F110" s="196"/>
    </row>
    <row r="111" spans="1:6">
      <c r="A111" s="222"/>
      <c r="B111" s="196" t="s">
        <v>501</v>
      </c>
      <c r="C111" s="196"/>
      <c r="D111" s="196"/>
      <c r="E111" s="196"/>
      <c r="F111" s="196"/>
    </row>
    <row r="112" spans="1:6">
      <c r="A112" s="222"/>
      <c r="B112" s="196" t="s">
        <v>502</v>
      </c>
      <c r="C112" s="196"/>
      <c r="D112" s="196"/>
      <c r="E112" s="196"/>
      <c r="F112" s="196"/>
    </row>
  </sheetData>
  <mergeCells count="61">
    <mergeCell ref="A1:C1"/>
    <mergeCell ref="A5:B5"/>
    <mergeCell ref="A6:B6"/>
    <mergeCell ref="C6:D6"/>
    <mergeCell ref="A7:B7"/>
    <mergeCell ref="C7:D7"/>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7"/>
    <mergeCell ref="C16:D16"/>
    <mergeCell ref="E16:E17"/>
    <mergeCell ref="C17:D17"/>
    <mergeCell ref="A18:B19"/>
    <mergeCell ref="C18:D18"/>
    <mergeCell ref="E18:E19"/>
    <mergeCell ref="C19:D19"/>
    <mergeCell ref="A23:B23"/>
    <mergeCell ref="A24:B24"/>
    <mergeCell ref="C24:C25"/>
    <mergeCell ref="D24:D25"/>
    <mergeCell ref="E24:E25"/>
    <mergeCell ref="A26:A31"/>
    <mergeCell ref="A32:A36"/>
    <mergeCell ref="A37:A47"/>
    <mergeCell ref="A49:B49"/>
    <mergeCell ref="A50:B50"/>
    <mergeCell ref="C50:C51"/>
    <mergeCell ref="D50:D51"/>
    <mergeCell ref="E50:E51"/>
    <mergeCell ref="A52:A58"/>
    <mergeCell ref="A59:A66"/>
    <mergeCell ref="A67:A71"/>
    <mergeCell ref="A72:A76"/>
    <mergeCell ref="A77:A85"/>
    <mergeCell ref="A86:A87"/>
    <mergeCell ref="A88:A90"/>
    <mergeCell ref="A92:B92"/>
    <mergeCell ref="A93:B93"/>
    <mergeCell ref="C93:C94"/>
    <mergeCell ref="D93:D94"/>
    <mergeCell ref="A105:B105"/>
    <mergeCell ref="E93:E94"/>
    <mergeCell ref="A95:B95"/>
    <mergeCell ref="A96:B96"/>
    <mergeCell ref="A97:B97"/>
    <mergeCell ref="A98:B98"/>
    <mergeCell ref="A104:B104"/>
  </mergeCells>
  <phoneticPr fontId="2"/>
  <pageMargins left="0.59" right="0.59" top="0.79" bottom="0.79" header="0.51" footer="0.51"/>
  <pageSetup paperSize="9" scale="90" orientation="portrait" horizontalDpi="300" verticalDpi="300"/>
  <rowBreaks count="2" manualBreakCount="2">
    <brk id="47" max="4" man="1"/>
    <brk id="90" max="16383" man="1"/>
  </row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3:T42"/>
  <sheetViews>
    <sheetView topLeftCell="A13" workbookViewId="0">
      <selection activeCell="K28" sqref="K28"/>
    </sheetView>
    <sheetView workbookViewId="1"/>
  </sheetViews>
  <sheetFormatPr defaultColWidth="13" defaultRowHeight="18.75"/>
  <cols>
    <col min="1" max="6" width="13" style="263" customWidth="1"/>
    <col min="7" max="7" width="21.5" style="263" customWidth="1"/>
    <col min="8" max="16384" width="13" style="263"/>
  </cols>
  <sheetData>
    <row r="13" spans="7:8">
      <c r="G13" s="264"/>
      <c r="H13" s="265"/>
    </row>
    <row r="14" spans="7:8">
      <c r="G14" s="266" t="s">
        <v>503</v>
      </c>
      <c r="H14" s="267">
        <v>1</v>
      </c>
    </row>
    <row r="15" spans="7:8">
      <c r="G15" s="268" t="s">
        <v>59</v>
      </c>
      <c r="H15" s="267">
        <v>2</v>
      </c>
    </row>
    <row r="16" spans="7:8">
      <c r="G16" s="266" t="s">
        <v>504</v>
      </c>
      <c r="H16" s="267">
        <v>3</v>
      </c>
    </row>
    <row r="17" spans="7:20">
      <c r="G17" s="266" t="s">
        <v>505</v>
      </c>
      <c r="H17" s="267">
        <v>4</v>
      </c>
    </row>
    <row r="18" spans="7:20">
      <c r="G18" s="266" t="s">
        <v>506</v>
      </c>
      <c r="H18" s="267">
        <v>5</v>
      </c>
    </row>
    <row r="19" spans="7:20">
      <c r="G19" s="266" t="s">
        <v>507</v>
      </c>
      <c r="H19" s="267">
        <v>6</v>
      </c>
    </row>
    <row r="20" spans="7:20">
      <c r="G20" s="266" t="s">
        <v>508</v>
      </c>
      <c r="H20" s="267">
        <v>7</v>
      </c>
    </row>
    <row r="21" spans="7:20">
      <c r="G21" s="266" t="s">
        <v>509</v>
      </c>
      <c r="H21" s="267">
        <v>8</v>
      </c>
      <c r="J21" s="269" t="s">
        <v>337</v>
      </c>
    </row>
    <row r="22" spans="7:20">
      <c r="G22" s="266" t="s">
        <v>73</v>
      </c>
      <c r="H22" s="267">
        <v>9</v>
      </c>
    </row>
    <row r="23" spans="7:20">
      <c r="G23" s="266" t="s">
        <v>510</v>
      </c>
      <c r="H23" s="267">
        <v>10</v>
      </c>
    </row>
    <row r="24" spans="7:20">
      <c r="G24" s="266" t="s">
        <v>511</v>
      </c>
      <c r="H24" s="267">
        <v>11</v>
      </c>
    </row>
    <row r="25" spans="7:20">
      <c r="G25" s="266"/>
      <c r="H25" s="267"/>
    </row>
    <row r="26" spans="7:20">
      <c r="G26" s="266"/>
      <c r="H26" s="267"/>
    </row>
    <row r="27" spans="7:20">
      <c r="G27" s="270" t="s">
        <v>83</v>
      </c>
      <c r="H27" s="267">
        <v>1</v>
      </c>
      <c r="J27" s="262" t="s">
        <v>517</v>
      </c>
      <c r="K27" s="262" t="s">
        <v>518</v>
      </c>
      <c r="L27" s="262" t="s">
        <v>519</v>
      </c>
      <c r="M27" s="262" t="s">
        <v>520</v>
      </c>
      <c r="N27" s="262" t="s">
        <v>521</v>
      </c>
      <c r="O27" s="262" t="s">
        <v>522</v>
      </c>
      <c r="P27" s="262"/>
      <c r="Q27" s="262"/>
      <c r="R27" s="262"/>
      <c r="S27" s="262"/>
      <c r="T27" s="262"/>
    </row>
    <row r="28" spans="7:20">
      <c r="G28" s="270" t="s">
        <v>84</v>
      </c>
      <c r="H28" s="267">
        <v>2</v>
      </c>
      <c r="J28" s="262" t="s">
        <v>523</v>
      </c>
      <c r="K28" s="262" t="s">
        <v>524</v>
      </c>
      <c r="L28" s="262" t="s">
        <v>521</v>
      </c>
      <c r="M28" s="262" t="s">
        <v>525</v>
      </c>
      <c r="N28" s="262" t="s">
        <v>522</v>
      </c>
      <c r="O28" s="262"/>
      <c r="P28" s="262"/>
      <c r="Q28" s="262"/>
      <c r="R28" s="262"/>
      <c r="S28" s="262"/>
      <c r="T28" s="262"/>
    </row>
    <row r="29" spans="7:20">
      <c r="G29" s="360" t="s">
        <v>86</v>
      </c>
      <c r="H29" s="267">
        <v>3</v>
      </c>
      <c r="J29" s="262" t="s">
        <v>517</v>
      </c>
      <c r="K29" s="262" t="s">
        <v>518</v>
      </c>
      <c r="L29" s="262" t="s">
        <v>519</v>
      </c>
      <c r="M29" s="262" t="s">
        <v>520</v>
      </c>
      <c r="N29" s="262" t="s">
        <v>521</v>
      </c>
      <c r="O29" s="262" t="s">
        <v>525</v>
      </c>
      <c r="P29" s="262" t="s">
        <v>526</v>
      </c>
      <c r="Q29" s="262" t="s">
        <v>527</v>
      </c>
      <c r="R29" s="262" t="s">
        <v>528</v>
      </c>
      <c r="S29" s="262" t="s">
        <v>529</v>
      </c>
      <c r="T29" s="262" t="s">
        <v>530</v>
      </c>
    </row>
    <row r="30" spans="7:20">
      <c r="G30" s="270" t="s">
        <v>88</v>
      </c>
      <c r="H30" s="267">
        <v>4</v>
      </c>
      <c r="J30" s="262" t="s">
        <v>531</v>
      </c>
      <c r="K30" s="262" t="s">
        <v>532</v>
      </c>
      <c r="L30" s="262" t="s">
        <v>533</v>
      </c>
      <c r="M30" s="262" t="s">
        <v>534</v>
      </c>
      <c r="N30" s="262" t="s">
        <v>535</v>
      </c>
      <c r="O30" s="262" t="s">
        <v>522</v>
      </c>
      <c r="P30" s="262" t="s">
        <v>536</v>
      </c>
      <c r="Q30" s="262"/>
      <c r="R30" s="262"/>
      <c r="S30" s="262"/>
      <c r="T30" s="262"/>
    </row>
    <row r="31" spans="7:20">
      <c r="G31" s="270" t="s">
        <v>90</v>
      </c>
      <c r="H31" s="267">
        <v>5</v>
      </c>
      <c r="J31" s="262" t="s">
        <v>517</v>
      </c>
      <c r="K31" s="262" t="s">
        <v>518</v>
      </c>
      <c r="L31" s="262" t="s">
        <v>519</v>
      </c>
      <c r="M31" s="262" t="s">
        <v>537</v>
      </c>
      <c r="N31" s="262" t="s">
        <v>538</v>
      </c>
      <c r="O31" s="262" t="s">
        <v>539</v>
      </c>
      <c r="P31" s="262" t="s">
        <v>528</v>
      </c>
      <c r="Q31" s="262" t="s">
        <v>529</v>
      </c>
      <c r="R31" s="262"/>
      <c r="S31" s="262"/>
      <c r="T31" s="262"/>
    </row>
    <row r="32" spans="7:20">
      <c r="G32" s="270" t="s">
        <v>92</v>
      </c>
      <c r="H32" s="267">
        <v>6</v>
      </c>
      <c r="J32" s="262" t="s">
        <v>540</v>
      </c>
      <c r="K32" s="262" t="s">
        <v>538</v>
      </c>
      <c r="L32" s="262" t="s">
        <v>519</v>
      </c>
      <c r="M32" s="262" t="s">
        <v>528</v>
      </c>
      <c r="N32" s="262" t="s">
        <v>529</v>
      </c>
      <c r="O32" s="262"/>
      <c r="P32" s="262"/>
      <c r="Q32" s="262"/>
      <c r="R32" s="262"/>
      <c r="S32" s="262"/>
      <c r="T32" s="262"/>
    </row>
    <row r="33" spans="7:20">
      <c r="G33" s="270" t="s">
        <v>94</v>
      </c>
      <c r="H33" s="267">
        <v>7</v>
      </c>
      <c r="J33" s="262" t="s">
        <v>540</v>
      </c>
      <c r="K33" s="262" t="s">
        <v>538</v>
      </c>
      <c r="L33" s="262" t="s">
        <v>519</v>
      </c>
      <c r="M33" s="262" t="s">
        <v>528</v>
      </c>
      <c r="N33" s="262" t="s">
        <v>529</v>
      </c>
      <c r="P33" s="262"/>
      <c r="Q33" s="262"/>
      <c r="R33" s="262"/>
      <c r="S33" s="262"/>
      <c r="T33" s="262"/>
    </row>
    <row r="34" spans="7:20">
      <c r="G34" s="270" t="s">
        <v>96</v>
      </c>
      <c r="H34" s="267">
        <v>8</v>
      </c>
      <c r="J34" s="262" t="s">
        <v>517</v>
      </c>
      <c r="K34" s="262" t="s">
        <v>518</v>
      </c>
      <c r="L34" s="262" t="s">
        <v>519</v>
      </c>
      <c r="M34" s="262" t="s">
        <v>520</v>
      </c>
      <c r="N34" s="262" t="s">
        <v>541</v>
      </c>
      <c r="O34" s="262" t="s">
        <v>521</v>
      </c>
      <c r="P34" s="262" t="s">
        <v>525</v>
      </c>
      <c r="Q34" s="262" t="s">
        <v>526</v>
      </c>
      <c r="R34" s="262" t="s">
        <v>542</v>
      </c>
      <c r="S34" s="262"/>
      <c r="T34" s="262"/>
    </row>
    <row r="35" spans="7:20">
      <c r="G35" s="270" t="s">
        <v>98</v>
      </c>
      <c r="H35" s="267">
        <v>9</v>
      </c>
      <c r="J35" s="262" t="s">
        <v>543</v>
      </c>
      <c r="K35" s="262" t="s">
        <v>532</v>
      </c>
      <c r="L35" s="262"/>
      <c r="M35" s="262"/>
      <c r="N35" s="262"/>
      <c r="O35" s="262"/>
      <c r="P35" s="262"/>
      <c r="Q35" s="262"/>
      <c r="R35" s="262"/>
      <c r="S35" s="262"/>
      <c r="T35" s="262"/>
    </row>
    <row r="36" spans="7:20">
      <c r="G36" s="270" t="s">
        <v>100</v>
      </c>
      <c r="H36" s="267">
        <v>10</v>
      </c>
      <c r="J36" s="262" t="s">
        <v>533</v>
      </c>
      <c r="K36" s="262" t="s">
        <v>534</v>
      </c>
      <c r="L36" s="262" t="s">
        <v>544</v>
      </c>
      <c r="M36" s="262"/>
      <c r="N36" s="262"/>
      <c r="O36" s="262"/>
      <c r="P36" s="262"/>
      <c r="Q36" s="262"/>
      <c r="R36" s="262"/>
      <c r="S36" s="262"/>
      <c r="T36" s="262"/>
    </row>
    <row r="37" spans="7:20">
      <c r="G37" s="266" t="s">
        <v>101</v>
      </c>
      <c r="H37" s="267">
        <v>11</v>
      </c>
    </row>
    <row r="38" spans="7:20">
      <c r="G38" s="266" t="s">
        <v>103</v>
      </c>
      <c r="H38" s="267">
        <v>12</v>
      </c>
    </row>
    <row r="39" spans="7:20">
      <c r="G39" s="266" t="s">
        <v>105</v>
      </c>
      <c r="H39" s="267">
        <v>13</v>
      </c>
    </row>
    <row r="40" spans="7:20">
      <c r="G40" s="266" t="s">
        <v>107</v>
      </c>
      <c r="H40" s="267">
        <v>14</v>
      </c>
    </row>
    <row r="41" spans="7:20">
      <c r="G41" s="266" t="s">
        <v>109</v>
      </c>
      <c r="H41" s="267">
        <v>15</v>
      </c>
    </row>
    <row r="42" spans="7:20">
      <c r="G42" s="266" t="s">
        <v>111</v>
      </c>
      <c r="H42" s="267">
        <v>16</v>
      </c>
      <c r="J42" s="269" t="s">
        <v>111</v>
      </c>
    </row>
  </sheetData>
  <phoneticPr fontId="2"/>
  <pageMargins left="0.79" right="0.79" top="0.98" bottom="0.98" header="0.51" footer="0.51"/>
  <pageSetup paperSize="9" orientation="portrait" horizontalDpi="4294967293"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opLeftCell="A13" workbookViewId="0">
      <selection activeCell="F32" sqref="F32"/>
    </sheetView>
    <sheetView workbookViewId="1"/>
  </sheetViews>
  <sheetFormatPr defaultColWidth="13" defaultRowHeight="18.75"/>
  <cols>
    <col min="1" max="1" width="3.875" style="197" customWidth="1"/>
    <col min="2" max="2" width="18.625" style="197" customWidth="1"/>
    <col min="3" max="6" width="15.625" style="197" customWidth="1"/>
    <col min="7" max="16384" width="13" style="197"/>
  </cols>
  <sheetData>
    <row r="1" spans="1:7">
      <c r="A1" s="51"/>
      <c r="B1" s="51"/>
      <c r="C1" s="51"/>
      <c r="D1" s="51"/>
      <c r="E1" s="51"/>
      <c r="F1" s="40" t="s">
        <v>44</v>
      </c>
      <c r="G1" s="51"/>
    </row>
    <row r="2" spans="1:7" ht="19.5">
      <c r="A2" s="51"/>
      <c r="B2" s="229" t="s">
        <v>45</v>
      </c>
      <c r="C2" s="229"/>
      <c r="D2" s="229"/>
      <c r="E2" s="229"/>
      <c r="F2" s="41"/>
      <c r="G2" s="41"/>
    </row>
    <row r="3" spans="1:7">
      <c r="A3" s="41"/>
      <c r="B3" s="41"/>
      <c r="C3" s="41"/>
      <c r="D3" s="41"/>
      <c r="E3" s="41"/>
      <c r="F3" s="51" t="s">
        <v>47</v>
      </c>
      <c r="G3" s="51"/>
    </row>
    <row r="4" spans="1:7" ht="20.100000000000001" customHeight="1">
      <c r="A4" s="230"/>
      <c r="B4" s="231" t="s">
        <v>49</v>
      </c>
      <c r="C4" s="231" t="s">
        <v>50</v>
      </c>
      <c r="D4" s="231" t="s">
        <v>51</v>
      </c>
      <c r="E4" s="231" t="s">
        <v>52</v>
      </c>
      <c r="F4" s="231" t="s">
        <v>54</v>
      </c>
      <c r="G4" s="51"/>
    </row>
    <row r="5" spans="1:7" ht="20.100000000000001" customHeight="1">
      <c r="A5" s="232"/>
      <c r="B5" s="36" t="s">
        <v>56</v>
      </c>
      <c r="C5" s="233"/>
      <c r="D5" s="233"/>
      <c r="E5" s="233"/>
      <c r="F5" s="234"/>
      <c r="G5" s="51"/>
    </row>
    <row r="6" spans="1:7" ht="20.100000000000001" customHeight="1">
      <c r="A6" s="31">
        <v>1</v>
      </c>
      <c r="B6" s="32" t="s">
        <v>58</v>
      </c>
      <c r="C6" s="235">
        <f>VLOOKUP(B6,'収入・経費明細書(様式14・15)'!$AA$104:$AB$158,2,FALSE)</f>
        <v>615000</v>
      </c>
      <c r="D6" s="235">
        <v>555000</v>
      </c>
      <c r="E6" s="235">
        <v>490000</v>
      </c>
      <c r="F6" s="228"/>
      <c r="G6" s="51"/>
    </row>
    <row r="7" spans="1:7" ht="20.100000000000001" customHeight="1">
      <c r="A7" s="31">
        <v>2</v>
      </c>
      <c r="B7" s="33" t="s">
        <v>59</v>
      </c>
      <c r="C7" s="235">
        <f>VLOOKUP(B7,'収入・経費明細書(様式14・15)'!$AA$104:$AB$158,2,FALSE)</f>
        <v>300000</v>
      </c>
      <c r="D7" s="235">
        <v>250000</v>
      </c>
      <c r="E7" s="235">
        <v>240000</v>
      </c>
      <c r="F7" s="228"/>
      <c r="G7" s="51"/>
    </row>
    <row r="8" spans="1:7" ht="20.100000000000001" customHeight="1">
      <c r="A8" s="31">
        <v>3</v>
      </c>
      <c r="B8" s="32" t="s">
        <v>61</v>
      </c>
      <c r="C8" s="235">
        <f>VLOOKUP(B8,'収入・経費明細書(様式14・15)'!$AA$104:$AB$158,2,FALSE)</f>
        <v>0</v>
      </c>
      <c r="D8" s="235"/>
      <c r="E8" s="235"/>
      <c r="F8" s="228"/>
      <c r="G8" s="51"/>
    </row>
    <row r="9" spans="1:7" ht="20.100000000000001" customHeight="1">
      <c r="A9" s="31">
        <v>4</v>
      </c>
      <c r="B9" s="32" t="s">
        <v>63</v>
      </c>
      <c r="C9" s="235">
        <f>VLOOKUP(B9,'収入・経費明細書(様式14・15)'!$AA$104:$AB$158,2,FALSE)</f>
        <v>0</v>
      </c>
      <c r="D9" s="235"/>
      <c r="E9" s="235"/>
      <c r="F9" s="228"/>
      <c r="G9" s="51"/>
    </row>
    <row r="10" spans="1:7" ht="20.100000000000001" customHeight="1">
      <c r="A10" s="31">
        <v>5</v>
      </c>
      <c r="B10" s="32" t="s">
        <v>65</v>
      </c>
      <c r="C10" s="235">
        <f>VLOOKUP(B10,'収入・経費明細書(様式14・15)'!$AA$104:$AB$158,2,FALSE)</f>
        <v>0</v>
      </c>
      <c r="D10" s="235"/>
      <c r="E10" s="235"/>
      <c r="F10" s="228"/>
      <c r="G10" s="51"/>
    </row>
    <row r="11" spans="1:7" ht="20.100000000000001" customHeight="1">
      <c r="A11" s="31">
        <v>6</v>
      </c>
      <c r="B11" s="32" t="s">
        <v>67</v>
      </c>
      <c r="C11" s="235">
        <f>VLOOKUP(B11,'収入・経費明細書(様式14・15)'!$AA$104:$AB$158,2,FALSE)</f>
        <v>0</v>
      </c>
      <c r="D11" s="235"/>
      <c r="E11" s="235"/>
      <c r="F11" s="228"/>
      <c r="G11" s="51"/>
    </row>
    <row r="12" spans="1:7" ht="20.100000000000001" customHeight="1">
      <c r="A12" s="31">
        <v>7</v>
      </c>
      <c r="B12" s="32" t="s">
        <v>69</v>
      </c>
      <c r="C12" s="235">
        <f>VLOOKUP(B12,'収入・経費明細書(様式14・15)'!$AA$104:$AB$158,2,FALSE)</f>
        <v>0</v>
      </c>
      <c r="D12" s="235"/>
      <c r="E12" s="235"/>
      <c r="F12" s="228"/>
      <c r="G12" s="51"/>
    </row>
    <row r="13" spans="1:7" ht="20.100000000000001" customHeight="1">
      <c r="A13" s="31">
        <v>8</v>
      </c>
      <c r="B13" s="32" t="s">
        <v>71</v>
      </c>
      <c r="C13" s="235">
        <f>VLOOKUP(B13,'収入・経費明細書(様式14・15)'!$AA$104:$AB$158,2,FALSE)</f>
        <v>135000</v>
      </c>
      <c r="D13" s="235">
        <v>295000</v>
      </c>
      <c r="E13" s="235">
        <v>370000</v>
      </c>
      <c r="F13" s="228"/>
      <c r="G13" s="51"/>
    </row>
    <row r="14" spans="1:7" ht="20.100000000000001" customHeight="1">
      <c r="A14" s="31">
        <v>9</v>
      </c>
      <c r="B14" s="32" t="s">
        <v>73</v>
      </c>
      <c r="C14" s="235">
        <f>VLOOKUP(B14,'収入・経費明細書(様式14・15)'!$AA$104:$AB$158,2,FALSE)</f>
        <v>0</v>
      </c>
      <c r="D14" s="235"/>
      <c r="E14" s="235"/>
      <c r="F14" s="228"/>
      <c r="G14" s="51"/>
    </row>
    <row r="15" spans="1:7" ht="20.100000000000001" customHeight="1">
      <c r="A15" s="31">
        <v>10</v>
      </c>
      <c r="B15" s="32" t="s">
        <v>75</v>
      </c>
      <c r="C15" s="235">
        <f>VLOOKUP(B15,'収入・経費明細書(様式14・15)'!$AA$104:$AB$158,2,FALSE)</f>
        <v>0</v>
      </c>
      <c r="D15" s="235"/>
      <c r="E15" s="235"/>
      <c r="F15" s="228"/>
      <c r="G15" s="51"/>
    </row>
    <row r="16" spans="1:7" ht="20.100000000000001" customHeight="1">
      <c r="A16" s="31">
        <v>11</v>
      </c>
      <c r="B16" s="32" t="s">
        <v>77</v>
      </c>
      <c r="C16" s="235">
        <f>VLOOKUP(B16,'収入・経費明細書(様式14・15)'!$AA$104:$AB$158,2,FALSE)</f>
        <v>0</v>
      </c>
      <c r="D16" s="235"/>
      <c r="E16" s="235"/>
      <c r="F16" s="228"/>
      <c r="G16" s="51"/>
    </row>
    <row r="17" spans="1:7" ht="20.100000000000001" customHeight="1">
      <c r="A17" s="34"/>
      <c r="B17" s="35" t="s">
        <v>79</v>
      </c>
      <c r="C17" s="236">
        <f>SUM(C6:C16)</f>
        <v>1050000</v>
      </c>
      <c r="D17" s="236">
        <f>SUM(D6:D16)</f>
        <v>1100000</v>
      </c>
      <c r="E17" s="236">
        <f>SUM(E6:E16)</f>
        <v>1100000</v>
      </c>
      <c r="F17" s="237"/>
      <c r="G17" s="51"/>
    </row>
    <row r="18" spans="1:7" ht="20.100000000000001" customHeight="1">
      <c r="A18" s="224"/>
      <c r="B18" s="36" t="s">
        <v>81</v>
      </c>
      <c r="C18" s="238"/>
      <c r="D18" s="238"/>
      <c r="E18" s="238"/>
      <c r="F18" s="234"/>
      <c r="G18" s="51"/>
    </row>
    <row r="19" spans="1:7" ht="20.100000000000001" customHeight="1">
      <c r="A19" s="31">
        <v>1</v>
      </c>
      <c r="B19" s="32" t="s">
        <v>83</v>
      </c>
      <c r="C19" s="235">
        <f>VLOOKUP(B19,'収入・経費明細書(様式14・15)'!$AA$104:$AB$158,2,FALSE)</f>
        <v>836892</v>
      </c>
      <c r="D19" s="235">
        <v>936114</v>
      </c>
      <c r="E19" s="235">
        <v>905315</v>
      </c>
      <c r="F19" s="228"/>
      <c r="G19" s="51"/>
    </row>
    <row r="20" spans="1:7" ht="20.100000000000001" customHeight="1">
      <c r="A20" s="31">
        <v>2</v>
      </c>
      <c r="B20" s="32" t="s">
        <v>84</v>
      </c>
      <c r="C20" s="235">
        <f>VLOOKUP(B20,'収入・経費明細書(様式14・15)'!$AA$104:$AB$158,2,FALSE)</f>
        <v>10000</v>
      </c>
      <c r="D20" s="235">
        <v>10000</v>
      </c>
      <c r="E20" s="235">
        <v>10000</v>
      </c>
      <c r="F20" s="228"/>
      <c r="G20" s="51"/>
    </row>
    <row r="21" spans="1:7" ht="20.100000000000001" customHeight="1">
      <c r="A21" s="31">
        <v>3</v>
      </c>
      <c r="B21" s="32" t="s">
        <v>86</v>
      </c>
      <c r="C21" s="235">
        <f>VLOOKUP(B21,'収入・経費明細書(様式14・15)'!$AA$104:$AB$158,2,FALSE)</f>
        <v>7000</v>
      </c>
      <c r="D21" s="235"/>
      <c r="E21" s="235"/>
      <c r="F21" s="228"/>
      <c r="G21" s="51"/>
    </row>
    <row r="22" spans="1:7" ht="20.100000000000001" customHeight="1">
      <c r="A22" s="31">
        <v>4</v>
      </c>
      <c r="B22" s="32" t="s">
        <v>88</v>
      </c>
      <c r="C22" s="235">
        <f>VLOOKUP(B22,'収入・経費明細書(様式14・15)'!$AA$104:$AB$158,2,FALSE)</f>
        <v>0</v>
      </c>
      <c r="D22" s="235"/>
      <c r="E22" s="235"/>
      <c r="F22" s="228"/>
      <c r="G22" s="51"/>
    </row>
    <row r="23" spans="1:7" ht="20.100000000000001" customHeight="1">
      <c r="A23" s="31">
        <v>5</v>
      </c>
      <c r="B23" s="32" t="s">
        <v>90</v>
      </c>
      <c r="C23" s="235">
        <f>VLOOKUP(B23,'収入・経費明細書(様式14・15)'!$AA$104:$AB$158,2,FALSE)</f>
        <v>0</v>
      </c>
      <c r="D23" s="235"/>
      <c r="E23" s="235"/>
      <c r="F23" s="228"/>
      <c r="G23" s="51"/>
    </row>
    <row r="24" spans="1:7" ht="20.100000000000001" customHeight="1">
      <c r="A24" s="31">
        <v>6</v>
      </c>
      <c r="B24" s="32" t="s">
        <v>92</v>
      </c>
      <c r="C24" s="235">
        <f>VLOOKUP(B24,'収入・経費明細書(様式14・15)'!$AA$104:$AB$158,2,FALSE)</f>
        <v>4905</v>
      </c>
      <c r="D24" s="235"/>
      <c r="E24" s="235"/>
      <c r="F24" s="228"/>
      <c r="G24" s="51"/>
    </row>
    <row r="25" spans="1:7" ht="20.100000000000001" customHeight="1">
      <c r="A25" s="31">
        <v>7</v>
      </c>
      <c r="B25" s="32" t="s">
        <v>94</v>
      </c>
      <c r="C25" s="235">
        <f>VLOOKUP(B25,'収入・経費明細書(様式14・15)'!$AA$104:$AB$158,2,FALSE)</f>
        <v>0</v>
      </c>
      <c r="D25" s="235"/>
      <c r="E25" s="235"/>
      <c r="F25" s="228"/>
      <c r="G25" s="51"/>
    </row>
    <row r="26" spans="1:7" ht="20.100000000000001" customHeight="1">
      <c r="A26" s="31">
        <v>8</v>
      </c>
      <c r="B26" s="32" t="s">
        <v>96</v>
      </c>
      <c r="C26" s="235">
        <f>VLOOKUP(B26,'収入・経費明細書(様式14・15)'!$AA$104:$AB$158,2,FALSE)</f>
        <v>0</v>
      </c>
      <c r="D26" s="235"/>
      <c r="E26" s="235"/>
      <c r="F26" s="228"/>
      <c r="G26" s="51"/>
    </row>
    <row r="27" spans="1:7" ht="20.100000000000001" customHeight="1">
      <c r="A27" s="31">
        <v>9</v>
      </c>
      <c r="B27" s="32" t="s">
        <v>98</v>
      </c>
      <c r="C27" s="235">
        <f>VLOOKUP(B27,'収入・経費明細書(様式14・15)'!$AA$104:$AB$158,2,FALSE)</f>
        <v>51800</v>
      </c>
      <c r="D27" s="235">
        <v>47240</v>
      </c>
      <c r="E27" s="235">
        <v>47240</v>
      </c>
      <c r="F27" s="228"/>
      <c r="G27" s="51"/>
    </row>
    <row r="28" spans="1:7" ht="20.100000000000001" customHeight="1">
      <c r="A28" s="31">
        <v>10</v>
      </c>
      <c r="B28" s="32" t="s">
        <v>100</v>
      </c>
      <c r="C28" s="235">
        <f>VLOOKUP(B28,'収入・経費明細書(様式14・15)'!$AA$104:$AB$158,2,FALSE)</f>
        <v>0</v>
      </c>
      <c r="D28" s="235"/>
      <c r="E28" s="235"/>
      <c r="F28" s="228"/>
      <c r="G28" s="51"/>
    </row>
    <row r="29" spans="1:7" ht="20.100000000000001" customHeight="1">
      <c r="A29" s="31">
        <v>11</v>
      </c>
      <c r="B29" s="32" t="s">
        <v>101</v>
      </c>
      <c r="C29" s="235">
        <f>VLOOKUP(B29,'収入・経費明細書(様式14・15)'!$AA$104:$AB$158,2,FALSE)</f>
        <v>0</v>
      </c>
      <c r="D29" s="235"/>
      <c r="E29" s="235"/>
      <c r="F29" s="228"/>
      <c r="G29" s="51"/>
    </row>
    <row r="30" spans="1:7" ht="20.100000000000001" customHeight="1">
      <c r="A30" s="31">
        <v>12</v>
      </c>
      <c r="B30" s="32" t="s">
        <v>103</v>
      </c>
      <c r="C30" s="235">
        <f>VLOOKUP(B30,'収入・経費明細書(様式14・15)'!$AA$104:$AB$158,2,FALSE)</f>
        <v>0</v>
      </c>
      <c r="D30" s="235"/>
      <c r="E30" s="235"/>
      <c r="F30" s="228"/>
      <c r="G30" s="51"/>
    </row>
    <row r="31" spans="1:7" ht="20.100000000000001" customHeight="1">
      <c r="A31" s="31">
        <v>13</v>
      </c>
      <c r="B31" s="32" t="s">
        <v>105</v>
      </c>
      <c r="C31" s="235">
        <f>VLOOKUP(B31,'収入・経費明細書(様式14・15)'!$AA$104:$AB$158,2,FALSE)</f>
        <v>106379</v>
      </c>
      <c r="D31" s="235">
        <v>80777</v>
      </c>
      <c r="E31" s="235">
        <v>63476</v>
      </c>
      <c r="F31" s="228"/>
      <c r="G31" s="51"/>
    </row>
    <row r="32" spans="1:7" ht="20.100000000000001" customHeight="1">
      <c r="A32" s="31">
        <v>14</v>
      </c>
      <c r="B32" s="32" t="s">
        <v>107</v>
      </c>
      <c r="C32" s="235">
        <f>VLOOKUP(B32,'収入・経費明細書(様式14・15)'!$AA$104:$AB$158,2,FALSE)</f>
        <v>4929</v>
      </c>
      <c r="D32" s="235">
        <v>4929</v>
      </c>
      <c r="E32" s="235">
        <v>4929</v>
      </c>
      <c r="F32" s="228"/>
      <c r="G32" s="51"/>
    </row>
    <row r="33" spans="1:7" ht="20.100000000000001" customHeight="1">
      <c r="A33" s="31">
        <v>15</v>
      </c>
      <c r="B33" s="32" t="s">
        <v>109</v>
      </c>
      <c r="C33" s="235">
        <f>VLOOKUP(B33,'収入・経費明細書(様式14・15)'!$AA$104:$AB$158,2,FALSE)</f>
        <v>0</v>
      </c>
      <c r="D33" s="235"/>
      <c r="E33" s="235"/>
      <c r="F33" s="228"/>
      <c r="G33" s="51"/>
    </row>
    <row r="34" spans="1:7" ht="20.100000000000001" customHeight="1">
      <c r="A34" s="31">
        <v>16</v>
      </c>
      <c r="B34" s="32" t="s">
        <v>111</v>
      </c>
      <c r="C34" s="235">
        <f>VLOOKUP(B34,'収入・経費明細書(様式14・15)'!$AA$104:$AB$158,2,FALSE)</f>
        <v>28095</v>
      </c>
      <c r="D34" s="235">
        <v>20940</v>
      </c>
      <c r="E34" s="235"/>
      <c r="F34" s="228"/>
      <c r="G34" s="51"/>
    </row>
    <row r="35" spans="1:7" ht="20.100000000000001" customHeight="1">
      <c r="A35" s="75"/>
      <c r="B35" s="32" t="s">
        <v>113</v>
      </c>
      <c r="C35" s="271">
        <f>SUM(C19:C34)</f>
        <v>1050000</v>
      </c>
      <c r="D35" s="271">
        <f>SUM(D19:D34)</f>
        <v>1100000</v>
      </c>
      <c r="E35" s="271">
        <f>SUM(E19:E34)</f>
        <v>1030960</v>
      </c>
      <c r="F35" s="228"/>
      <c r="G35" s="51"/>
    </row>
    <row r="36" spans="1:7" ht="20.100000000000001" customHeight="1">
      <c r="A36" s="75"/>
      <c r="B36" s="32" t="s">
        <v>115</v>
      </c>
      <c r="C36" s="271">
        <f>C17-C35</f>
        <v>0</v>
      </c>
      <c r="D36" s="271">
        <f>D17-D35</f>
        <v>0</v>
      </c>
      <c r="E36" s="271">
        <f>E17-E35</f>
        <v>69040</v>
      </c>
      <c r="F36" s="228"/>
      <c r="G36" s="51"/>
    </row>
    <row r="37" spans="1:7" ht="15" customHeight="1">
      <c r="A37" s="51"/>
      <c r="B37" s="239"/>
      <c r="C37" s="41"/>
      <c r="D37" s="41"/>
      <c r="E37" s="41"/>
      <c r="F37" s="41"/>
      <c r="G37" s="41"/>
    </row>
    <row r="38" spans="1:7" ht="15" customHeight="1">
      <c r="A38" s="51"/>
      <c r="B38" s="239"/>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sheetData>
  <phoneticPr fontId="2"/>
  <printOptions horizontalCentered="1"/>
  <pageMargins left="0.35" right="0.51" top="0.98" bottom="0.98" header="0.51" footer="0.5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73"/>
  <sheetViews>
    <sheetView topLeftCell="A13" workbookViewId="0">
      <selection activeCell="H24" sqref="H24"/>
    </sheetView>
    <sheetView topLeftCell="A7" workbookViewId="1">
      <selection activeCell="D14" sqref="D14"/>
    </sheetView>
  </sheetViews>
  <sheetFormatPr defaultColWidth="13" defaultRowHeight="18.75"/>
  <cols>
    <col min="1" max="1" width="1.625" style="301" customWidth="1"/>
    <col min="2" max="2" width="3.625" style="301" customWidth="1"/>
    <col min="3" max="3" width="1.625" style="301" customWidth="1"/>
    <col min="4" max="4" width="18.625" style="301" customWidth="1"/>
    <col min="5" max="6" width="11.625" style="301" customWidth="1"/>
    <col min="7" max="7" width="22.5" style="301" customWidth="1"/>
    <col min="8" max="8" width="5.125" style="301" customWidth="1"/>
    <col min="9" max="9" width="4.125" style="301" customWidth="1"/>
    <col min="10" max="26" width="0" style="301" hidden="1" customWidth="1"/>
    <col min="27" max="27" width="14.625" style="301" hidden="1" customWidth="1"/>
    <col min="28" max="30" width="0" style="301" hidden="1" customWidth="1"/>
    <col min="31" max="16384" width="13" style="301"/>
  </cols>
  <sheetData>
    <row r="1" spans="1:11">
      <c r="A1" s="300"/>
      <c r="B1" s="300"/>
      <c r="C1" s="300"/>
      <c r="D1" s="373" t="s">
        <v>116</v>
      </c>
      <c r="E1" s="373"/>
      <c r="F1" s="373"/>
      <c r="G1" s="373"/>
      <c r="H1" s="373"/>
      <c r="I1" s="300"/>
      <c r="J1" s="300"/>
      <c r="K1" s="300"/>
    </row>
    <row r="2" spans="1:11">
      <c r="A2" s="302"/>
      <c r="B2" s="302"/>
      <c r="C2" s="302"/>
      <c r="D2" s="379" t="s">
        <v>117</v>
      </c>
      <c r="E2" s="379"/>
      <c r="F2" s="379"/>
      <c r="G2" s="369" t="s">
        <v>119</v>
      </c>
      <c r="H2" s="369"/>
      <c r="I2" s="302"/>
      <c r="J2" s="302"/>
      <c r="K2" s="302"/>
    </row>
    <row r="3" spans="1:11" ht="30" customHeight="1">
      <c r="A3" s="303"/>
      <c r="B3" s="304"/>
      <c r="C3" s="304"/>
      <c r="D3" s="305" t="s">
        <v>120</v>
      </c>
      <c r="E3" s="375" t="s">
        <v>122</v>
      </c>
      <c r="F3" s="376"/>
      <c r="G3" s="306" t="s">
        <v>123</v>
      </c>
      <c r="H3" s="307" t="s">
        <v>124</v>
      </c>
      <c r="I3" s="302"/>
      <c r="J3" s="302"/>
      <c r="K3" s="302"/>
    </row>
    <row r="4" spans="1:11" ht="30" customHeight="1">
      <c r="A4" s="308" t="s">
        <v>125</v>
      </c>
      <c r="B4" s="309">
        <f>VLOOKUP(D4,$AA$73:$AB$83,2,FALSE)</f>
        <v>8</v>
      </c>
      <c r="C4" s="309" t="s">
        <v>126</v>
      </c>
      <c r="D4" s="310" t="s">
        <v>71</v>
      </c>
      <c r="E4" s="377" t="s">
        <v>337</v>
      </c>
      <c r="F4" s="378"/>
      <c r="G4" s="311">
        <v>135000</v>
      </c>
      <c r="H4" s="312"/>
      <c r="I4" s="302"/>
      <c r="J4" s="302"/>
      <c r="K4" s="302"/>
    </row>
    <row r="5" spans="1:11" ht="30" customHeight="1">
      <c r="A5" s="308" t="s">
        <v>125</v>
      </c>
      <c r="B5" s="309">
        <f>VLOOKUP(D5,$AA$73:$AB$83,2,FALSE)</f>
        <v>1</v>
      </c>
      <c r="C5" s="309" t="s">
        <v>126</v>
      </c>
      <c r="D5" s="310" t="s">
        <v>58</v>
      </c>
      <c r="E5" s="377" t="s">
        <v>562</v>
      </c>
      <c r="F5" s="378"/>
      <c r="G5" s="311">
        <v>615000</v>
      </c>
      <c r="H5" s="312"/>
      <c r="I5" s="302"/>
      <c r="J5" s="302"/>
      <c r="K5" s="302"/>
    </row>
    <row r="6" spans="1:11" ht="30" customHeight="1">
      <c r="A6" s="308" t="s">
        <v>125</v>
      </c>
      <c r="B6" s="309">
        <f>VLOOKUP(D6,$AA$73:$AB$83,2,FALSE)</f>
        <v>2</v>
      </c>
      <c r="C6" s="309" t="s">
        <v>126</v>
      </c>
      <c r="D6" s="310" t="s">
        <v>59</v>
      </c>
      <c r="E6" s="508" t="s">
        <v>573</v>
      </c>
      <c r="F6" s="378"/>
      <c r="G6" s="311">
        <v>300000</v>
      </c>
      <c r="H6" s="312"/>
      <c r="I6" s="302"/>
      <c r="J6" s="302"/>
      <c r="K6" s="302"/>
    </row>
    <row r="7" spans="1:11" ht="30" customHeight="1">
      <c r="A7" s="308" t="s">
        <v>125</v>
      </c>
      <c r="B7" s="309" t="e">
        <f>VLOOKUP(D7,$AA$73:$AB$83,2,FALSE)</f>
        <v>#N/A</v>
      </c>
      <c r="C7" s="309" t="s">
        <v>126</v>
      </c>
      <c r="D7" s="310"/>
      <c r="E7" s="377"/>
      <c r="F7" s="378"/>
      <c r="G7" s="311"/>
      <c r="H7" s="312"/>
      <c r="I7" s="302"/>
      <c r="J7" s="302"/>
      <c r="K7" s="302"/>
    </row>
    <row r="8" spans="1:11" ht="30" customHeight="1">
      <c r="A8" s="370" t="s">
        <v>128</v>
      </c>
      <c r="B8" s="371"/>
      <c r="C8" s="371"/>
      <c r="D8" s="371"/>
      <c r="E8" s="371"/>
      <c r="F8" s="372"/>
      <c r="G8" s="313">
        <f>SUM(G4:G7)</f>
        <v>1050000</v>
      </c>
      <c r="H8" s="314"/>
      <c r="I8" s="302"/>
      <c r="J8" s="302"/>
      <c r="K8" s="302"/>
    </row>
    <row r="9" spans="1:11" ht="13.5" customHeight="1">
      <c r="A9" s="302"/>
      <c r="B9" s="302"/>
      <c r="C9" s="302"/>
      <c r="D9" s="302"/>
      <c r="E9" s="302"/>
      <c r="F9" s="302"/>
      <c r="G9" s="302"/>
      <c r="H9" s="302"/>
      <c r="I9" s="302"/>
      <c r="J9" s="302"/>
      <c r="K9" s="302"/>
    </row>
    <row r="10" spans="1:11" ht="13.5" customHeight="1">
      <c r="A10" s="302"/>
      <c r="B10" s="302"/>
      <c r="C10" s="302"/>
      <c r="D10" s="302"/>
      <c r="E10" s="302"/>
      <c r="F10" s="302"/>
      <c r="G10" s="302"/>
      <c r="H10" s="302"/>
      <c r="I10" s="302"/>
      <c r="J10" s="302"/>
      <c r="K10" s="302"/>
    </row>
    <row r="11" spans="1:11" ht="13.5" customHeight="1">
      <c r="A11" s="302"/>
      <c r="B11" s="302"/>
      <c r="C11" s="302"/>
      <c r="D11" s="373" t="s">
        <v>129</v>
      </c>
      <c r="E11" s="373"/>
      <c r="F11" s="373"/>
      <c r="G11" s="373"/>
      <c r="H11" s="373"/>
      <c r="I11" s="302"/>
      <c r="J11" s="302"/>
      <c r="K11" s="302"/>
    </row>
    <row r="12" spans="1:11" ht="19.5" customHeight="1">
      <c r="A12" s="374" t="s">
        <v>130</v>
      </c>
      <c r="B12" s="374"/>
      <c r="C12" s="374"/>
      <c r="D12" s="374"/>
      <c r="E12" s="315"/>
      <c r="F12" s="315"/>
      <c r="G12" s="369" t="s">
        <v>119</v>
      </c>
      <c r="H12" s="369"/>
      <c r="I12" s="302"/>
      <c r="J12" s="302"/>
      <c r="K12" s="302"/>
    </row>
    <row r="13" spans="1:11" ht="30" customHeight="1">
      <c r="A13" s="316"/>
      <c r="B13" s="317"/>
      <c r="C13" s="317"/>
      <c r="D13" s="318" t="s">
        <v>120</v>
      </c>
      <c r="E13" s="307" t="s">
        <v>132</v>
      </c>
      <c r="F13" s="307" t="s">
        <v>134</v>
      </c>
      <c r="G13" s="306" t="s">
        <v>123</v>
      </c>
      <c r="H13" s="307" t="s">
        <v>124</v>
      </c>
      <c r="I13" s="302"/>
      <c r="J13" s="302"/>
      <c r="K13" s="302"/>
    </row>
    <row r="14" spans="1:11" ht="30" customHeight="1">
      <c r="A14" s="316" t="s">
        <v>125</v>
      </c>
      <c r="B14" s="319">
        <f t="shared" ref="B14:B25" si="0">VLOOKUP(D14,$AA$85:$AB$101,2,FALSE)</f>
        <v>1</v>
      </c>
      <c r="C14" s="317" t="s">
        <v>126</v>
      </c>
      <c r="D14" s="310" t="s">
        <v>83</v>
      </c>
      <c r="E14" s="320" t="s">
        <v>382</v>
      </c>
      <c r="F14" s="320" t="s">
        <v>552</v>
      </c>
      <c r="G14" s="321">
        <v>812592</v>
      </c>
      <c r="H14" s="339">
        <v>1</v>
      </c>
      <c r="I14" s="302"/>
      <c r="J14" s="302"/>
      <c r="K14" s="302"/>
    </row>
    <row r="15" spans="1:11" ht="30" customHeight="1">
      <c r="A15" s="316" t="s">
        <v>125</v>
      </c>
      <c r="B15" s="319">
        <f t="shared" si="0"/>
        <v>9</v>
      </c>
      <c r="C15" s="317" t="s">
        <v>126</v>
      </c>
      <c r="D15" s="310" t="s">
        <v>98</v>
      </c>
      <c r="E15" s="320" t="s">
        <v>422</v>
      </c>
      <c r="F15" s="352" t="s">
        <v>571</v>
      </c>
      <c r="G15" s="321">
        <v>35000</v>
      </c>
      <c r="H15" s="339">
        <v>2</v>
      </c>
      <c r="I15" s="302"/>
      <c r="J15" s="302"/>
      <c r="K15" s="302"/>
    </row>
    <row r="16" spans="1:11" ht="30" customHeight="1">
      <c r="A16" s="316" t="s">
        <v>125</v>
      </c>
      <c r="B16" s="319">
        <f t="shared" si="0"/>
        <v>9</v>
      </c>
      <c r="C16" s="317" t="s">
        <v>126</v>
      </c>
      <c r="D16" s="310" t="s">
        <v>98</v>
      </c>
      <c r="E16" s="320" t="s">
        <v>422</v>
      </c>
      <c r="F16" s="322" t="s">
        <v>569</v>
      </c>
      <c r="G16" s="323">
        <v>16800</v>
      </c>
      <c r="H16" s="339">
        <v>9</v>
      </c>
      <c r="I16" s="353"/>
      <c r="J16" s="302"/>
      <c r="K16" s="302"/>
    </row>
    <row r="17" spans="1:11" ht="30" customHeight="1">
      <c r="A17" s="316" t="s">
        <v>125</v>
      </c>
      <c r="B17" s="319">
        <f t="shared" si="0"/>
        <v>13</v>
      </c>
      <c r="C17" s="317" t="s">
        <v>126</v>
      </c>
      <c r="D17" s="310" t="s">
        <v>105</v>
      </c>
      <c r="E17" s="320" t="s">
        <v>553</v>
      </c>
      <c r="F17" s="352" t="s">
        <v>566</v>
      </c>
      <c r="G17" s="324">
        <v>6653</v>
      </c>
      <c r="H17" s="339">
        <v>3</v>
      </c>
      <c r="I17" s="302"/>
      <c r="J17" s="302"/>
      <c r="K17" s="302"/>
    </row>
    <row r="18" spans="1:11" ht="30" customHeight="1">
      <c r="A18" s="316" t="s">
        <v>125</v>
      </c>
      <c r="B18" s="319">
        <f t="shared" si="0"/>
        <v>13</v>
      </c>
      <c r="C18" s="317" t="s">
        <v>126</v>
      </c>
      <c r="D18" s="310" t="s">
        <v>105</v>
      </c>
      <c r="E18" s="320" t="s">
        <v>553</v>
      </c>
      <c r="F18" s="352" t="s">
        <v>567</v>
      </c>
      <c r="G18" s="321">
        <v>3326</v>
      </c>
      <c r="H18" s="339">
        <v>3</v>
      </c>
      <c r="I18" s="302"/>
      <c r="J18" s="302"/>
      <c r="K18" s="302"/>
    </row>
    <row r="19" spans="1:11" ht="30" customHeight="1">
      <c r="A19" s="316" t="s">
        <v>125</v>
      </c>
      <c r="B19" s="319">
        <f t="shared" si="0"/>
        <v>13</v>
      </c>
      <c r="C19" s="317" t="s">
        <v>126</v>
      </c>
      <c r="D19" s="310" t="s">
        <v>105</v>
      </c>
      <c r="E19" s="320" t="s">
        <v>553</v>
      </c>
      <c r="F19" s="352" t="s">
        <v>568</v>
      </c>
      <c r="G19" s="321">
        <v>32800</v>
      </c>
      <c r="H19" s="339">
        <v>4</v>
      </c>
      <c r="I19" s="302"/>
      <c r="J19" s="302"/>
      <c r="K19" s="302"/>
    </row>
    <row r="20" spans="1:11" ht="30" customHeight="1">
      <c r="A20" s="316" t="s">
        <v>125</v>
      </c>
      <c r="B20" s="319">
        <f t="shared" si="0"/>
        <v>14</v>
      </c>
      <c r="C20" s="317" t="s">
        <v>126</v>
      </c>
      <c r="D20" s="310" t="s">
        <v>107</v>
      </c>
      <c r="E20" s="320" t="s">
        <v>107</v>
      </c>
      <c r="F20" s="320" t="s">
        <v>554</v>
      </c>
      <c r="G20" s="321">
        <v>3780</v>
      </c>
      <c r="H20" s="339">
        <v>3</v>
      </c>
      <c r="I20" s="302"/>
      <c r="J20" s="302"/>
      <c r="K20" s="302"/>
    </row>
    <row r="21" spans="1:11" ht="30" customHeight="1">
      <c r="A21" s="316" t="s">
        <v>125</v>
      </c>
      <c r="B21" s="319">
        <f t="shared" si="0"/>
        <v>14</v>
      </c>
      <c r="C21" s="317" t="s">
        <v>126</v>
      </c>
      <c r="D21" s="310" t="s">
        <v>107</v>
      </c>
      <c r="E21" s="320" t="s">
        <v>107</v>
      </c>
      <c r="F21" s="320" t="s">
        <v>555</v>
      </c>
      <c r="G21" s="321">
        <v>605</v>
      </c>
      <c r="H21" s="339">
        <v>3</v>
      </c>
      <c r="I21" s="302"/>
      <c r="J21" s="302"/>
      <c r="K21" s="302"/>
    </row>
    <row r="22" spans="1:11" ht="30" customHeight="1">
      <c r="A22" s="316" t="s">
        <v>125</v>
      </c>
      <c r="B22" s="319">
        <f t="shared" si="0"/>
        <v>14</v>
      </c>
      <c r="C22" s="317" t="s">
        <v>126</v>
      </c>
      <c r="D22" s="310" t="s">
        <v>107</v>
      </c>
      <c r="E22" s="320" t="s">
        <v>107</v>
      </c>
      <c r="F22" s="320" t="s">
        <v>556</v>
      </c>
      <c r="G22" s="321">
        <v>544</v>
      </c>
      <c r="H22" s="339">
        <v>3</v>
      </c>
      <c r="I22" s="302"/>
      <c r="J22" s="302"/>
      <c r="K22" s="302"/>
    </row>
    <row r="23" spans="1:11" ht="30" customHeight="1">
      <c r="A23" s="316" t="s">
        <v>125</v>
      </c>
      <c r="B23" s="319">
        <f t="shared" si="0"/>
        <v>13</v>
      </c>
      <c r="C23" s="317" t="s">
        <v>126</v>
      </c>
      <c r="D23" s="310" t="s">
        <v>105</v>
      </c>
      <c r="E23" s="340" t="s">
        <v>557</v>
      </c>
      <c r="F23" s="352" t="s">
        <v>568</v>
      </c>
      <c r="G23" s="321">
        <v>32800</v>
      </c>
      <c r="H23" s="339">
        <v>5</v>
      </c>
      <c r="I23" s="353"/>
      <c r="J23" s="302"/>
      <c r="K23" s="302"/>
    </row>
    <row r="24" spans="1:11" ht="30" customHeight="1">
      <c r="A24" s="316" t="s">
        <v>125</v>
      </c>
      <c r="B24" s="319">
        <f t="shared" si="0"/>
        <v>13</v>
      </c>
      <c r="C24" s="317" t="s">
        <v>126</v>
      </c>
      <c r="D24" s="310" t="s">
        <v>105</v>
      </c>
      <c r="E24" s="340" t="s">
        <v>553</v>
      </c>
      <c r="F24" s="352" t="s">
        <v>572</v>
      </c>
      <c r="G24" s="321">
        <v>24800</v>
      </c>
      <c r="H24" s="339">
        <v>6</v>
      </c>
      <c r="I24" s="350"/>
      <c r="J24" s="302"/>
      <c r="K24" s="302"/>
    </row>
    <row r="25" spans="1:11" ht="30" customHeight="1">
      <c r="A25" s="316" t="s">
        <v>125</v>
      </c>
      <c r="B25" s="319">
        <f t="shared" si="0"/>
        <v>13</v>
      </c>
      <c r="C25" s="317" t="s">
        <v>126</v>
      </c>
      <c r="D25" s="328" t="s">
        <v>105</v>
      </c>
      <c r="E25" s="340" t="s">
        <v>553</v>
      </c>
      <c r="F25" s="354" t="s">
        <v>570</v>
      </c>
      <c r="G25" s="321">
        <v>6000</v>
      </c>
      <c r="H25" s="339">
        <v>7</v>
      </c>
      <c r="I25" s="302"/>
      <c r="J25" s="302"/>
      <c r="K25" s="302"/>
    </row>
    <row r="26" spans="1:11" ht="30" customHeight="1">
      <c r="A26" s="341" t="s">
        <v>125</v>
      </c>
      <c r="B26" s="342">
        <f>VLOOKUP(D26,$AA$73:$AB$101,2,FALSE)</f>
        <v>2</v>
      </c>
      <c r="C26" s="325" t="s">
        <v>126</v>
      </c>
      <c r="D26" s="344" t="s">
        <v>84</v>
      </c>
      <c r="E26" s="340" t="s">
        <v>397</v>
      </c>
      <c r="F26" s="349" t="s">
        <v>563</v>
      </c>
      <c r="G26" s="321">
        <v>10000</v>
      </c>
      <c r="H26" s="339"/>
      <c r="I26" s="302"/>
      <c r="J26" s="302"/>
      <c r="K26" s="302"/>
    </row>
    <row r="27" spans="1:11" ht="30" customHeight="1">
      <c r="A27" s="343" t="s">
        <v>125</v>
      </c>
      <c r="B27" s="319">
        <f>VLOOKUP(D27,$AA$73:$AB$101,2,FALSE)</f>
        <v>6</v>
      </c>
      <c r="C27" s="233" t="s">
        <v>126</v>
      </c>
      <c r="D27" s="310" t="s">
        <v>92</v>
      </c>
      <c r="E27" s="351" t="s">
        <v>564</v>
      </c>
      <c r="F27" s="351" t="s">
        <v>565</v>
      </c>
      <c r="G27" s="321">
        <v>4905</v>
      </c>
      <c r="H27" s="339">
        <v>8</v>
      </c>
      <c r="I27" s="302"/>
      <c r="J27" s="302"/>
      <c r="K27" s="302"/>
    </row>
    <row r="28" spans="1:11" ht="30" customHeight="1">
      <c r="A28" s="308" t="s">
        <v>125</v>
      </c>
      <c r="B28" s="317">
        <f>VLOOKUP(D28,$AA$73:$AB$101,2,FALSE)</f>
        <v>1</v>
      </c>
      <c r="C28" s="325" t="s">
        <v>126</v>
      </c>
      <c r="D28" s="359" t="s">
        <v>83</v>
      </c>
      <c r="E28" s="357" t="s">
        <v>388</v>
      </c>
      <c r="F28" s="357" t="s">
        <v>574</v>
      </c>
      <c r="G28" s="355">
        <v>24300</v>
      </c>
      <c r="H28" s="339">
        <v>9</v>
      </c>
      <c r="I28" s="302"/>
      <c r="J28" s="302"/>
      <c r="K28" s="302"/>
    </row>
    <row r="29" spans="1:11" ht="30" customHeight="1">
      <c r="A29" s="308" t="s">
        <v>125</v>
      </c>
      <c r="B29" s="326">
        <f>VLOOKUP(D29,$AA$73:$AB$101,2,FALSE)</f>
        <v>3</v>
      </c>
      <c r="C29" s="327" t="s">
        <v>126</v>
      </c>
      <c r="D29" s="358" t="s">
        <v>86</v>
      </c>
      <c r="E29" s="357" t="s">
        <v>103</v>
      </c>
      <c r="F29" s="357" t="s">
        <v>103</v>
      </c>
      <c r="G29" s="355">
        <v>7000</v>
      </c>
      <c r="H29" s="339">
        <v>10</v>
      </c>
      <c r="I29" s="356"/>
      <c r="J29" s="356"/>
      <c r="K29" s="356"/>
    </row>
    <row r="30" spans="1:11" ht="30" customHeight="1">
      <c r="A30" s="308" t="s">
        <v>125</v>
      </c>
      <c r="B30" s="326">
        <f>VLOOKUP(D30,$AA$73:$AB$101,2,FALSE)</f>
        <v>16</v>
      </c>
      <c r="C30" s="327" t="s">
        <v>126</v>
      </c>
      <c r="D30" s="328" t="s">
        <v>111</v>
      </c>
      <c r="E30" s="320"/>
      <c r="F30" s="320"/>
      <c r="G30" s="321">
        <v>28095</v>
      </c>
      <c r="H30" s="312"/>
      <c r="I30" s="302"/>
      <c r="J30" s="302"/>
      <c r="K30" s="302"/>
    </row>
    <row r="31" spans="1:11" ht="30" customHeight="1">
      <c r="A31" s="329"/>
      <c r="B31" s="330"/>
      <c r="C31" s="330"/>
      <c r="D31" s="330"/>
      <c r="E31" s="331"/>
      <c r="F31" s="332" t="s">
        <v>136</v>
      </c>
      <c r="G31" s="333">
        <f>SUM(G14:G30)</f>
        <v>1050000</v>
      </c>
      <c r="H31" s="314"/>
      <c r="I31" s="302"/>
      <c r="J31" s="302"/>
      <c r="K31" s="302"/>
    </row>
    <row r="32" spans="1:11" ht="19.5" customHeight="1">
      <c r="A32" s="302"/>
      <c r="B32" s="302"/>
      <c r="C32" s="302"/>
      <c r="D32" s="300"/>
      <c r="E32" s="302"/>
      <c r="F32" s="302"/>
      <c r="G32" s="302"/>
      <c r="H32" s="302"/>
      <c r="I32" s="302"/>
      <c r="J32" s="302"/>
      <c r="K32" s="302"/>
    </row>
    <row r="33" spans="1:11" ht="19.5" customHeight="1">
      <c r="A33" s="302"/>
      <c r="B33" s="302"/>
      <c r="C33" s="302"/>
      <c r="D33" s="302"/>
      <c r="E33" s="302"/>
      <c r="F33" s="302"/>
      <c r="G33" s="302"/>
      <c r="H33" s="302"/>
      <c r="I33" s="302"/>
      <c r="J33" s="302"/>
      <c r="K33" s="302"/>
    </row>
    <row r="34" spans="1:11" ht="19.5" hidden="1" customHeight="1">
      <c r="A34" s="302"/>
      <c r="B34" s="302"/>
      <c r="C34" s="302"/>
      <c r="D34" s="302"/>
      <c r="E34" s="302"/>
      <c r="F34" s="302"/>
      <c r="G34" s="302"/>
      <c r="H34" s="302"/>
      <c r="I34" s="302"/>
      <c r="J34" s="302"/>
      <c r="K34" s="302"/>
    </row>
    <row r="35" spans="1:11" ht="19.5" hidden="1" customHeight="1">
      <c r="A35" s="302"/>
      <c r="B35" s="302"/>
      <c r="C35" s="302"/>
      <c r="D35" s="302"/>
      <c r="E35" s="302"/>
      <c r="F35" s="302"/>
      <c r="G35" s="302"/>
      <c r="H35" s="302"/>
      <c r="I35" s="302"/>
      <c r="J35" s="302"/>
      <c r="K35" s="302"/>
    </row>
    <row r="36" spans="1:11" ht="19.5" hidden="1" customHeight="1">
      <c r="A36" s="302"/>
      <c r="B36" s="302"/>
      <c r="C36" s="302"/>
      <c r="D36" s="302"/>
      <c r="E36" s="302"/>
      <c r="F36" s="302"/>
      <c r="G36" s="302"/>
      <c r="H36" s="302"/>
      <c r="I36" s="302"/>
      <c r="J36" s="302"/>
      <c r="K36" s="302"/>
    </row>
    <row r="37" spans="1:11" ht="19.5" hidden="1" customHeight="1">
      <c r="A37" s="302"/>
      <c r="B37" s="302"/>
      <c r="C37" s="302"/>
      <c r="D37" s="302"/>
      <c r="E37" s="302"/>
      <c r="F37" s="302"/>
      <c r="G37" s="302"/>
      <c r="H37" s="302"/>
      <c r="I37" s="302"/>
      <c r="J37" s="302"/>
      <c r="K37" s="302"/>
    </row>
    <row r="38" spans="1:11" ht="19.5" hidden="1" customHeight="1">
      <c r="A38" s="302"/>
      <c r="B38" s="302"/>
      <c r="C38" s="302"/>
      <c r="D38" s="302"/>
      <c r="E38" s="302"/>
      <c r="F38" s="302"/>
      <c r="G38" s="302"/>
      <c r="H38" s="302"/>
      <c r="I38" s="302"/>
      <c r="J38" s="302"/>
      <c r="K38" s="302"/>
    </row>
    <row r="39" spans="1:11" hidden="1"/>
    <row r="40" spans="1:11" hidden="1"/>
    <row r="41" spans="1:11" hidden="1"/>
    <row r="42" spans="1:11" hidden="1"/>
    <row r="43" spans="1:11" hidden="1"/>
    <row r="44" spans="1:11" hidden="1"/>
    <row r="45" spans="1:11" hidden="1"/>
    <row r="46" spans="1:11" hidden="1"/>
    <row r="47" spans="1:11" hidden="1"/>
    <row r="48" spans="1:11" hidden="1"/>
    <row r="49" hidden="1"/>
    <row r="50" hidden="1"/>
    <row r="51" hidden="1"/>
    <row r="52" hidden="1"/>
    <row r="53" hidden="1"/>
    <row r="54" hidden="1"/>
    <row r="55" hidden="1"/>
    <row r="56" hidden="1"/>
    <row r="57" hidden="1"/>
    <row r="58" hidden="1"/>
    <row r="59" hidden="1"/>
    <row r="60" hidden="1"/>
    <row r="61" hidden="1"/>
    <row r="62" hidden="1"/>
    <row r="63" hidden="1"/>
    <row r="64" hidden="1"/>
    <row r="65" spans="27:29" hidden="1"/>
    <row r="66" spans="27:29" hidden="1"/>
    <row r="67" spans="27:29" hidden="1"/>
    <row r="68" spans="27:29" hidden="1"/>
    <row r="69" spans="27:29" hidden="1"/>
    <row r="70" spans="27:29" hidden="1"/>
    <row r="71" spans="27:29" hidden="1"/>
    <row r="72" spans="27:29" hidden="1"/>
    <row r="73" spans="27:29" hidden="1">
      <c r="AA73" s="334" t="s">
        <v>58</v>
      </c>
      <c r="AB73" s="326">
        <v>1</v>
      </c>
      <c r="AC73" s="301">
        <f>DSUM($B$3:$G$54,"金額",AB72:AB73)</f>
        <v>4200000</v>
      </c>
    </row>
    <row r="74" spans="27:29" hidden="1">
      <c r="AA74" s="335" t="s">
        <v>59</v>
      </c>
      <c r="AB74" s="326">
        <v>2</v>
      </c>
    </row>
    <row r="75" spans="27:29" hidden="1">
      <c r="AA75" s="334" t="s">
        <v>61</v>
      </c>
      <c r="AB75" s="326">
        <v>3</v>
      </c>
    </row>
    <row r="76" spans="27:29" hidden="1">
      <c r="AA76" s="334" t="s">
        <v>63</v>
      </c>
      <c r="AB76" s="326">
        <v>4</v>
      </c>
    </row>
    <row r="77" spans="27:29" hidden="1">
      <c r="AA77" s="334" t="s">
        <v>65</v>
      </c>
      <c r="AB77" s="326">
        <v>5</v>
      </c>
    </row>
    <row r="78" spans="27:29" hidden="1">
      <c r="AA78" s="334" t="s">
        <v>67</v>
      </c>
      <c r="AB78" s="326">
        <v>6</v>
      </c>
    </row>
    <row r="79" spans="27:29" hidden="1">
      <c r="AA79" s="334" t="s">
        <v>69</v>
      </c>
      <c r="AB79" s="326">
        <v>7</v>
      </c>
    </row>
    <row r="80" spans="27:29" hidden="1">
      <c r="AA80" s="334" t="s">
        <v>71</v>
      </c>
      <c r="AB80" s="326">
        <v>8</v>
      </c>
    </row>
    <row r="81" spans="27:28" hidden="1">
      <c r="AA81" s="334" t="s">
        <v>73</v>
      </c>
      <c r="AB81" s="326">
        <v>9</v>
      </c>
    </row>
    <row r="82" spans="27:28" hidden="1">
      <c r="AA82" s="334" t="s">
        <v>75</v>
      </c>
      <c r="AB82" s="326">
        <v>10</v>
      </c>
    </row>
    <row r="83" spans="27:28" hidden="1">
      <c r="AA83" s="334" t="s">
        <v>77</v>
      </c>
      <c r="AB83" s="326">
        <v>11</v>
      </c>
    </row>
    <row r="84" spans="27:28" hidden="1">
      <c r="AA84" s="334"/>
      <c r="AB84" s="326"/>
    </row>
    <row r="85" spans="27:28" hidden="1">
      <c r="AA85" s="334"/>
      <c r="AB85" s="326"/>
    </row>
    <row r="86" spans="27:28" hidden="1">
      <c r="AA86" s="334" t="s">
        <v>83</v>
      </c>
      <c r="AB86" s="326">
        <v>1</v>
      </c>
    </row>
    <row r="87" spans="27:28" hidden="1">
      <c r="AA87" s="334" t="s">
        <v>84</v>
      </c>
      <c r="AB87" s="326">
        <v>2</v>
      </c>
    </row>
    <row r="88" spans="27:28" hidden="1">
      <c r="AA88" s="334" t="s">
        <v>86</v>
      </c>
      <c r="AB88" s="326">
        <v>3</v>
      </c>
    </row>
    <row r="89" spans="27:28" hidden="1">
      <c r="AA89" s="334" t="s">
        <v>88</v>
      </c>
      <c r="AB89" s="326">
        <v>4</v>
      </c>
    </row>
    <row r="90" spans="27:28" hidden="1">
      <c r="AA90" s="334" t="s">
        <v>90</v>
      </c>
      <c r="AB90" s="326">
        <v>5</v>
      </c>
    </row>
    <row r="91" spans="27:28" hidden="1">
      <c r="AA91" s="334" t="s">
        <v>92</v>
      </c>
      <c r="AB91" s="326">
        <v>6</v>
      </c>
    </row>
    <row r="92" spans="27:28" hidden="1">
      <c r="AA92" s="334" t="s">
        <v>94</v>
      </c>
      <c r="AB92" s="326">
        <v>7</v>
      </c>
    </row>
    <row r="93" spans="27:28" hidden="1">
      <c r="AA93" s="334" t="s">
        <v>96</v>
      </c>
      <c r="AB93" s="326">
        <v>8</v>
      </c>
    </row>
    <row r="94" spans="27:28" hidden="1">
      <c r="AA94" s="334" t="s">
        <v>98</v>
      </c>
      <c r="AB94" s="326">
        <v>9</v>
      </c>
    </row>
    <row r="95" spans="27:28" hidden="1">
      <c r="AA95" s="334" t="s">
        <v>100</v>
      </c>
      <c r="AB95" s="326">
        <v>10</v>
      </c>
    </row>
    <row r="96" spans="27:28" hidden="1">
      <c r="AA96" s="334" t="s">
        <v>101</v>
      </c>
      <c r="AB96" s="326">
        <v>11</v>
      </c>
    </row>
    <row r="97" spans="27:28" hidden="1">
      <c r="AA97" s="334" t="s">
        <v>103</v>
      </c>
      <c r="AB97" s="326">
        <v>12</v>
      </c>
    </row>
    <row r="98" spans="27:28" hidden="1">
      <c r="AA98" s="334" t="s">
        <v>105</v>
      </c>
      <c r="AB98" s="326">
        <v>13</v>
      </c>
    </row>
    <row r="99" spans="27:28" hidden="1">
      <c r="AA99" s="334" t="s">
        <v>107</v>
      </c>
      <c r="AB99" s="326">
        <v>14</v>
      </c>
    </row>
    <row r="100" spans="27:28" hidden="1">
      <c r="AA100" s="334" t="s">
        <v>109</v>
      </c>
      <c r="AB100" s="326">
        <v>15</v>
      </c>
    </row>
    <row r="101" spans="27:28" hidden="1">
      <c r="AA101" s="334" t="s">
        <v>111</v>
      </c>
      <c r="AB101" s="326">
        <v>16</v>
      </c>
    </row>
    <row r="102" spans="27:28" hidden="1"/>
    <row r="103" spans="27:28" hidden="1">
      <c r="AA103" s="336" t="s">
        <v>120</v>
      </c>
    </row>
    <row r="104" spans="27:28" hidden="1">
      <c r="AA104" s="337" t="s">
        <v>58</v>
      </c>
      <c r="AB104" s="301">
        <f>DSUM($D$3:$G$7,"金額",AA103:AA104)</f>
        <v>615000</v>
      </c>
    </row>
    <row r="105" spans="27:28" hidden="1">
      <c r="AA105" s="336" t="s">
        <v>120</v>
      </c>
    </row>
    <row r="106" spans="27:28" hidden="1">
      <c r="AA106" s="338" t="s">
        <v>59</v>
      </c>
      <c r="AB106" s="301">
        <f>DSUM($D$3:$G$7,"金額",AA105:AA106)</f>
        <v>300000</v>
      </c>
    </row>
    <row r="107" spans="27:28" hidden="1">
      <c r="AA107" s="336" t="s">
        <v>120</v>
      </c>
    </row>
    <row r="108" spans="27:28" hidden="1">
      <c r="AA108" s="337" t="s">
        <v>61</v>
      </c>
      <c r="AB108" s="301">
        <f>DSUM($D$3:$G$7,"金額",AA107:AA108)</f>
        <v>0</v>
      </c>
    </row>
    <row r="109" spans="27:28" hidden="1">
      <c r="AA109" s="336" t="s">
        <v>120</v>
      </c>
    </row>
    <row r="110" spans="27:28" hidden="1">
      <c r="AA110" s="337" t="s">
        <v>63</v>
      </c>
      <c r="AB110" s="301">
        <f>DSUM($D$3:$G$7,"金額",AA109:AA110)</f>
        <v>0</v>
      </c>
    </row>
    <row r="111" spans="27:28" hidden="1">
      <c r="AA111" s="336" t="s">
        <v>120</v>
      </c>
    </row>
    <row r="112" spans="27:28" hidden="1">
      <c r="AA112" s="337" t="s">
        <v>65</v>
      </c>
      <c r="AB112" s="301">
        <f>DSUM($D$3:$G$7,"金額",AA111:AA112)</f>
        <v>0</v>
      </c>
    </row>
    <row r="113" spans="27:28" hidden="1">
      <c r="AA113" s="336" t="s">
        <v>120</v>
      </c>
    </row>
    <row r="114" spans="27:28" hidden="1">
      <c r="AA114" s="337" t="s">
        <v>67</v>
      </c>
      <c r="AB114" s="301">
        <f>DSUM($D$3:$G$7,"金額",AA113:AA114)</f>
        <v>0</v>
      </c>
    </row>
    <row r="115" spans="27:28" hidden="1">
      <c r="AA115" s="336" t="s">
        <v>120</v>
      </c>
    </row>
    <row r="116" spans="27:28" hidden="1">
      <c r="AA116" s="337" t="s">
        <v>69</v>
      </c>
      <c r="AB116" s="301">
        <f>DSUM($D$3:$G$7,"金額",AA115:AA116)</f>
        <v>0</v>
      </c>
    </row>
    <row r="117" spans="27:28" hidden="1">
      <c r="AA117" s="336" t="s">
        <v>120</v>
      </c>
    </row>
    <row r="118" spans="27:28" hidden="1">
      <c r="AA118" s="337" t="s">
        <v>71</v>
      </c>
      <c r="AB118" s="301">
        <f>DSUM($D$3:$G$7,"金額",AA117:AA118)</f>
        <v>135000</v>
      </c>
    </row>
    <row r="119" spans="27:28" hidden="1">
      <c r="AA119" s="336" t="s">
        <v>120</v>
      </c>
    </row>
    <row r="120" spans="27:28" hidden="1">
      <c r="AA120" s="337" t="s">
        <v>73</v>
      </c>
      <c r="AB120" s="301">
        <f>DSUM($D$3:$G$7,"金額",AA119:AA120)</f>
        <v>0</v>
      </c>
    </row>
    <row r="121" spans="27:28" hidden="1">
      <c r="AA121" s="336" t="s">
        <v>120</v>
      </c>
    </row>
    <row r="122" spans="27:28" hidden="1">
      <c r="AA122" s="337" t="s">
        <v>75</v>
      </c>
      <c r="AB122" s="301">
        <f>DSUM($D$3:$G$7,"金額",AA121:AA122)</f>
        <v>0</v>
      </c>
    </row>
    <row r="123" spans="27:28" hidden="1">
      <c r="AA123" s="336" t="s">
        <v>120</v>
      </c>
    </row>
    <row r="124" spans="27:28" hidden="1">
      <c r="AA124" s="337" t="s">
        <v>77</v>
      </c>
      <c r="AB124" s="301">
        <f>DSUM($D$3:$G$7,"金額",AA123:AA124)</f>
        <v>0</v>
      </c>
    </row>
    <row r="125" spans="27:28" hidden="1">
      <c r="AA125" s="337"/>
    </row>
    <row r="126" spans="27:28" hidden="1">
      <c r="AA126" s="337"/>
    </row>
    <row r="127" spans="27:28" hidden="1">
      <c r="AA127" s="336" t="s">
        <v>120</v>
      </c>
    </row>
    <row r="128" spans="27:28" hidden="1">
      <c r="AA128" s="337" t="s">
        <v>83</v>
      </c>
      <c r="AB128" s="301">
        <f>DSUM($D$13:$G$30,"金額",AA127:AA128)</f>
        <v>836892</v>
      </c>
    </row>
    <row r="129" spans="27:28" hidden="1">
      <c r="AA129" s="336" t="s">
        <v>120</v>
      </c>
    </row>
    <row r="130" spans="27:28" hidden="1">
      <c r="AA130" s="337" t="s">
        <v>84</v>
      </c>
      <c r="AB130" s="301">
        <f>DSUM($D$13:$G$30,"金額",AA129:AA130)</f>
        <v>10000</v>
      </c>
    </row>
    <row r="131" spans="27:28" hidden="1">
      <c r="AA131" s="336" t="s">
        <v>120</v>
      </c>
    </row>
    <row r="132" spans="27:28" hidden="1">
      <c r="AA132" s="337" t="s">
        <v>86</v>
      </c>
      <c r="AB132" s="301">
        <f>DSUM($D$13:$G$30,"金額",AA131:AA132)</f>
        <v>7000</v>
      </c>
    </row>
    <row r="133" spans="27:28" hidden="1">
      <c r="AA133" s="336" t="s">
        <v>120</v>
      </c>
    </row>
    <row r="134" spans="27:28" hidden="1">
      <c r="AA134" s="337" t="s">
        <v>88</v>
      </c>
      <c r="AB134" s="301">
        <f>DSUM($D$13:$G$30,"金額",AA133:AA134)</f>
        <v>0</v>
      </c>
    </row>
    <row r="135" spans="27:28" hidden="1">
      <c r="AA135" s="336" t="s">
        <v>120</v>
      </c>
    </row>
    <row r="136" spans="27:28" hidden="1">
      <c r="AA136" s="337" t="s">
        <v>90</v>
      </c>
      <c r="AB136" s="301">
        <f>DSUM($D$13:$G$30,"金額",AA135:AA136)</f>
        <v>0</v>
      </c>
    </row>
    <row r="137" spans="27:28" hidden="1">
      <c r="AA137" s="336" t="s">
        <v>120</v>
      </c>
    </row>
    <row r="138" spans="27:28" hidden="1">
      <c r="AA138" s="337" t="s">
        <v>92</v>
      </c>
      <c r="AB138" s="301">
        <f>DSUM($D$13:$G$30,"金額",AA137:AA138)</f>
        <v>4905</v>
      </c>
    </row>
    <row r="139" spans="27:28" hidden="1">
      <c r="AA139" s="336" t="s">
        <v>120</v>
      </c>
    </row>
    <row r="140" spans="27:28" hidden="1">
      <c r="AA140" s="337" t="s">
        <v>94</v>
      </c>
      <c r="AB140" s="301">
        <f>DSUM($D$13:$G$30,"金額",AA139:AA140)</f>
        <v>0</v>
      </c>
    </row>
    <row r="141" spans="27:28" hidden="1">
      <c r="AA141" s="336" t="s">
        <v>120</v>
      </c>
    </row>
    <row r="142" spans="27:28" hidden="1">
      <c r="AA142" s="337" t="s">
        <v>96</v>
      </c>
      <c r="AB142" s="301">
        <f>DSUM($D$13:$G$30,"金額",AA141:AA142)</f>
        <v>0</v>
      </c>
    </row>
    <row r="143" spans="27:28" hidden="1">
      <c r="AA143" s="336" t="s">
        <v>120</v>
      </c>
    </row>
    <row r="144" spans="27:28" hidden="1">
      <c r="AA144" s="337" t="s">
        <v>98</v>
      </c>
      <c r="AB144" s="301">
        <f>DSUM($D$13:$G$30,"金額",AA143:AA144)</f>
        <v>51800</v>
      </c>
    </row>
    <row r="145" spans="27:28" hidden="1">
      <c r="AA145" s="336" t="s">
        <v>120</v>
      </c>
    </row>
    <row r="146" spans="27:28" hidden="1">
      <c r="AA146" s="337" t="s">
        <v>100</v>
      </c>
      <c r="AB146" s="301">
        <f>DSUM($D$13:$G$30,"金額",AA145:AA146)</f>
        <v>0</v>
      </c>
    </row>
    <row r="147" spans="27:28" hidden="1">
      <c r="AA147" s="336" t="s">
        <v>120</v>
      </c>
    </row>
    <row r="148" spans="27:28" hidden="1">
      <c r="AA148" s="337" t="s">
        <v>101</v>
      </c>
      <c r="AB148" s="301">
        <f>DSUM($D$13:$G$30,"金額",AA147:AA148)</f>
        <v>0</v>
      </c>
    </row>
    <row r="149" spans="27:28" hidden="1">
      <c r="AA149" s="336" t="s">
        <v>120</v>
      </c>
    </row>
    <row r="150" spans="27:28" hidden="1">
      <c r="AA150" s="337" t="s">
        <v>103</v>
      </c>
      <c r="AB150" s="301">
        <f>DSUM($D$13:$G$30,"金額",AA149:AA150)</f>
        <v>0</v>
      </c>
    </row>
    <row r="151" spans="27:28" hidden="1">
      <c r="AA151" s="336" t="s">
        <v>120</v>
      </c>
    </row>
    <row r="152" spans="27:28" hidden="1">
      <c r="AA152" s="337" t="s">
        <v>105</v>
      </c>
      <c r="AB152" s="301">
        <f>DSUM($D$13:$G$30,"金額",AA151:AA152)</f>
        <v>106379</v>
      </c>
    </row>
    <row r="153" spans="27:28" hidden="1">
      <c r="AA153" s="336" t="s">
        <v>120</v>
      </c>
    </row>
    <row r="154" spans="27:28" hidden="1">
      <c r="AA154" s="337" t="s">
        <v>107</v>
      </c>
      <c r="AB154" s="301">
        <f>DSUM($D$13:$G$30,"金額",AA153:AA154)</f>
        <v>4929</v>
      </c>
    </row>
    <row r="155" spans="27:28" hidden="1">
      <c r="AA155" s="336" t="s">
        <v>120</v>
      </c>
    </row>
    <row r="156" spans="27:28" hidden="1">
      <c r="AA156" s="337" t="s">
        <v>109</v>
      </c>
      <c r="AB156" s="301">
        <f>DSUM($D$13:$G$30,"金額",AA155:AA156)</f>
        <v>0</v>
      </c>
    </row>
    <row r="157" spans="27:28" hidden="1">
      <c r="AA157" s="336" t="s">
        <v>120</v>
      </c>
    </row>
    <row r="158" spans="27:28" hidden="1">
      <c r="AA158" s="337" t="s">
        <v>111</v>
      </c>
      <c r="AB158" s="301">
        <f>DSUM($D$13:$G$30,"金額",AA157:AA158)</f>
        <v>28095</v>
      </c>
    </row>
    <row r="159" spans="27:28" hidden="1"/>
    <row r="160" spans="27:28" hidden="1"/>
    <row r="161" hidden="1"/>
    <row r="162" hidden="1"/>
    <row r="163" hidden="1"/>
    <row r="164" hidden="1"/>
    <row r="165" hidden="1"/>
    <row r="166" hidden="1"/>
    <row r="167" hidden="1"/>
    <row r="168" hidden="1"/>
    <row r="169" hidden="1"/>
    <row r="170" hidden="1"/>
    <row r="171" hidden="1"/>
    <row r="172" hidden="1"/>
    <row r="173" hidden="1"/>
  </sheetData>
  <sheetProtection selectLockedCells="1"/>
  <mergeCells count="12">
    <mergeCell ref="G2:H2"/>
    <mergeCell ref="D2:F2"/>
    <mergeCell ref="G12:H12"/>
    <mergeCell ref="A8:F8"/>
    <mergeCell ref="D11:H11"/>
    <mergeCell ref="A12:D12"/>
    <mergeCell ref="D1:H1"/>
    <mergeCell ref="E3:F3"/>
    <mergeCell ref="E4:F4"/>
    <mergeCell ref="E5:F5"/>
    <mergeCell ref="E6:F6"/>
    <mergeCell ref="E7:F7"/>
  </mergeCells>
  <phoneticPr fontId="2"/>
  <conditionalFormatting sqref="B4:B7 B14:B28 B30">
    <cfRule type="expression" dxfId="9" priority="2">
      <formula>ISERROR(B4)</formula>
    </cfRule>
  </conditionalFormatting>
  <conditionalFormatting sqref="B29">
    <cfRule type="expression" dxfId="8" priority="1">
      <formula>ISERROR(B29)</formula>
    </cfRule>
  </conditionalFormatting>
  <dataValidations count="3">
    <dataValidation type="list" allowBlank="1" showInputMessage="1" showErrorMessage="1" sqref="D4:D7">
      <formula1>$AA$72:$AA$83</formula1>
    </dataValidation>
    <dataValidation type="list" allowBlank="1" showInputMessage="1" showErrorMessage="1" sqref="D14:D30">
      <formula1>$AA$85:$AA$101</formula1>
    </dataValidation>
    <dataValidation type="list" allowBlank="1" showInputMessage="1" sqref="E4:F7 E14:E30">
      <formula1>INDIRECT(#REF!)</formula1>
    </dataValidation>
  </dataValidations>
  <hyperlinks>
    <hyperlink ref="H14" r:id="rId1" display="siryou/mitumori/guranndoho-ru90.pdf"/>
    <hyperlink ref="H15" r:id="rId2" display="siryou/mitumori/osake.pdf"/>
    <hyperlink ref="H17" r:id="rId3" display="siryou/mitumori/nisimurabunngu.pdf"/>
    <hyperlink ref="H18" r:id="rId4" display="siryou/mitumori/nisimurabunngu.pdf"/>
    <hyperlink ref="H20:H22" r:id="rId5" display="siryou/mitumori/nisimurabunngu.pdf"/>
    <hyperlink ref="H19" r:id="rId6" display="siryou/mitumori/kitte82.pdf"/>
    <hyperlink ref="H23" r:id="rId7" display="siryou/mitumori/kitte62.pdf"/>
    <hyperlink ref="H24" r:id="rId8" display="siryou/mitumori/kitte62.pdf"/>
    <hyperlink ref="H25" r:id="rId9" display="siryou/mitumori/kitte15.pdf"/>
    <hyperlink ref="H27" r:id="rId10" display="siryou/mitumori/wasi.pdf"/>
    <hyperlink ref="H16" r:id="rId11" display="siryou/mitumori/simamoto.pdf"/>
    <hyperlink ref="H28" r:id="rId12" display="siryou\mitumori\hansou.pdf"/>
    <hyperlink ref="H29" r:id="rId13" display="siryou/mitumori/hoken.pdf"/>
  </hyperlinks>
  <printOptions horizontalCentered="1" verticalCentered="1"/>
  <pageMargins left="0.79" right="0.79" top="0.98" bottom="0.54" header="0.51" footer="0.51"/>
  <pageSetup paperSize="9"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heetView workbookViewId="1"/>
  </sheetViews>
  <sheetFormatPr defaultColWidth="13" defaultRowHeight="18.75"/>
  <cols>
    <col min="1" max="1" width="6.5" style="26" customWidth="1"/>
    <col min="2" max="2" width="23.5" style="26" customWidth="1"/>
    <col min="3" max="3" width="23.125" style="26" customWidth="1"/>
    <col min="4" max="4" width="13.375" style="26" customWidth="1"/>
    <col min="5" max="5" width="9.625" style="26" customWidth="1"/>
    <col min="6" max="6" width="9.125" style="26" customWidth="1"/>
    <col min="7" max="7" width="6.5" style="26" customWidth="1"/>
    <col min="8" max="8" width="23.125" style="26" customWidth="1"/>
    <col min="9" max="9" width="13.875" style="26" customWidth="1"/>
    <col min="10" max="16384" width="13" style="26"/>
  </cols>
  <sheetData>
    <row r="1" spans="1:9">
      <c r="A1" s="25"/>
      <c r="B1" s="25"/>
      <c r="C1" s="25"/>
      <c r="D1" s="25"/>
      <c r="E1" s="25"/>
      <c r="F1" s="25"/>
      <c r="G1" s="25"/>
      <c r="H1" s="25"/>
      <c r="I1" s="25"/>
    </row>
    <row r="2" spans="1:9">
      <c r="A2" s="27"/>
      <c r="B2" s="27"/>
      <c r="C2" s="27"/>
      <c r="D2" s="27"/>
      <c r="E2" s="27"/>
      <c r="F2" s="27"/>
      <c r="G2" s="27"/>
      <c r="H2" s="27"/>
      <c r="I2" s="25" t="s">
        <v>137</v>
      </c>
    </row>
    <row r="3" spans="1:9" ht="24">
      <c r="A3" s="25"/>
      <c r="B3" s="59" t="s">
        <v>138</v>
      </c>
      <c r="C3" s="59"/>
      <c r="D3" s="59"/>
      <c r="E3" s="59"/>
      <c r="F3" s="59"/>
      <c r="G3" s="59"/>
      <c r="H3" s="59"/>
      <c r="I3" s="59"/>
    </row>
    <row r="4" spans="1:9">
      <c r="A4" s="25"/>
      <c r="B4" s="60" t="s">
        <v>139</v>
      </c>
      <c r="C4" s="60"/>
      <c r="D4" s="60"/>
      <c r="E4" s="60"/>
      <c r="F4" s="60"/>
      <c r="G4" s="60"/>
      <c r="H4" s="60"/>
      <c r="I4" s="60"/>
    </row>
    <row r="5" spans="1:9">
      <c r="A5" s="27"/>
      <c r="B5" s="27"/>
      <c r="C5" s="27"/>
      <c r="D5" s="27"/>
      <c r="E5" s="27"/>
      <c r="F5" s="27"/>
      <c r="G5" s="27"/>
      <c r="H5" s="27"/>
      <c r="I5" s="27"/>
    </row>
    <row r="6" spans="1:9" ht="18" customHeight="1">
      <c r="A6" s="380" t="s">
        <v>140</v>
      </c>
      <c r="B6" s="381"/>
      <c r="C6" s="381"/>
      <c r="D6" s="381"/>
      <c r="E6" s="381"/>
      <c r="F6" s="382"/>
      <c r="G6" s="383" t="s">
        <v>141</v>
      </c>
      <c r="H6" s="381"/>
      <c r="I6" s="384"/>
    </row>
    <row r="7" spans="1:9" ht="18" customHeight="1">
      <c r="A7" s="61" t="s">
        <v>142</v>
      </c>
      <c r="B7" s="62" t="s">
        <v>143</v>
      </c>
      <c r="C7" s="62" t="s">
        <v>144</v>
      </c>
      <c r="D7" s="62" t="s">
        <v>145</v>
      </c>
      <c r="E7" s="63" t="s">
        <v>146</v>
      </c>
      <c r="F7" s="64" t="s">
        <v>147</v>
      </c>
      <c r="G7" s="61" t="s">
        <v>142</v>
      </c>
      <c r="H7" s="62" t="s">
        <v>143</v>
      </c>
      <c r="I7" s="62" t="s">
        <v>148</v>
      </c>
    </row>
    <row r="8" spans="1:9" ht="18" customHeight="1">
      <c r="A8" s="285"/>
      <c r="B8" s="174"/>
      <c r="C8" s="174"/>
      <c r="D8" s="47"/>
      <c r="E8" s="47"/>
      <c r="F8" s="280"/>
      <c r="G8" s="278"/>
      <c r="H8" s="286"/>
      <c r="I8" s="47"/>
    </row>
    <row r="9" spans="1:9" ht="18" customHeight="1">
      <c r="A9" s="61"/>
      <c r="B9" s="174"/>
      <c r="C9" s="174"/>
      <c r="D9" s="47"/>
      <c r="E9" s="47"/>
      <c r="F9" s="280"/>
      <c r="G9" s="61"/>
      <c r="H9" s="174"/>
      <c r="I9" s="47"/>
    </row>
    <row r="10" spans="1:9" ht="18" customHeight="1">
      <c r="A10" s="61"/>
      <c r="B10" s="174"/>
      <c r="C10" s="174"/>
      <c r="D10" s="47"/>
      <c r="E10" s="47"/>
      <c r="F10" s="281"/>
      <c r="G10" s="61"/>
      <c r="H10" s="174"/>
      <c r="I10" s="47"/>
    </row>
    <row r="11" spans="1:9" ht="18" customHeight="1">
      <c r="A11" s="61"/>
      <c r="B11" s="174"/>
      <c r="C11" s="174"/>
      <c r="D11" s="47"/>
      <c r="E11" s="47"/>
      <c r="F11" s="281"/>
      <c r="G11" s="61"/>
      <c r="H11" s="174"/>
      <c r="I11" s="47"/>
    </row>
    <row r="12" spans="1:9" ht="18" customHeight="1">
      <c r="A12" s="61"/>
      <c r="B12" s="174"/>
      <c r="C12" s="174"/>
      <c r="D12" s="47"/>
      <c r="E12" s="47"/>
      <c r="F12" s="281"/>
      <c r="G12" s="61"/>
      <c r="H12" s="174"/>
      <c r="I12" s="47"/>
    </row>
    <row r="13" spans="1:9" ht="18" customHeight="1">
      <c r="A13" s="61"/>
      <c r="B13" s="174"/>
      <c r="C13" s="174"/>
      <c r="D13" s="47"/>
      <c r="E13" s="47"/>
      <c r="F13" s="281"/>
      <c r="G13" s="61"/>
      <c r="H13" s="174"/>
      <c r="I13" s="47"/>
    </row>
    <row r="14" spans="1:9" ht="18" customHeight="1">
      <c r="A14" s="61"/>
      <c r="B14" s="174"/>
      <c r="C14" s="174"/>
      <c r="D14" s="47"/>
      <c r="E14" s="47"/>
      <c r="F14" s="281"/>
      <c r="G14" s="61"/>
      <c r="H14" s="174"/>
      <c r="I14" s="47"/>
    </row>
    <row r="15" spans="1:9" ht="18" customHeight="1">
      <c r="A15" s="61"/>
      <c r="B15" s="174"/>
      <c r="C15" s="174"/>
      <c r="D15" s="47"/>
      <c r="E15" s="47"/>
      <c r="F15" s="281"/>
      <c r="G15" s="61"/>
      <c r="H15" s="174"/>
      <c r="I15" s="47"/>
    </row>
    <row r="16" spans="1:9" ht="18" customHeight="1">
      <c r="A16" s="61"/>
      <c r="B16" s="174"/>
      <c r="C16" s="174"/>
      <c r="D16" s="47"/>
      <c r="E16" s="47"/>
      <c r="F16" s="281"/>
      <c r="G16" s="61"/>
      <c r="H16" s="174"/>
      <c r="I16" s="47"/>
    </row>
    <row r="17" spans="1:9" ht="18" customHeight="1">
      <c r="A17" s="385"/>
      <c r="B17" s="386"/>
      <c r="C17" s="273" t="s">
        <v>149</v>
      </c>
      <c r="D17" s="282">
        <f>SUM(D8:D16)</f>
        <v>0</v>
      </c>
      <c r="E17" s="283">
        <f>SUM(E8:E16)</f>
        <v>0</v>
      </c>
      <c r="F17" s="284"/>
      <c r="G17" s="279"/>
      <c r="H17" s="174"/>
      <c r="I17" s="47"/>
    </row>
    <row r="18" spans="1:9" ht="24" customHeight="1">
      <c r="A18" s="387" t="s">
        <v>150</v>
      </c>
      <c r="B18" s="387"/>
      <c r="C18" s="387"/>
      <c r="D18" s="387"/>
      <c r="E18" s="387"/>
      <c r="F18" s="387"/>
      <c r="G18" s="387"/>
      <c r="H18" s="387"/>
      <c r="I18" s="387"/>
    </row>
    <row r="19" spans="1:9" ht="21" customHeight="1">
      <c r="A19" s="388" t="s">
        <v>151</v>
      </c>
      <c r="B19" s="388"/>
      <c r="C19" s="388"/>
      <c r="D19" s="388"/>
      <c r="E19" s="388"/>
      <c r="F19" s="388"/>
      <c r="G19" s="388"/>
      <c r="H19" s="388"/>
      <c r="I19" s="388"/>
    </row>
  </sheetData>
  <mergeCells count="5">
    <mergeCell ref="A6:F6"/>
    <mergeCell ref="G6:I6"/>
    <mergeCell ref="A17:B17"/>
    <mergeCell ref="A18:I18"/>
    <mergeCell ref="A19:I19"/>
  </mergeCells>
  <phoneticPr fontId="2"/>
  <pageMargins left="1.08" right="0.68" top="0.98" bottom="0.98" header="0.51" footer="0.51"/>
  <pageSetup paperSize="9" scale="82" orientation="landscape" horizontalDpi="360" verticalDpi="36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B38" sqref="B38:F38"/>
    </sheetView>
    <sheetView workbookViewId="1">
      <selection sqref="A1:F1"/>
    </sheetView>
  </sheetViews>
  <sheetFormatPr defaultColWidth="13" defaultRowHeight="18.75"/>
  <cols>
    <col min="1" max="1" width="3.875" style="197" customWidth="1"/>
    <col min="2" max="2" width="18.625" style="197" customWidth="1"/>
    <col min="3" max="5" width="15.625" style="197" customWidth="1"/>
    <col min="6" max="6" width="23.125" style="197" customWidth="1"/>
    <col min="7" max="16384" width="13" style="197"/>
  </cols>
  <sheetData>
    <row r="1" spans="1:10">
      <c r="A1" s="373" t="s">
        <v>152</v>
      </c>
      <c r="B1" s="373"/>
      <c r="C1" s="373"/>
      <c r="D1" s="373"/>
      <c r="E1" s="373"/>
      <c r="F1" s="373"/>
      <c r="G1" s="389"/>
      <c r="H1" s="389"/>
      <c r="I1" s="389"/>
      <c r="J1" s="389"/>
    </row>
    <row r="2" spans="1:10" ht="25.5">
      <c r="A2" s="393" t="s">
        <v>153</v>
      </c>
      <c r="B2" s="393"/>
      <c r="C2" s="393"/>
      <c r="D2" s="393"/>
      <c r="E2" s="393"/>
      <c r="F2" s="393"/>
      <c r="G2" s="389"/>
      <c r="H2" s="389"/>
      <c r="I2" s="389"/>
      <c r="J2" s="389"/>
    </row>
    <row r="3" spans="1:10" ht="19.5" thickBot="1">
      <c r="A3" s="394" t="s">
        <v>47</v>
      </c>
      <c r="B3" s="394"/>
      <c r="C3" s="394"/>
      <c r="D3" s="394"/>
      <c r="E3" s="394"/>
      <c r="F3" s="394"/>
      <c r="G3" s="389"/>
      <c r="H3" s="389"/>
      <c r="I3" s="389"/>
      <c r="J3" s="389"/>
    </row>
    <row r="4" spans="1:10" ht="19.5" customHeight="1">
      <c r="A4" s="395" t="s">
        <v>154</v>
      </c>
      <c r="B4" s="396"/>
      <c r="C4" s="240" t="s">
        <v>50</v>
      </c>
      <c r="D4" s="240" t="s">
        <v>155</v>
      </c>
      <c r="E4" s="240" t="s">
        <v>157</v>
      </c>
      <c r="F4" s="241" t="s">
        <v>54</v>
      </c>
      <c r="G4" s="389"/>
      <c r="H4" s="389"/>
      <c r="I4" s="389"/>
      <c r="J4" s="389"/>
    </row>
    <row r="5" spans="1:10" ht="19.5" customHeight="1">
      <c r="A5" s="397" t="s">
        <v>56</v>
      </c>
      <c r="B5" s="371"/>
      <c r="C5" s="242"/>
      <c r="D5" s="242"/>
      <c r="E5" s="233"/>
      <c r="F5" s="243"/>
      <c r="G5" s="389"/>
      <c r="H5" s="389"/>
      <c r="I5" s="389"/>
      <c r="J5" s="389"/>
    </row>
    <row r="6" spans="1:10" ht="19.5" customHeight="1">
      <c r="A6" s="67">
        <v>1</v>
      </c>
      <c r="B6" s="32" t="s">
        <v>58</v>
      </c>
      <c r="C6" s="53">
        <f>VLOOKUP(B6,'収支予算書(様式13)'!$B$6:$C$34,2,FALSE)</f>
        <v>615000</v>
      </c>
      <c r="D6" s="53">
        <f>VLOOKUP(B6,'収入・経費明細書(様式19・20)'!$AA$104:$AB$159,2,FALSE)</f>
        <v>615000</v>
      </c>
      <c r="E6" s="53">
        <f t="shared" ref="E6:E16" si="0">C6-D6</f>
        <v>0</v>
      </c>
      <c r="F6" s="244"/>
      <c r="G6" s="389"/>
      <c r="H6" s="389"/>
      <c r="I6" s="389"/>
      <c r="J6" s="389"/>
    </row>
    <row r="7" spans="1:10" ht="19.5" customHeight="1">
      <c r="A7" s="67">
        <v>2</v>
      </c>
      <c r="B7" s="33" t="s">
        <v>59</v>
      </c>
      <c r="C7" s="53">
        <f>VLOOKUP(B7,'収支予算書(様式13)'!$B$6:$C$34,2,FALSE)</f>
        <v>300000</v>
      </c>
      <c r="D7" s="53">
        <f>VLOOKUP(B7,'収入・経費明細書(様式19・20)'!$AA$104:$AB$159,2,FALSE)</f>
        <v>288000</v>
      </c>
      <c r="E7" s="53">
        <f t="shared" si="0"/>
        <v>12000</v>
      </c>
      <c r="F7" s="244"/>
      <c r="G7" s="389"/>
      <c r="H7" s="389"/>
      <c r="I7" s="389"/>
      <c r="J7" s="389"/>
    </row>
    <row r="8" spans="1:10" ht="19.5" customHeight="1">
      <c r="A8" s="67">
        <v>3</v>
      </c>
      <c r="B8" s="32" t="s">
        <v>61</v>
      </c>
      <c r="C8" s="53">
        <f>VLOOKUP(B8,'収支予算書(様式13)'!$B$6:$C$34,2,FALSE)</f>
        <v>0</v>
      </c>
      <c r="D8" s="53">
        <f>VLOOKUP(B8,'収入・経費明細書(様式19・20)'!$AA$104:$AB$159,2,FALSE)</f>
        <v>0</v>
      </c>
      <c r="E8" s="53">
        <f t="shared" si="0"/>
        <v>0</v>
      </c>
      <c r="F8" s="244"/>
      <c r="G8" s="389"/>
      <c r="H8" s="389"/>
      <c r="I8" s="389"/>
      <c r="J8" s="389"/>
    </row>
    <row r="9" spans="1:10" ht="19.5" customHeight="1">
      <c r="A9" s="67">
        <v>4</v>
      </c>
      <c r="B9" s="32" t="s">
        <v>63</v>
      </c>
      <c r="C9" s="53">
        <f>VLOOKUP(B9,'収支予算書(様式13)'!$B$6:$C$34,2,FALSE)</f>
        <v>0</v>
      </c>
      <c r="D9" s="53">
        <f>VLOOKUP(B9,'収入・経費明細書(様式19・20)'!$AA$104:$AB$159,2,FALSE)</f>
        <v>0</v>
      </c>
      <c r="E9" s="53">
        <f t="shared" si="0"/>
        <v>0</v>
      </c>
      <c r="F9" s="244"/>
      <c r="G9" s="389"/>
      <c r="H9" s="389"/>
      <c r="I9" s="389"/>
      <c r="J9" s="389"/>
    </row>
    <row r="10" spans="1:10" ht="19.5" customHeight="1">
      <c r="A10" s="67">
        <v>5</v>
      </c>
      <c r="B10" s="32" t="s">
        <v>65</v>
      </c>
      <c r="C10" s="53">
        <f>VLOOKUP(B10,'収支予算書(様式13)'!$B$6:$C$34,2,FALSE)</f>
        <v>0</v>
      </c>
      <c r="D10" s="53">
        <f>VLOOKUP(B10,'収入・経費明細書(様式19・20)'!$AA$104:$AB$159,2,FALSE)</f>
        <v>0</v>
      </c>
      <c r="E10" s="53">
        <f t="shared" si="0"/>
        <v>0</v>
      </c>
      <c r="F10" s="244"/>
      <c r="G10" s="389"/>
      <c r="H10" s="389"/>
      <c r="I10" s="389"/>
      <c r="J10" s="389"/>
    </row>
    <row r="11" spans="1:10" ht="19.5" customHeight="1">
      <c r="A11" s="67">
        <v>6</v>
      </c>
      <c r="B11" s="32" t="s">
        <v>67</v>
      </c>
      <c r="C11" s="53">
        <f>VLOOKUP(B11,'収支予算書(様式13)'!$B$6:$C$34,2,FALSE)</f>
        <v>0</v>
      </c>
      <c r="D11" s="53">
        <f>VLOOKUP(B11,'収入・経費明細書(様式19・20)'!$AA$104:$AB$159,2,FALSE)</f>
        <v>0</v>
      </c>
      <c r="E11" s="53">
        <f t="shared" si="0"/>
        <v>0</v>
      </c>
      <c r="F11" s="244"/>
      <c r="G11" s="389"/>
      <c r="H11" s="389"/>
      <c r="I11" s="389"/>
      <c r="J11" s="389"/>
    </row>
    <row r="12" spans="1:10" ht="19.5" customHeight="1">
      <c r="A12" s="67">
        <v>7</v>
      </c>
      <c r="B12" s="32" t="s">
        <v>69</v>
      </c>
      <c r="C12" s="53">
        <f>VLOOKUP(B12,'収支予算書(様式13)'!$B$6:$C$34,2,FALSE)</f>
        <v>0</v>
      </c>
      <c r="D12" s="53">
        <f>VLOOKUP(B12,'収入・経費明細書(様式19・20)'!$AA$104:$AB$159,2,FALSE)</f>
        <v>0</v>
      </c>
      <c r="E12" s="53">
        <f t="shared" si="0"/>
        <v>0</v>
      </c>
      <c r="F12" s="244"/>
      <c r="G12" s="389"/>
      <c r="H12" s="389"/>
      <c r="I12" s="389"/>
      <c r="J12" s="389"/>
    </row>
    <row r="13" spans="1:10" ht="19.5" customHeight="1">
      <c r="A13" s="67">
        <v>8</v>
      </c>
      <c r="B13" s="32" t="s">
        <v>71</v>
      </c>
      <c r="C13" s="53">
        <f>VLOOKUP(B13,'収支予算書(様式13)'!$B$6:$C$34,2,FALSE)</f>
        <v>135000</v>
      </c>
      <c r="D13" s="53">
        <f>VLOOKUP(B13,'収入・経費明細書(様式19・20)'!$AA$104:$AB$159,2,FALSE)</f>
        <v>135000</v>
      </c>
      <c r="E13" s="53">
        <f t="shared" si="0"/>
        <v>0</v>
      </c>
      <c r="F13" s="244"/>
      <c r="G13" s="389"/>
      <c r="H13" s="389"/>
      <c r="I13" s="389"/>
      <c r="J13" s="389"/>
    </row>
    <row r="14" spans="1:10" ht="19.5" customHeight="1">
      <c r="A14" s="67">
        <v>9</v>
      </c>
      <c r="B14" s="32" t="s">
        <v>73</v>
      </c>
      <c r="C14" s="53">
        <f>VLOOKUP(B14,'収支予算書(様式13)'!$B$6:$C$34,2,FALSE)</f>
        <v>0</v>
      </c>
      <c r="D14" s="53">
        <f>VLOOKUP(B14,'収入・経費明細書(様式19・20)'!$AA$104:$AB$159,2,FALSE)</f>
        <v>0</v>
      </c>
      <c r="E14" s="53">
        <f t="shared" si="0"/>
        <v>0</v>
      </c>
      <c r="F14" s="244"/>
      <c r="G14" s="389"/>
      <c r="H14" s="389"/>
      <c r="I14" s="389"/>
      <c r="J14" s="389"/>
    </row>
    <row r="15" spans="1:10" ht="19.5" customHeight="1">
      <c r="A15" s="67">
        <v>10</v>
      </c>
      <c r="B15" s="32" t="s">
        <v>75</v>
      </c>
      <c r="C15" s="53">
        <f>VLOOKUP(B15,'収支予算書(様式13)'!$B$6:$C$34,2,FALSE)</f>
        <v>0</v>
      </c>
      <c r="D15" s="53">
        <f>VLOOKUP(B15,'収入・経費明細書(様式19・20)'!$AA$104:$AB$159,2,FALSE)</f>
        <v>0</v>
      </c>
      <c r="E15" s="53">
        <f t="shared" si="0"/>
        <v>0</v>
      </c>
      <c r="F15" s="244"/>
      <c r="G15" s="389"/>
      <c r="H15" s="389"/>
      <c r="I15" s="389"/>
      <c r="J15" s="389"/>
    </row>
    <row r="16" spans="1:10" ht="19.5" customHeight="1">
      <c r="A16" s="67">
        <v>11</v>
      </c>
      <c r="B16" s="32" t="s">
        <v>77</v>
      </c>
      <c r="C16" s="53">
        <f>VLOOKUP(B16,'収支予算書(様式13)'!$B$6:$C$34,2,FALSE)</f>
        <v>0</v>
      </c>
      <c r="D16" s="53">
        <f>VLOOKUP(B16,'収入・経費明細書(様式19・20)'!$AA$104:$AB$159,2,FALSE)</f>
        <v>0</v>
      </c>
      <c r="E16" s="53">
        <f t="shared" si="0"/>
        <v>0</v>
      </c>
      <c r="F16" s="244"/>
      <c r="G16" s="389"/>
      <c r="H16" s="389"/>
      <c r="I16" s="389"/>
      <c r="J16" s="389"/>
    </row>
    <row r="17" spans="1:10" ht="19.5" customHeight="1">
      <c r="A17" s="397" t="s">
        <v>158</v>
      </c>
      <c r="B17" s="372"/>
      <c r="C17" s="173">
        <f>SUM(C6:C16)</f>
        <v>1050000</v>
      </c>
      <c r="D17" s="173">
        <f>SUM(D6:D16)</f>
        <v>1038000</v>
      </c>
      <c r="E17" s="173">
        <f>SUM(E6:E16)</f>
        <v>12000</v>
      </c>
      <c r="F17" s="245"/>
      <c r="G17" s="389"/>
      <c r="H17" s="389"/>
      <c r="I17" s="389"/>
      <c r="J17" s="389"/>
    </row>
    <row r="18" spans="1:10" ht="19.5" customHeight="1">
      <c r="A18" s="397" t="s">
        <v>159</v>
      </c>
      <c r="B18" s="371"/>
      <c r="C18" s="242"/>
      <c r="D18" s="242"/>
      <c r="E18" s="242"/>
      <c r="F18" s="243"/>
      <c r="G18" s="389"/>
      <c r="H18" s="389"/>
      <c r="I18" s="389"/>
      <c r="J18" s="389"/>
    </row>
    <row r="19" spans="1:10" ht="19.5" customHeight="1">
      <c r="A19" s="67">
        <v>1</v>
      </c>
      <c r="B19" s="32" t="s">
        <v>83</v>
      </c>
      <c r="C19" s="53">
        <f>VLOOKUP(B19,'収支予算書(様式13)'!$B$6:$C$34,2,FALSE)</f>
        <v>836892</v>
      </c>
      <c r="D19" s="53">
        <f>VLOOKUP(B19,'収入・経費明細書(様式19・20)'!$AA$104:$AB$159,2,FALSE)</f>
        <v>896886</v>
      </c>
      <c r="E19" s="53">
        <f t="shared" ref="E19:E33" si="1">C19-D19</f>
        <v>-59994</v>
      </c>
      <c r="F19" s="244"/>
      <c r="G19" s="389"/>
      <c r="H19" s="389"/>
      <c r="I19" s="389"/>
      <c r="J19" s="389"/>
    </row>
    <row r="20" spans="1:10" ht="19.5" customHeight="1">
      <c r="A20" s="67">
        <v>2</v>
      </c>
      <c r="B20" s="32" t="s">
        <v>84</v>
      </c>
      <c r="C20" s="53">
        <f>VLOOKUP(B20,'収支予算書(様式13)'!$B$6:$C$34,2,FALSE)</f>
        <v>10000</v>
      </c>
      <c r="D20" s="53">
        <f>VLOOKUP(B20,'収入・経費明細書(様式19・20)'!$AA$104:$AB$159,2,FALSE)</f>
        <v>10000</v>
      </c>
      <c r="E20" s="53">
        <f t="shared" si="1"/>
        <v>0</v>
      </c>
      <c r="F20" s="244"/>
      <c r="G20" s="389"/>
      <c r="H20" s="389"/>
      <c r="I20" s="389"/>
      <c r="J20" s="389"/>
    </row>
    <row r="21" spans="1:10" ht="19.5" customHeight="1">
      <c r="A21" s="67">
        <v>3</v>
      </c>
      <c r="B21" s="32" t="s">
        <v>86</v>
      </c>
      <c r="C21" s="53">
        <f>VLOOKUP(B21,'収支予算書(様式13)'!$B$6:$C$34,2,FALSE)</f>
        <v>7000</v>
      </c>
      <c r="D21" s="53">
        <f>VLOOKUP(B21,'収入・経費明細書(様式19・20)'!$AA$104:$AB$159,2,FALSE)</f>
        <v>7000</v>
      </c>
      <c r="E21" s="53">
        <f t="shared" si="1"/>
        <v>0</v>
      </c>
      <c r="F21" s="244"/>
      <c r="G21" s="389"/>
      <c r="H21" s="389"/>
      <c r="I21" s="389"/>
      <c r="J21" s="389"/>
    </row>
    <row r="22" spans="1:10" ht="19.5" customHeight="1">
      <c r="A22" s="67">
        <v>4</v>
      </c>
      <c r="B22" s="32" t="s">
        <v>88</v>
      </c>
      <c r="C22" s="53">
        <f>VLOOKUP(B22,'収支予算書(様式13)'!$B$6:$C$34,2,FALSE)</f>
        <v>0</v>
      </c>
      <c r="D22" s="53">
        <f>VLOOKUP(B22,'収入・経費明細書(様式19・20)'!$AA$104:$AB$159,2,FALSE)</f>
        <v>0</v>
      </c>
      <c r="E22" s="53">
        <f t="shared" si="1"/>
        <v>0</v>
      </c>
      <c r="F22" s="244"/>
      <c r="G22" s="389"/>
      <c r="H22" s="389"/>
      <c r="I22" s="389"/>
      <c r="J22" s="389"/>
    </row>
    <row r="23" spans="1:10" ht="19.5" customHeight="1">
      <c r="A23" s="67">
        <v>5</v>
      </c>
      <c r="B23" s="32" t="s">
        <v>90</v>
      </c>
      <c r="C23" s="53">
        <f>VLOOKUP(B23,'収支予算書(様式13)'!$B$6:$C$34,2,FALSE)</f>
        <v>0</v>
      </c>
      <c r="D23" s="53">
        <f>VLOOKUP(B23,'収入・経費明細書(様式19・20)'!$AA$104:$AB$159,2,FALSE)</f>
        <v>0</v>
      </c>
      <c r="E23" s="53">
        <f t="shared" si="1"/>
        <v>0</v>
      </c>
      <c r="F23" s="244"/>
      <c r="G23" s="389"/>
      <c r="H23" s="389"/>
      <c r="I23" s="389"/>
      <c r="J23" s="389"/>
    </row>
    <row r="24" spans="1:10" ht="19.5" customHeight="1">
      <c r="A24" s="67">
        <v>6</v>
      </c>
      <c r="B24" s="32" t="s">
        <v>92</v>
      </c>
      <c r="C24" s="53">
        <f>VLOOKUP(B24,'収支予算書(様式13)'!$B$6:$C$34,2,FALSE)</f>
        <v>4905</v>
      </c>
      <c r="D24" s="53">
        <f>VLOOKUP(B24,'収入・経費明細書(様式19・20)'!$AA$104:$AB$159,2,FALSE)</f>
        <v>7043</v>
      </c>
      <c r="E24" s="53">
        <f t="shared" si="1"/>
        <v>-2138</v>
      </c>
      <c r="F24" s="244"/>
      <c r="G24" s="389"/>
      <c r="H24" s="389"/>
      <c r="I24" s="389"/>
      <c r="J24" s="389"/>
    </row>
    <row r="25" spans="1:10" ht="19.5" customHeight="1">
      <c r="A25" s="67">
        <v>7</v>
      </c>
      <c r="B25" s="32" t="s">
        <v>94</v>
      </c>
      <c r="C25" s="53">
        <f>VLOOKUP(B25,'収支予算書(様式13)'!$B$6:$C$34,2,FALSE)</f>
        <v>0</v>
      </c>
      <c r="D25" s="53">
        <f>VLOOKUP(B25,'収入・経費明細書(様式19・20)'!$AA$104:$AB$159,2,FALSE)</f>
        <v>0</v>
      </c>
      <c r="E25" s="53">
        <f t="shared" si="1"/>
        <v>0</v>
      </c>
      <c r="F25" s="244"/>
      <c r="G25" s="389"/>
      <c r="H25" s="389"/>
      <c r="I25" s="389"/>
      <c r="J25" s="389"/>
    </row>
    <row r="26" spans="1:10" ht="19.5" customHeight="1">
      <c r="A26" s="67">
        <v>8</v>
      </c>
      <c r="B26" s="32" t="s">
        <v>96</v>
      </c>
      <c r="C26" s="53">
        <f>VLOOKUP(B26,'収支予算書(様式13)'!$B$6:$C$34,2,FALSE)</f>
        <v>0</v>
      </c>
      <c r="D26" s="53">
        <f>VLOOKUP(B26,'収入・経費明細書(様式19・20)'!$AA$104:$AB$159,2,FALSE)</f>
        <v>0</v>
      </c>
      <c r="E26" s="53">
        <f t="shared" si="1"/>
        <v>0</v>
      </c>
      <c r="F26" s="244"/>
      <c r="G26" s="389"/>
      <c r="H26" s="389"/>
      <c r="I26" s="389"/>
      <c r="J26" s="389"/>
    </row>
    <row r="27" spans="1:10" ht="19.5" customHeight="1">
      <c r="A27" s="67">
        <v>9</v>
      </c>
      <c r="B27" s="32" t="s">
        <v>98</v>
      </c>
      <c r="C27" s="53">
        <f>VLOOKUP(B27,'収支予算書(様式13)'!$B$6:$C$34,2,FALSE)</f>
        <v>51800</v>
      </c>
      <c r="D27" s="53">
        <f>VLOOKUP(B27,'収入・経費明細書(様式19・20)'!$AA$104:$AB$159,2,FALSE)</f>
        <v>51800</v>
      </c>
      <c r="E27" s="53">
        <f t="shared" si="1"/>
        <v>0</v>
      </c>
      <c r="F27" s="244"/>
      <c r="G27" s="389"/>
      <c r="H27" s="389"/>
      <c r="I27" s="389"/>
      <c r="J27" s="389"/>
    </row>
    <row r="28" spans="1:10" ht="19.5" customHeight="1">
      <c r="A28" s="67">
        <v>10</v>
      </c>
      <c r="B28" s="32" t="s">
        <v>100</v>
      </c>
      <c r="C28" s="53">
        <f>VLOOKUP(B28,'収支予算書(様式13)'!$B$6:$C$34,2,FALSE)</f>
        <v>0</v>
      </c>
      <c r="D28" s="53">
        <f>VLOOKUP(B28,'収入・経費明細書(様式19・20)'!$AA$104:$AB$159,2,FALSE)</f>
        <v>0</v>
      </c>
      <c r="E28" s="53">
        <f t="shared" si="1"/>
        <v>0</v>
      </c>
      <c r="F28" s="244"/>
      <c r="G28" s="389"/>
      <c r="H28" s="389"/>
      <c r="I28" s="389"/>
      <c r="J28" s="389"/>
    </row>
    <row r="29" spans="1:10" ht="19.5" customHeight="1">
      <c r="A29" s="67">
        <v>11</v>
      </c>
      <c r="B29" s="32" t="s">
        <v>101</v>
      </c>
      <c r="C29" s="53">
        <f>VLOOKUP(B29,'収支予算書(様式13)'!$B$6:$C$34,2,FALSE)</f>
        <v>0</v>
      </c>
      <c r="D29" s="53">
        <f>VLOOKUP(B29,'収入・経費明細書(様式19・20)'!$AA$104:$AB$159,2,FALSE)</f>
        <v>0</v>
      </c>
      <c r="E29" s="53">
        <f t="shared" si="1"/>
        <v>0</v>
      </c>
      <c r="F29" s="244"/>
      <c r="G29" s="389"/>
      <c r="H29" s="389"/>
      <c r="I29" s="389"/>
      <c r="J29" s="389"/>
    </row>
    <row r="30" spans="1:10" ht="19.5" customHeight="1">
      <c r="A30" s="67">
        <v>12</v>
      </c>
      <c r="B30" s="32" t="s">
        <v>103</v>
      </c>
      <c r="C30" s="53">
        <f>VLOOKUP(B30,'収支予算書(様式13)'!$B$6:$C$34,2,FALSE)</f>
        <v>0</v>
      </c>
      <c r="D30" s="53">
        <f>VLOOKUP(B30,'収入・経費明細書(様式19・20)'!$AA$104:$AB$159,2,FALSE)</f>
        <v>0</v>
      </c>
      <c r="E30" s="53">
        <f t="shared" si="1"/>
        <v>0</v>
      </c>
      <c r="F30" s="244"/>
      <c r="G30" s="389"/>
      <c r="H30" s="389"/>
      <c r="I30" s="389"/>
      <c r="J30" s="389"/>
    </row>
    <row r="31" spans="1:10" ht="19.5" customHeight="1">
      <c r="A31" s="67">
        <v>13</v>
      </c>
      <c r="B31" s="32" t="s">
        <v>105</v>
      </c>
      <c r="C31" s="53">
        <f>VLOOKUP(B31,'収支予算書(様式13)'!$B$6:$C$34,2,FALSE)</f>
        <v>106379</v>
      </c>
      <c r="D31" s="53">
        <f>VLOOKUP(B31,'収入・経費明細書(様式19・20)'!$AA$104:$AB$159,2,FALSE)</f>
        <v>59747</v>
      </c>
      <c r="E31" s="53">
        <f t="shared" si="1"/>
        <v>46632</v>
      </c>
      <c r="F31" s="244"/>
      <c r="G31" s="389"/>
      <c r="H31" s="389"/>
      <c r="I31" s="389"/>
      <c r="J31" s="389"/>
    </row>
    <row r="32" spans="1:10" ht="19.5" customHeight="1">
      <c r="A32" s="67">
        <v>14</v>
      </c>
      <c r="B32" s="32" t="s">
        <v>107</v>
      </c>
      <c r="C32" s="53">
        <f>VLOOKUP(B32,'収支予算書(様式13)'!$B$6:$C$34,2,FALSE)</f>
        <v>4929</v>
      </c>
      <c r="D32" s="53">
        <f>VLOOKUP(B32,'収入・経費明細書(様式19・20)'!$AA$104:$AB$159,2,FALSE)</f>
        <v>4929</v>
      </c>
      <c r="E32" s="53">
        <f t="shared" si="1"/>
        <v>0</v>
      </c>
      <c r="F32" s="244"/>
      <c r="G32" s="389"/>
      <c r="H32" s="389"/>
      <c r="I32" s="389"/>
      <c r="J32" s="389"/>
    </row>
    <row r="33" spans="1:10" ht="19.5" customHeight="1">
      <c r="A33" s="67">
        <v>15</v>
      </c>
      <c r="B33" s="32" t="s">
        <v>109</v>
      </c>
      <c r="C33" s="53">
        <f>VLOOKUP(B33,'収支予算書(様式13)'!$B$6:$C$34,2,FALSE)</f>
        <v>0</v>
      </c>
      <c r="D33" s="53">
        <f>VLOOKUP(B33,'収入・経費明細書(様式19・20)'!$AA$104:$AB$159,2,FALSE)</f>
        <v>0</v>
      </c>
      <c r="E33" s="53">
        <f t="shared" si="1"/>
        <v>0</v>
      </c>
      <c r="F33" s="244"/>
      <c r="G33" s="389"/>
      <c r="H33" s="389"/>
      <c r="I33" s="389"/>
      <c r="J33" s="389"/>
    </row>
    <row r="34" spans="1:10" ht="19.5" customHeight="1">
      <c r="A34" s="67">
        <v>16</v>
      </c>
      <c r="B34" s="32" t="s">
        <v>111</v>
      </c>
      <c r="C34" s="53">
        <f>VLOOKUP(B34,'収支予算書(様式13)'!$B$6:$C$34,2,FALSE)</f>
        <v>28095</v>
      </c>
      <c r="D34" s="246"/>
      <c r="E34" s="53">
        <f>C34</f>
        <v>28095</v>
      </c>
      <c r="F34" s="244"/>
      <c r="G34" s="389"/>
      <c r="H34" s="389"/>
      <c r="I34" s="389"/>
      <c r="J34" s="389"/>
    </row>
    <row r="35" spans="1:10" ht="19.5" customHeight="1">
      <c r="A35" s="397" t="s">
        <v>160</v>
      </c>
      <c r="B35" s="372"/>
      <c r="C35" s="53">
        <f>SUM(C19:C34)</f>
        <v>1050000</v>
      </c>
      <c r="D35" s="53">
        <f>SUM(D19:D33)</f>
        <v>1037405</v>
      </c>
      <c r="E35" s="53">
        <f>SUM(E19:E34)</f>
        <v>12595</v>
      </c>
      <c r="F35" s="244"/>
      <c r="G35" s="389"/>
      <c r="H35" s="389"/>
      <c r="I35" s="389"/>
      <c r="J35" s="389"/>
    </row>
    <row r="36" spans="1:10" ht="19.5" customHeight="1" thickBot="1">
      <c r="A36" s="398" t="s">
        <v>161</v>
      </c>
      <c r="B36" s="399"/>
      <c r="C36" s="247"/>
      <c r="D36" s="248">
        <f>D17-D35</f>
        <v>595</v>
      </c>
      <c r="E36" s="249"/>
      <c r="F36" s="250"/>
      <c r="G36" s="389"/>
      <c r="H36" s="389"/>
      <c r="I36" s="389"/>
      <c r="J36" s="389"/>
    </row>
    <row r="37" spans="1:10">
      <c r="A37" s="389"/>
      <c r="B37" s="389"/>
      <c r="C37" s="389"/>
      <c r="D37" s="389"/>
      <c r="E37" s="389"/>
      <c r="F37" s="389"/>
      <c r="G37" s="389"/>
      <c r="H37" s="389"/>
      <c r="I37" s="389"/>
      <c r="J37" s="389"/>
    </row>
    <row r="38" spans="1:10" ht="18" customHeight="1">
      <c r="A38" s="390" t="s">
        <v>162</v>
      </c>
      <c r="B38" s="391" t="s">
        <v>559</v>
      </c>
      <c r="C38" s="391"/>
      <c r="D38" s="391"/>
      <c r="E38" s="391"/>
      <c r="F38" s="391"/>
      <c r="G38" s="392"/>
      <c r="H38" s="389"/>
      <c r="I38" s="389"/>
      <c r="J38" s="389"/>
    </row>
    <row r="39" spans="1:10" ht="17.25" customHeight="1">
      <c r="A39" s="390"/>
      <c r="B39" s="391" t="s">
        <v>163</v>
      </c>
      <c r="C39" s="391"/>
      <c r="D39" s="391"/>
      <c r="E39" s="391"/>
      <c r="F39" s="391"/>
      <c r="G39" s="392"/>
      <c r="H39" s="389"/>
      <c r="I39" s="389"/>
      <c r="J39" s="389"/>
    </row>
  </sheetData>
  <mergeCells count="16">
    <mergeCell ref="A1:F1"/>
    <mergeCell ref="G1:J36"/>
    <mergeCell ref="A2:F2"/>
    <mergeCell ref="A3:F3"/>
    <mergeCell ref="A4:B4"/>
    <mergeCell ref="A5:B5"/>
    <mergeCell ref="A17:B17"/>
    <mergeCell ref="A18:B18"/>
    <mergeCell ref="A35:B35"/>
    <mergeCell ref="A36:B36"/>
    <mergeCell ref="A37:J37"/>
    <mergeCell ref="A38:A39"/>
    <mergeCell ref="B38:F38"/>
    <mergeCell ref="G38:G39"/>
    <mergeCell ref="H38:J39"/>
    <mergeCell ref="B39:F39"/>
  </mergeCells>
  <phoneticPr fontId="2"/>
  <pageMargins left="0.39" right="0.18" top="0.98" bottom="0.69" header="0.51" footer="0.51"/>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3"/>
  <sheetViews>
    <sheetView tabSelected="1" workbookViewId="0">
      <selection activeCell="I10" sqref="I10"/>
    </sheetView>
    <sheetView tabSelected="1" topLeftCell="A15" workbookViewId="1">
      <selection activeCell="I14" sqref="I14:I30"/>
    </sheetView>
  </sheetViews>
  <sheetFormatPr defaultColWidth="13" defaultRowHeight="18.75"/>
  <cols>
    <col min="1" max="1" width="1.625" style="39" customWidth="1"/>
    <col min="2" max="2" width="3.625" style="26" customWidth="1"/>
    <col min="3" max="3" width="1.625" style="26" customWidth="1"/>
    <col min="4" max="4" width="18.625" style="26" customWidth="1"/>
    <col min="5" max="8" width="11.625" style="26" customWidth="1"/>
    <col min="9" max="9" width="12.375" style="26" customWidth="1"/>
    <col min="10" max="10" width="4.125" style="26" customWidth="1"/>
    <col min="11" max="11" width="4.875" style="26" customWidth="1"/>
    <col min="12" max="26" width="0" style="26" hidden="1" customWidth="1"/>
    <col min="27" max="27" width="20.625" style="26" hidden="1" customWidth="1"/>
    <col min="28" max="34" width="0" style="26" hidden="1" customWidth="1"/>
    <col min="35" max="16384" width="13" style="26"/>
  </cols>
  <sheetData>
    <row r="1" spans="1:28">
      <c r="A1" s="25"/>
      <c r="B1" s="25"/>
      <c r="C1" s="25"/>
      <c r="D1" s="373" t="s">
        <v>164</v>
      </c>
      <c r="E1" s="373"/>
      <c r="F1" s="373"/>
      <c r="G1" s="373"/>
      <c r="H1" s="373"/>
      <c r="I1" s="373"/>
      <c r="J1" s="25"/>
      <c r="K1" s="25"/>
      <c r="L1" s="39"/>
      <c r="M1" s="39"/>
      <c r="N1" s="39"/>
      <c r="O1" s="39"/>
      <c r="P1" s="39"/>
      <c r="Q1" s="39"/>
      <c r="R1" s="39"/>
      <c r="S1" s="39"/>
      <c r="T1" s="39"/>
      <c r="U1" s="39"/>
      <c r="V1" s="39"/>
      <c r="W1" s="39"/>
      <c r="X1" s="39"/>
      <c r="Y1" s="39"/>
      <c r="Z1" s="39"/>
      <c r="AA1" s="39"/>
      <c r="AB1" s="39"/>
    </row>
    <row r="2" spans="1:28">
      <c r="A2" s="374" t="s">
        <v>117</v>
      </c>
      <c r="B2" s="374"/>
      <c r="C2" s="374"/>
      <c r="D2" s="374"/>
      <c r="E2" s="40" t="s">
        <v>165</v>
      </c>
      <c r="F2" s="41"/>
      <c r="G2" s="41"/>
      <c r="H2" s="41"/>
      <c r="I2" s="42" t="s">
        <v>119</v>
      </c>
      <c r="J2" s="27"/>
      <c r="K2" s="27"/>
      <c r="L2" s="39"/>
      <c r="M2" s="39"/>
      <c r="N2" s="39"/>
      <c r="O2" s="39"/>
      <c r="P2" s="39"/>
      <c r="Q2" s="39"/>
      <c r="R2" s="39"/>
      <c r="S2" s="39"/>
      <c r="T2" s="39"/>
      <c r="U2" s="39"/>
      <c r="V2" s="39"/>
      <c r="W2" s="39"/>
      <c r="X2" s="39"/>
      <c r="Y2" s="39"/>
      <c r="Z2" s="39"/>
      <c r="AA2" s="39"/>
      <c r="AB2" s="39"/>
    </row>
    <row r="3" spans="1:28" s="73" customFormat="1" ht="30" customHeight="1">
      <c r="A3" s="68"/>
      <c r="B3" s="69"/>
      <c r="C3" s="69"/>
      <c r="D3" s="70" t="s">
        <v>120</v>
      </c>
      <c r="E3" s="375" t="s">
        <v>122</v>
      </c>
      <c r="F3" s="376"/>
      <c r="G3" s="43" t="s">
        <v>50</v>
      </c>
      <c r="H3" s="71" t="s">
        <v>166</v>
      </c>
      <c r="I3" s="43" t="s">
        <v>168</v>
      </c>
      <c r="J3" s="43" t="s">
        <v>124</v>
      </c>
      <c r="K3" s="72"/>
    </row>
    <row r="4" spans="1:28" ht="30" customHeight="1">
      <c r="A4" s="44" t="s">
        <v>125</v>
      </c>
      <c r="B4" s="45">
        <f>VLOOKUP(D4,$AA$74:$AB$84,2,FALSE)</f>
        <v>8</v>
      </c>
      <c r="C4" s="45" t="s">
        <v>126</v>
      </c>
      <c r="D4" s="46" t="str">
        <f>'収入・経費明細書(様式14・15)'!D4</f>
        <v>事業収入</v>
      </c>
      <c r="E4" s="401" t="str">
        <f>'収入・経費明細書(様式14・15)'!E4:F4</f>
        <v>事業収入</v>
      </c>
      <c r="F4" s="402"/>
      <c r="G4" s="47">
        <f>'収入・経費明細書(様式14・15)'!G4</f>
        <v>135000</v>
      </c>
      <c r="H4" s="47">
        <v>135000</v>
      </c>
      <c r="I4" s="74">
        <f>G4-H4</f>
        <v>0</v>
      </c>
      <c r="J4" s="273"/>
      <c r="K4" s="25"/>
      <c r="L4" s="39"/>
      <c r="M4" s="39"/>
      <c r="N4" s="39"/>
      <c r="O4" s="39"/>
      <c r="P4" s="39"/>
      <c r="Q4" s="39"/>
      <c r="R4" s="39"/>
      <c r="S4" s="39"/>
      <c r="T4" s="39"/>
      <c r="U4" s="39"/>
      <c r="V4" s="39"/>
      <c r="W4" s="39"/>
      <c r="X4" s="39"/>
      <c r="Y4" s="39"/>
      <c r="Z4" s="39"/>
      <c r="AA4" s="39"/>
      <c r="AB4" s="39"/>
    </row>
    <row r="5" spans="1:28" ht="30" customHeight="1">
      <c r="A5" s="44" t="s">
        <v>125</v>
      </c>
      <c r="B5" s="45">
        <f>VLOOKUP(D5,$AA$74:$AB$84,2,FALSE)</f>
        <v>1</v>
      </c>
      <c r="C5" s="45" t="s">
        <v>126</v>
      </c>
      <c r="D5" s="46" t="str">
        <f>'収入・経費明細書(様式14・15)'!D5</f>
        <v>登録料収入</v>
      </c>
      <c r="E5" s="401" t="str">
        <f>'収入・経費明細書(様式14・15)'!E5:F5</f>
        <v>41名×＠15,000</v>
      </c>
      <c r="F5" s="402"/>
      <c r="G5" s="47">
        <f>'収入・経費明細書(様式14・15)'!G5</f>
        <v>615000</v>
      </c>
      <c r="H5" s="47">
        <v>615000</v>
      </c>
      <c r="I5" s="74">
        <f>G5-H5</f>
        <v>0</v>
      </c>
      <c r="J5" s="62"/>
      <c r="K5" s="25"/>
      <c r="L5" s="39"/>
      <c r="M5" s="39"/>
      <c r="N5" s="39"/>
      <c r="O5" s="39"/>
      <c r="P5" s="39"/>
      <c r="Q5" s="39"/>
      <c r="R5" s="39"/>
      <c r="S5" s="39"/>
      <c r="T5" s="39"/>
      <c r="U5" s="39"/>
      <c r="V5" s="39"/>
      <c r="W5" s="39"/>
      <c r="X5" s="39"/>
      <c r="Y5" s="39"/>
      <c r="Z5" s="39"/>
      <c r="AA5" s="39"/>
      <c r="AB5" s="39"/>
    </row>
    <row r="6" spans="1:28" ht="30" customHeight="1">
      <c r="A6" s="44" t="s">
        <v>125</v>
      </c>
      <c r="B6" s="45">
        <f>VLOOKUP(D6,$AA$74:$AB$84,2,FALSE)</f>
        <v>2</v>
      </c>
      <c r="C6" s="45" t="s">
        <v>126</v>
      </c>
      <c r="D6" s="46" t="str">
        <f>'収入・経費明細書(様式14・15)'!D6</f>
        <v>特定会費収入</v>
      </c>
      <c r="E6" s="401" t="s">
        <v>575</v>
      </c>
      <c r="F6" s="402"/>
      <c r="G6" s="47">
        <f>'収入・経費明細書(様式14・15)'!G6</f>
        <v>300000</v>
      </c>
      <c r="H6" s="47">
        <v>288000</v>
      </c>
      <c r="I6" s="74">
        <f>G6-H6</f>
        <v>12000</v>
      </c>
      <c r="J6" s="62"/>
      <c r="K6" s="25"/>
      <c r="L6" s="39"/>
      <c r="M6" s="39"/>
      <c r="N6" s="39"/>
      <c r="O6" s="39"/>
      <c r="P6" s="39"/>
      <c r="Q6" s="39"/>
      <c r="R6" s="39"/>
      <c r="S6" s="39"/>
      <c r="T6" s="39"/>
      <c r="U6" s="39"/>
      <c r="V6" s="39"/>
      <c r="W6" s="39"/>
      <c r="X6" s="39"/>
      <c r="Y6" s="39"/>
      <c r="Z6" s="39"/>
      <c r="AA6" s="39"/>
      <c r="AB6" s="39"/>
    </row>
    <row r="7" spans="1:28" ht="30" customHeight="1">
      <c r="A7" s="44" t="s">
        <v>125</v>
      </c>
      <c r="B7" s="45" t="e">
        <f>VLOOKUP(D7,$AA$74:$AB$84,2,FALSE)</f>
        <v>#N/A</v>
      </c>
      <c r="C7" s="45" t="s">
        <v>126</v>
      </c>
      <c r="D7" s="46">
        <f>'収入・経費明細書(様式14・15)'!D7</f>
        <v>0</v>
      </c>
      <c r="E7" s="401">
        <f>'収入・経費明細書(様式14・15)'!E7:F7</f>
        <v>0</v>
      </c>
      <c r="F7" s="402"/>
      <c r="G7" s="47">
        <f>'収入・経費明細書(様式14・15)'!G7</f>
        <v>0</v>
      </c>
      <c r="H7" s="47"/>
      <c r="I7" s="74">
        <f>G7-H7</f>
        <v>0</v>
      </c>
      <c r="J7" s="62"/>
      <c r="K7" s="25"/>
      <c r="L7" s="39"/>
      <c r="M7" s="39"/>
      <c r="N7" s="39"/>
      <c r="O7" s="39"/>
      <c r="P7" s="39"/>
      <c r="Q7" s="39"/>
      <c r="R7" s="39"/>
      <c r="S7" s="39"/>
      <c r="T7" s="39"/>
      <c r="U7" s="39"/>
      <c r="V7" s="39"/>
      <c r="W7" s="39"/>
      <c r="X7" s="39"/>
      <c r="Y7" s="39"/>
      <c r="Z7" s="39"/>
      <c r="AA7" s="39"/>
      <c r="AB7" s="39"/>
    </row>
    <row r="8" spans="1:28" ht="30" customHeight="1">
      <c r="A8" s="370" t="s">
        <v>128</v>
      </c>
      <c r="B8" s="371"/>
      <c r="C8" s="371"/>
      <c r="D8" s="371"/>
      <c r="E8" s="371"/>
      <c r="F8" s="372"/>
      <c r="G8" s="47">
        <f>SUM(G4:G7)</f>
        <v>1050000</v>
      </c>
      <c r="H8" s="47">
        <f>SUM(H4:H7)</f>
        <v>1038000</v>
      </c>
      <c r="I8" s="74">
        <f>SUM(I4:I7)</f>
        <v>12000</v>
      </c>
      <c r="J8" s="62"/>
      <c r="K8" s="25"/>
      <c r="L8" s="39"/>
      <c r="M8" s="39"/>
      <c r="N8" s="39"/>
      <c r="O8" s="39"/>
      <c r="P8" s="39"/>
      <c r="Q8" s="39"/>
      <c r="R8" s="39"/>
      <c r="S8" s="39"/>
      <c r="T8" s="39"/>
      <c r="U8" s="39"/>
      <c r="V8" s="39"/>
      <c r="W8" s="39"/>
      <c r="X8" s="39"/>
      <c r="Y8" s="39"/>
      <c r="Z8" s="39"/>
      <c r="AA8" s="39"/>
      <c r="AB8" s="39"/>
    </row>
    <row r="9" spans="1:28" ht="13.5" customHeight="1">
      <c r="A9" s="27"/>
      <c r="B9" s="27"/>
      <c r="C9" s="27"/>
      <c r="D9" s="27"/>
      <c r="E9" s="27"/>
      <c r="F9" s="27"/>
      <c r="G9" s="27"/>
      <c r="H9" s="27"/>
      <c r="I9" s="27"/>
      <c r="J9" s="27"/>
      <c r="K9" s="27"/>
      <c r="L9" s="39"/>
      <c r="M9" s="39"/>
      <c r="N9" s="39"/>
      <c r="O9" s="39"/>
      <c r="P9" s="39"/>
      <c r="Q9" s="39"/>
      <c r="R9" s="39"/>
      <c r="S9" s="39"/>
      <c r="T9" s="39"/>
      <c r="U9" s="39"/>
      <c r="V9" s="39"/>
      <c r="W9" s="39"/>
      <c r="X9" s="39"/>
      <c r="Y9" s="39"/>
      <c r="Z9" s="39"/>
      <c r="AA9" s="39"/>
      <c r="AB9" s="39"/>
    </row>
    <row r="10" spans="1:28" ht="13.5" customHeight="1">
      <c r="A10" s="27"/>
      <c r="B10" s="27"/>
      <c r="C10" s="27"/>
      <c r="D10" s="27"/>
      <c r="E10" s="27"/>
      <c r="F10" s="27"/>
      <c r="G10" s="27"/>
      <c r="H10" s="27"/>
      <c r="I10" s="27"/>
      <c r="J10" s="27"/>
      <c r="K10" s="27"/>
      <c r="L10" s="39"/>
      <c r="M10" s="39"/>
      <c r="N10" s="39"/>
      <c r="O10" s="39"/>
      <c r="P10" s="39"/>
      <c r="Q10" s="39"/>
      <c r="R10" s="39"/>
      <c r="S10" s="39"/>
      <c r="T10" s="39"/>
      <c r="U10" s="39"/>
      <c r="V10" s="39"/>
      <c r="W10" s="39"/>
      <c r="X10" s="39"/>
      <c r="Y10" s="39"/>
      <c r="Z10" s="39"/>
      <c r="AA10" s="39"/>
      <c r="AB10" s="39"/>
    </row>
    <row r="11" spans="1:28" ht="13.5" customHeight="1">
      <c r="A11" s="27"/>
      <c r="B11" s="27"/>
      <c r="C11" s="27"/>
      <c r="D11" s="504" t="s">
        <v>169</v>
      </c>
      <c r="E11" s="373"/>
      <c r="F11" s="373"/>
      <c r="G11" s="373"/>
      <c r="H11" s="373"/>
      <c r="I11" s="373"/>
      <c r="J11" s="27"/>
      <c r="K11" s="27"/>
      <c r="L11" s="39"/>
      <c r="M11" s="39"/>
      <c r="N11" s="39"/>
      <c r="O11" s="39"/>
      <c r="P11" s="39"/>
      <c r="Q11" s="39"/>
      <c r="R11" s="39"/>
      <c r="S11" s="39"/>
      <c r="T11" s="39"/>
      <c r="U11" s="39"/>
      <c r="V11" s="39"/>
      <c r="W11" s="39"/>
      <c r="X11" s="39"/>
      <c r="Y11" s="39"/>
      <c r="Z11" s="39"/>
      <c r="AA11" s="39"/>
      <c r="AB11" s="39"/>
    </row>
    <row r="12" spans="1:28" ht="19.5" customHeight="1">
      <c r="A12" s="374" t="s">
        <v>130</v>
      </c>
      <c r="B12" s="374"/>
      <c r="C12" s="374"/>
      <c r="D12" s="374"/>
      <c r="E12" s="51" t="s">
        <v>170</v>
      </c>
      <c r="F12" s="41"/>
      <c r="G12" s="41"/>
      <c r="H12" s="41"/>
      <c r="I12" s="42" t="s">
        <v>119</v>
      </c>
      <c r="J12" s="27"/>
      <c r="K12" s="27"/>
      <c r="L12" s="39"/>
      <c r="M12" s="39"/>
      <c r="N12" s="39"/>
      <c r="O12" s="39"/>
      <c r="P12" s="39"/>
      <c r="Q12" s="39"/>
      <c r="R12" s="39"/>
      <c r="S12" s="39"/>
      <c r="T12" s="39"/>
      <c r="U12" s="39"/>
      <c r="V12" s="39"/>
      <c r="W12" s="39"/>
      <c r="X12" s="39"/>
      <c r="Y12" s="39"/>
      <c r="Z12" s="39"/>
      <c r="AA12" s="39"/>
      <c r="AB12" s="39"/>
    </row>
    <row r="13" spans="1:28" ht="30" customHeight="1">
      <c r="A13" s="75"/>
      <c r="B13" s="45"/>
      <c r="C13" s="45"/>
      <c r="D13" s="76" t="s">
        <v>120</v>
      </c>
      <c r="E13" s="43" t="s">
        <v>132</v>
      </c>
      <c r="F13" s="43" t="s">
        <v>134</v>
      </c>
      <c r="G13" s="43" t="s">
        <v>50</v>
      </c>
      <c r="H13" s="71" t="s">
        <v>166</v>
      </c>
      <c r="I13" s="43" t="s">
        <v>157</v>
      </c>
      <c r="J13" s="43" t="s">
        <v>124</v>
      </c>
      <c r="K13" s="25"/>
      <c r="L13" s="39"/>
      <c r="M13" s="39"/>
      <c r="N13" s="39"/>
      <c r="O13" s="39"/>
      <c r="P13" s="39"/>
      <c r="Q13" s="39"/>
      <c r="R13" s="39"/>
      <c r="S13" s="39"/>
      <c r="T13" s="39"/>
      <c r="U13" s="39"/>
      <c r="V13" s="39"/>
      <c r="W13" s="39"/>
      <c r="X13" s="39"/>
      <c r="Y13" s="39"/>
      <c r="Z13" s="39"/>
      <c r="AA13" s="39"/>
      <c r="AB13" s="39"/>
    </row>
    <row r="14" spans="1:28" ht="30" customHeight="1">
      <c r="A14" s="31" t="s">
        <v>125</v>
      </c>
      <c r="B14" s="50">
        <f t="shared" ref="B14:B27" si="0">VLOOKUP(D14,$AA$86:$AB$102,2,FALSE)</f>
        <v>1</v>
      </c>
      <c r="C14" s="49" t="s">
        <v>126</v>
      </c>
      <c r="D14" s="46" t="str">
        <f>'収入・経費明細書(様式14・15)'!D14</f>
        <v>会場設営費</v>
      </c>
      <c r="E14" s="272" t="str">
        <f>'収入・経費明細書(様式14・15)'!E14</f>
        <v>会場費</v>
      </c>
      <c r="F14" s="272" t="str">
        <f>'収入・経費明細書(様式14・15)'!F14</f>
        <v>定例会・式典</v>
      </c>
      <c r="G14" s="53">
        <f>'収入・経費明細書(様式14・15)'!G14</f>
        <v>812592</v>
      </c>
      <c r="H14" s="503">
        <v>872586</v>
      </c>
      <c r="I14" s="53">
        <f t="shared" ref="I14:I24" si="1">G14-H14</f>
        <v>-59994</v>
      </c>
      <c r="J14" s="345">
        <v>1</v>
      </c>
      <c r="K14" s="25"/>
      <c r="L14" s="39"/>
      <c r="M14" s="39"/>
      <c r="N14" s="39"/>
      <c r="O14" s="39"/>
      <c r="P14" s="39"/>
      <c r="Q14" s="39"/>
      <c r="R14" s="39"/>
      <c r="S14" s="39"/>
      <c r="T14" s="39"/>
      <c r="U14" s="39"/>
      <c r="V14" s="39"/>
      <c r="W14" s="39"/>
      <c r="X14" s="39"/>
      <c r="Y14" s="39"/>
      <c r="Z14" s="39"/>
      <c r="AA14" s="39"/>
      <c r="AB14" s="39"/>
    </row>
    <row r="15" spans="1:28" ht="30" customHeight="1">
      <c r="A15" s="31" t="s">
        <v>125</v>
      </c>
      <c r="B15" s="50">
        <f t="shared" si="0"/>
        <v>9</v>
      </c>
      <c r="C15" s="49" t="s">
        <v>126</v>
      </c>
      <c r="D15" s="46" t="str">
        <f>'収入・経費明細書(様式14・15)'!D15</f>
        <v>渉外費</v>
      </c>
      <c r="E15" s="272" t="str">
        <f>'収入・経費明細書(様式14・15)'!E15</f>
        <v>記念品代</v>
      </c>
      <c r="F15" s="272" t="str">
        <f>'収入・経費明細書(様式14・15)'!F15</f>
        <v>お酒代(100)</v>
      </c>
      <c r="G15" s="53">
        <f>'収入・経費明細書(様式14・15)'!G15</f>
        <v>35000</v>
      </c>
      <c r="H15" s="503">
        <v>35000</v>
      </c>
      <c r="I15" s="53">
        <f t="shared" si="1"/>
        <v>0</v>
      </c>
      <c r="J15" s="345">
        <v>2</v>
      </c>
      <c r="K15" s="25"/>
      <c r="L15" s="39"/>
      <c r="M15" s="39"/>
      <c r="N15" s="39"/>
      <c r="O15" s="39"/>
      <c r="P15" s="39"/>
      <c r="Q15" s="39"/>
      <c r="R15" s="39"/>
      <c r="S15" s="39"/>
      <c r="T15" s="39"/>
      <c r="U15" s="39"/>
      <c r="V15" s="39"/>
      <c r="W15" s="39"/>
      <c r="X15" s="39"/>
      <c r="Y15" s="39"/>
      <c r="Z15" s="39"/>
      <c r="AA15" s="39"/>
      <c r="AB15" s="39"/>
    </row>
    <row r="16" spans="1:28" ht="30" customHeight="1">
      <c r="A16" s="31" t="s">
        <v>125</v>
      </c>
      <c r="B16" s="50">
        <f t="shared" si="0"/>
        <v>9</v>
      </c>
      <c r="C16" s="49" t="s">
        <v>126</v>
      </c>
      <c r="D16" s="46" t="str">
        <f>'収入・経費明細書(様式14・15)'!D16</f>
        <v>渉外費</v>
      </c>
      <c r="E16" s="272" t="str">
        <f>'収入・経費明細書(様式14・15)'!E16</f>
        <v>記念品代</v>
      </c>
      <c r="F16" s="272" t="str">
        <f>'収入・経費明細書(様式14・15)'!F16</f>
        <v>紙袋(100)</v>
      </c>
      <c r="G16" s="53">
        <f>'収入・経費明細書(様式14・15)'!G16</f>
        <v>16800</v>
      </c>
      <c r="H16" s="503">
        <v>16800</v>
      </c>
      <c r="I16" s="53">
        <f t="shared" si="1"/>
        <v>0</v>
      </c>
      <c r="J16" s="345">
        <v>3</v>
      </c>
      <c r="K16" s="25"/>
      <c r="L16" s="39"/>
      <c r="M16" s="39"/>
      <c r="N16" s="39"/>
      <c r="O16" s="39"/>
      <c r="P16" s="39"/>
      <c r="Q16" s="39"/>
      <c r="R16" s="39"/>
      <c r="S16" s="39"/>
      <c r="T16" s="39"/>
      <c r="U16" s="39"/>
      <c r="V16" s="39"/>
      <c r="W16" s="39"/>
      <c r="X16" s="39"/>
      <c r="Y16" s="39"/>
      <c r="Z16" s="39"/>
      <c r="AA16" s="39"/>
      <c r="AB16" s="39"/>
    </row>
    <row r="17" spans="1:28" ht="30" customHeight="1">
      <c r="A17" s="31" t="s">
        <v>125</v>
      </c>
      <c r="B17" s="50">
        <f t="shared" si="0"/>
        <v>13</v>
      </c>
      <c r="C17" s="49" t="s">
        <v>126</v>
      </c>
      <c r="D17" s="46" t="str">
        <f>'収入・経費明細書(様式14・15)'!D17</f>
        <v>通信費</v>
      </c>
      <c r="E17" s="272" t="str">
        <f>'収入・経費明細書(様式14・15)'!E17</f>
        <v>案内状</v>
      </c>
      <c r="F17" s="272" t="str">
        <f>'収入・経費明細書(様式14・15)'!F17</f>
        <v>案内状(400)</v>
      </c>
      <c r="G17" s="53">
        <f>'収入・経費明細書(様式14・15)'!G17</f>
        <v>6653</v>
      </c>
      <c r="H17" s="503">
        <v>5821</v>
      </c>
      <c r="I17" s="53">
        <f t="shared" si="1"/>
        <v>832</v>
      </c>
      <c r="J17" s="345">
        <v>4</v>
      </c>
      <c r="K17" s="25"/>
      <c r="L17" s="39"/>
      <c r="M17" s="39"/>
      <c r="N17" s="39"/>
      <c r="O17" s="39"/>
      <c r="P17" s="39"/>
      <c r="Q17" s="39"/>
      <c r="R17" s="39"/>
      <c r="S17" s="39"/>
      <c r="T17" s="39"/>
      <c r="U17" s="39"/>
      <c r="V17" s="39"/>
      <c r="W17" s="39"/>
      <c r="X17" s="39"/>
      <c r="Y17" s="39"/>
      <c r="Z17" s="39"/>
      <c r="AA17" s="39"/>
      <c r="AB17" s="39"/>
    </row>
    <row r="18" spans="1:28" ht="30" customHeight="1">
      <c r="A18" s="31" t="s">
        <v>125</v>
      </c>
      <c r="B18" s="50">
        <f t="shared" si="0"/>
        <v>13</v>
      </c>
      <c r="C18" s="49" t="s">
        <v>126</v>
      </c>
      <c r="D18" s="46" t="str">
        <f>'収入・経費明細書(様式14・15)'!D18</f>
        <v>通信費</v>
      </c>
      <c r="E18" s="272" t="str">
        <f>'収入・経費明細書(様式14・15)'!E18</f>
        <v>案内状</v>
      </c>
      <c r="F18" s="272" t="str">
        <f>'収入・経費明細書(様式14・15)'!F18</f>
        <v>案内用封筒(400)</v>
      </c>
      <c r="G18" s="53">
        <f>'収入・経費明細書(様式14・15)'!G18</f>
        <v>3326</v>
      </c>
      <c r="H18" s="503">
        <v>2910</v>
      </c>
      <c r="I18" s="53">
        <f t="shared" si="1"/>
        <v>416</v>
      </c>
      <c r="J18" s="345">
        <v>4</v>
      </c>
      <c r="K18" s="25"/>
      <c r="L18" s="39"/>
      <c r="M18" s="39"/>
      <c r="N18" s="39"/>
      <c r="O18" s="39"/>
      <c r="P18" s="39"/>
      <c r="Q18" s="39"/>
      <c r="R18" s="39"/>
      <c r="S18" s="39"/>
      <c r="T18" s="39"/>
      <c r="U18" s="39"/>
      <c r="V18" s="39"/>
      <c r="W18" s="39"/>
      <c r="X18" s="39"/>
      <c r="Y18" s="39"/>
      <c r="Z18" s="39"/>
      <c r="AA18" s="39"/>
      <c r="AB18" s="39"/>
    </row>
    <row r="19" spans="1:28" s="301" customFormat="1" ht="30" customHeight="1">
      <c r="A19" s="316" t="s">
        <v>125</v>
      </c>
      <c r="B19" s="363">
        <f t="shared" ref="B19" si="2">VLOOKUP(D19,$AA$86:$AB$102,2,FALSE)</f>
        <v>13</v>
      </c>
      <c r="C19" s="364" t="s">
        <v>126</v>
      </c>
      <c r="D19" s="359" t="str">
        <f>'収入・経費明細書(様式14・15)'!D18</f>
        <v>通信費</v>
      </c>
      <c r="E19" s="272" t="str">
        <f>'収入・経費明細書(様式14・15)'!E18</f>
        <v>案内状</v>
      </c>
      <c r="F19" s="500" t="s">
        <v>577</v>
      </c>
      <c r="G19" s="333">
        <v>0</v>
      </c>
      <c r="H19" s="503">
        <v>3062</v>
      </c>
      <c r="I19" s="333">
        <f t="shared" ref="I19" si="3">G19-H19</f>
        <v>-3062</v>
      </c>
      <c r="J19" s="345">
        <v>4</v>
      </c>
      <c r="K19" s="501"/>
    </row>
    <row r="20" spans="1:28" ht="30" customHeight="1">
      <c r="A20" s="31" t="s">
        <v>125</v>
      </c>
      <c r="B20" s="50">
        <f t="shared" si="0"/>
        <v>13</v>
      </c>
      <c r="C20" s="49" t="s">
        <v>126</v>
      </c>
      <c r="D20" s="46" t="str">
        <f>'収入・経費明細書(様式14・15)'!D19</f>
        <v>通信費</v>
      </c>
      <c r="E20" s="272" t="str">
        <f>'収入・経費明細書(様式14・15)'!E19</f>
        <v>案内状</v>
      </c>
      <c r="F20" s="272" t="str">
        <f>'収入・経費明細書(様式14・15)'!F19</f>
        <v>切手(400)</v>
      </c>
      <c r="G20" s="53">
        <f>'収入・経費明細書(様式14・15)'!G19</f>
        <v>32800</v>
      </c>
      <c r="H20" s="503">
        <v>27030</v>
      </c>
      <c r="I20" s="53">
        <f t="shared" si="1"/>
        <v>5770</v>
      </c>
      <c r="J20" s="345">
        <v>5</v>
      </c>
      <c r="K20" s="25"/>
      <c r="L20" s="39"/>
      <c r="M20" s="39"/>
      <c r="N20" s="39"/>
      <c r="O20" s="39"/>
      <c r="P20" s="39"/>
      <c r="Q20" s="39"/>
      <c r="R20" s="39"/>
      <c r="S20" s="39"/>
      <c r="T20" s="39"/>
      <c r="U20" s="39"/>
      <c r="V20" s="39"/>
      <c r="W20" s="39"/>
      <c r="X20" s="39"/>
      <c r="Y20" s="39"/>
      <c r="Z20" s="39"/>
      <c r="AA20" s="39"/>
      <c r="AB20" s="39"/>
    </row>
    <row r="21" spans="1:28" ht="30" customHeight="1">
      <c r="A21" s="31" t="s">
        <v>125</v>
      </c>
      <c r="B21" s="50">
        <f t="shared" si="0"/>
        <v>14</v>
      </c>
      <c r="C21" s="49" t="s">
        <v>126</v>
      </c>
      <c r="D21" s="46" t="str">
        <f>'収入・経費明細書(様式14・15)'!D20</f>
        <v>雑費</v>
      </c>
      <c r="E21" s="272" t="str">
        <f>'収入・経費明細書(様式14・15)'!E20</f>
        <v>雑費</v>
      </c>
      <c r="F21" s="272" t="str">
        <f>'収入・経費明細書(様式14・15)'!F20</f>
        <v>筆ペン</v>
      </c>
      <c r="G21" s="53">
        <f>'収入・経費明細書(様式14・15)'!G20</f>
        <v>3780</v>
      </c>
      <c r="H21" s="503">
        <v>3780</v>
      </c>
      <c r="I21" s="53">
        <f t="shared" si="1"/>
        <v>0</v>
      </c>
      <c r="J21" s="345">
        <v>4</v>
      </c>
      <c r="K21" s="25"/>
      <c r="L21" s="39"/>
      <c r="M21" s="39"/>
      <c r="N21" s="39"/>
      <c r="O21" s="39"/>
      <c r="P21" s="39"/>
      <c r="Q21" s="39"/>
      <c r="R21" s="39"/>
      <c r="S21" s="39"/>
      <c r="T21" s="39"/>
      <c r="U21" s="39"/>
      <c r="V21" s="39"/>
      <c r="W21" s="39"/>
      <c r="X21" s="39"/>
      <c r="Y21" s="39"/>
      <c r="Z21" s="39"/>
      <c r="AA21" s="39"/>
      <c r="AB21" s="39"/>
    </row>
    <row r="22" spans="1:28" ht="30" customHeight="1">
      <c r="A22" s="31" t="s">
        <v>125</v>
      </c>
      <c r="B22" s="50">
        <f t="shared" si="0"/>
        <v>14</v>
      </c>
      <c r="C22" s="49" t="s">
        <v>126</v>
      </c>
      <c r="D22" s="46" t="str">
        <f>'収入・経費明細書(様式14・15)'!D21</f>
        <v>雑費</v>
      </c>
      <c r="E22" s="272" t="str">
        <f>'収入・経費明細書(様式14・15)'!E21</f>
        <v>雑費</v>
      </c>
      <c r="F22" s="272" t="str">
        <f>'収入・経費明細書(様式14・15)'!F21</f>
        <v>芳名録</v>
      </c>
      <c r="G22" s="53">
        <f>'収入・経費明細書(様式14・15)'!G21</f>
        <v>605</v>
      </c>
      <c r="H22" s="503">
        <v>605</v>
      </c>
      <c r="I22" s="53">
        <f t="shared" si="1"/>
        <v>0</v>
      </c>
      <c r="J22" s="345">
        <v>4</v>
      </c>
      <c r="K22" s="25"/>
      <c r="L22" s="39"/>
      <c r="M22" s="39"/>
      <c r="N22" s="39"/>
      <c r="O22" s="39"/>
      <c r="P22" s="39"/>
      <c r="Q22" s="39"/>
      <c r="R22" s="39"/>
      <c r="S22" s="39"/>
      <c r="T22" s="39"/>
      <c r="U22" s="39"/>
      <c r="V22" s="39"/>
      <c r="W22" s="39"/>
      <c r="X22" s="39"/>
      <c r="Y22" s="39"/>
      <c r="Z22" s="39"/>
      <c r="AA22" s="39"/>
      <c r="AB22" s="39"/>
    </row>
    <row r="23" spans="1:28" ht="30" customHeight="1">
      <c r="A23" s="31" t="s">
        <v>125</v>
      </c>
      <c r="B23" s="50">
        <f t="shared" si="0"/>
        <v>14</v>
      </c>
      <c r="C23" s="49" t="s">
        <v>126</v>
      </c>
      <c r="D23" s="46" t="str">
        <f>'収入・経費明細書(様式14・15)'!D22</f>
        <v>雑費</v>
      </c>
      <c r="E23" s="272" t="str">
        <f>'収入・経費明細書(様式14・15)'!E22</f>
        <v>雑費</v>
      </c>
      <c r="F23" s="272" t="str">
        <f>'収入・経費明細書(様式14・15)'!F22</f>
        <v>領収書</v>
      </c>
      <c r="G23" s="53">
        <f>'収入・経費明細書(様式14・15)'!G22</f>
        <v>544</v>
      </c>
      <c r="H23" s="503">
        <v>544</v>
      </c>
      <c r="I23" s="53">
        <f t="shared" si="1"/>
        <v>0</v>
      </c>
      <c r="J23" s="345">
        <v>4</v>
      </c>
      <c r="K23" s="25"/>
      <c r="L23" s="39"/>
      <c r="M23" s="39"/>
      <c r="N23" s="39"/>
      <c r="O23" s="39"/>
      <c r="P23" s="39"/>
      <c r="Q23" s="39"/>
      <c r="R23" s="39"/>
      <c r="S23" s="39"/>
      <c r="T23" s="39"/>
      <c r="U23" s="39"/>
      <c r="V23" s="39"/>
      <c r="W23" s="39"/>
      <c r="X23" s="39"/>
      <c r="Y23" s="39"/>
      <c r="Z23" s="39"/>
      <c r="AA23" s="39"/>
      <c r="AB23" s="39"/>
    </row>
    <row r="24" spans="1:28" ht="30" customHeight="1">
      <c r="A24" s="31" t="s">
        <v>125</v>
      </c>
      <c r="B24" s="50">
        <f t="shared" si="0"/>
        <v>13</v>
      </c>
      <c r="C24" s="49" t="s">
        <v>126</v>
      </c>
      <c r="D24" s="46" t="str">
        <f>'収入・経費明細書(様式14・15)'!D23</f>
        <v>通信費</v>
      </c>
      <c r="E24" s="272" t="str">
        <f>'収入・経費明細書(様式14・15)'!E23</f>
        <v>御礼状</v>
      </c>
      <c r="F24" s="272" t="str">
        <f>'収入・経費明細書(様式14・15)'!F23</f>
        <v>切手(400)</v>
      </c>
      <c r="G24" s="53">
        <f>'収入・経費明細書(様式14・15)'!G23</f>
        <v>32800</v>
      </c>
      <c r="H24" s="503">
        <v>6448</v>
      </c>
      <c r="I24" s="53">
        <f t="shared" si="1"/>
        <v>26352</v>
      </c>
      <c r="J24" s="345">
        <v>10</v>
      </c>
      <c r="K24" s="25"/>
      <c r="L24" s="39"/>
      <c r="M24" s="39"/>
      <c r="N24" s="39"/>
      <c r="O24" s="39"/>
      <c r="P24" s="39"/>
      <c r="Q24" s="39"/>
      <c r="R24" s="39"/>
      <c r="S24" s="39"/>
      <c r="T24" s="39"/>
      <c r="U24" s="39"/>
      <c r="V24" s="39"/>
      <c r="W24" s="39"/>
      <c r="X24" s="39"/>
      <c r="Y24" s="39"/>
      <c r="Z24" s="39"/>
      <c r="AA24" s="39"/>
      <c r="AB24" s="39"/>
    </row>
    <row r="25" spans="1:28" ht="30" customHeight="1">
      <c r="A25" s="31" t="s">
        <v>125</v>
      </c>
      <c r="B25" s="50">
        <f t="shared" si="0"/>
        <v>13</v>
      </c>
      <c r="C25" s="49" t="s">
        <v>126</v>
      </c>
      <c r="D25" s="359" t="str">
        <f>'収入・経費明細書(様式14・15)'!D24</f>
        <v>通信費</v>
      </c>
      <c r="E25" s="272" t="str">
        <f>'収入・経費明細書(様式14・15)'!E24</f>
        <v>案内状</v>
      </c>
      <c r="F25" s="272" t="str">
        <f>'収入・経費明細書(様式14・15)'!F24</f>
        <v>返信はがき（400）</v>
      </c>
      <c r="G25" s="333">
        <f>'収入・経費明細書(様式14・15)'!G24</f>
        <v>24800</v>
      </c>
      <c r="H25" s="503">
        <v>11656</v>
      </c>
      <c r="I25" s="333">
        <f t="shared" ref="I25:I32" si="4">G25-H25</f>
        <v>13144</v>
      </c>
      <c r="J25" s="345">
        <v>6</v>
      </c>
      <c r="K25" s="25"/>
      <c r="L25" s="39"/>
      <c r="M25" s="39"/>
      <c r="N25" s="39"/>
      <c r="O25" s="39"/>
      <c r="P25" s="39"/>
      <c r="Q25" s="39"/>
      <c r="R25" s="39"/>
      <c r="S25" s="39"/>
      <c r="T25" s="39"/>
      <c r="U25" s="39"/>
      <c r="V25" s="39"/>
      <c r="W25" s="39"/>
      <c r="X25" s="39"/>
      <c r="Y25" s="39"/>
      <c r="Z25" s="39"/>
      <c r="AA25" s="39"/>
      <c r="AB25" s="39"/>
    </row>
    <row r="26" spans="1:28" ht="30" customHeight="1">
      <c r="A26" s="31" t="s">
        <v>125</v>
      </c>
      <c r="B26" s="50">
        <f t="shared" si="0"/>
        <v>13</v>
      </c>
      <c r="C26" s="49" t="s">
        <v>126</v>
      </c>
      <c r="D26" s="359" t="str">
        <f>'収入・経費明細書(様式14・15)'!D25</f>
        <v>通信費</v>
      </c>
      <c r="E26" s="272" t="str">
        <f>'収入・経費明細書(様式14・15)'!E25</f>
        <v>案内状</v>
      </c>
      <c r="F26" s="272" t="str">
        <f>'収入・経費明細書(様式14・15)'!F25</f>
        <v>返信はがき
料金後納（400）</v>
      </c>
      <c r="G26" s="333">
        <f>'収入・経費明細書(様式14・15)'!G25</f>
        <v>6000</v>
      </c>
      <c r="H26" s="503">
        <v>2820</v>
      </c>
      <c r="I26" s="333">
        <f t="shared" si="4"/>
        <v>3180</v>
      </c>
      <c r="J26" s="345">
        <v>6</v>
      </c>
      <c r="K26" s="25"/>
      <c r="L26" s="39"/>
      <c r="M26" s="39"/>
      <c r="N26" s="39"/>
      <c r="O26" s="39"/>
      <c r="P26" s="39"/>
      <c r="Q26" s="39"/>
      <c r="R26" s="39"/>
      <c r="S26" s="39"/>
      <c r="T26" s="39"/>
      <c r="U26" s="39"/>
      <c r="V26" s="39"/>
      <c r="W26" s="39"/>
      <c r="X26" s="39"/>
      <c r="Y26" s="39"/>
      <c r="Z26" s="39"/>
      <c r="AA26" s="39"/>
      <c r="AB26" s="39"/>
    </row>
    <row r="27" spans="1:28" ht="30" customHeight="1">
      <c r="A27" s="31" t="s">
        <v>125</v>
      </c>
      <c r="B27" s="50">
        <f t="shared" si="0"/>
        <v>2</v>
      </c>
      <c r="C27" s="49" t="s">
        <v>126</v>
      </c>
      <c r="D27" s="359" t="str">
        <f>'収入・経費明細書(様式14・15)'!D26</f>
        <v>企画・演出費</v>
      </c>
      <c r="E27" s="272" t="str">
        <f>'収入・経費明細書(様式14・15)'!E26</f>
        <v>演出費</v>
      </c>
      <c r="F27" s="272" t="str">
        <f>'収入・経費明細書(様式14・15)'!F26</f>
        <v>器楽演奏者令</v>
      </c>
      <c r="G27" s="333">
        <f>'収入・経費明細書(様式14・15)'!G26</f>
        <v>10000</v>
      </c>
      <c r="H27" s="333">
        <v>10000</v>
      </c>
      <c r="I27" s="333">
        <f t="shared" si="4"/>
        <v>0</v>
      </c>
      <c r="J27" s="345"/>
      <c r="K27" s="502"/>
      <c r="L27" s="39"/>
      <c r="M27" s="39"/>
      <c r="N27" s="39"/>
      <c r="O27" s="39"/>
      <c r="P27" s="39"/>
      <c r="Q27" s="39"/>
      <c r="R27" s="39"/>
      <c r="S27" s="39"/>
      <c r="T27" s="39"/>
      <c r="U27" s="39"/>
      <c r="V27" s="39"/>
      <c r="W27" s="39"/>
      <c r="X27" s="39"/>
      <c r="Y27" s="39"/>
      <c r="Z27" s="39"/>
      <c r="AA27" s="39"/>
      <c r="AB27" s="39"/>
    </row>
    <row r="28" spans="1:28" s="301" customFormat="1" ht="30" customHeight="1">
      <c r="A28" s="316" t="s">
        <v>125</v>
      </c>
      <c r="B28" s="361">
        <v>2</v>
      </c>
      <c r="C28" s="362" t="s">
        <v>126</v>
      </c>
      <c r="D28" s="359" t="str">
        <f>'収入・経費明細書(様式14・15)'!D27</f>
        <v>資料作成費</v>
      </c>
      <c r="E28" s="272" t="str">
        <f>'収入・経費明細書(様式14・15)'!E27</f>
        <v>資料費</v>
      </c>
      <c r="F28" s="272" t="str">
        <f>'収入・経費明細書(様式14・15)'!F27</f>
        <v>来賓者リスト（150）</v>
      </c>
      <c r="G28" s="333">
        <f>'収入・経費明細書(様式14・15)'!G27</f>
        <v>4905</v>
      </c>
      <c r="H28" s="333">
        <v>7043</v>
      </c>
      <c r="I28" s="333">
        <f t="shared" si="4"/>
        <v>-2138</v>
      </c>
      <c r="J28" s="345">
        <v>7</v>
      </c>
      <c r="K28" s="300"/>
    </row>
    <row r="29" spans="1:28" s="301" customFormat="1" ht="30" customHeight="1">
      <c r="A29" s="316"/>
      <c r="B29" s="361">
        <v>3</v>
      </c>
      <c r="C29" s="362" t="s">
        <v>126</v>
      </c>
      <c r="D29" s="359" t="str">
        <f>'収入・経費明細書(様式14・15)'!D28</f>
        <v>会場設営費</v>
      </c>
      <c r="E29" s="272" t="str">
        <f>'収入・経費明細書(様式14・15)'!E28</f>
        <v>運送費</v>
      </c>
      <c r="F29" s="272" t="str">
        <f>'収入・経費明細書(様式14・15)'!F28</f>
        <v>楽器運搬費</v>
      </c>
      <c r="G29" s="333">
        <f>'収入・経費明細書(様式14・15)'!G28</f>
        <v>24300</v>
      </c>
      <c r="H29" s="333">
        <v>24300</v>
      </c>
      <c r="I29" s="333">
        <f t="shared" si="4"/>
        <v>0</v>
      </c>
      <c r="J29" s="345">
        <v>8</v>
      </c>
      <c r="K29" s="300"/>
    </row>
    <row r="30" spans="1:28" s="301" customFormat="1" ht="30" customHeight="1">
      <c r="A30" s="316" t="s">
        <v>125</v>
      </c>
      <c r="B30" s="361">
        <v>2</v>
      </c>
      <c r="C30" s="362" t="s">
        <v>126</v>
      </c>
      <c r="D30" s="359" t="str">
        <f>'収入・経費明細書(様式14・15)'!D29</f>
        <v>本部団関係費</v>
      </c>
      <c r="E30" s="272" t="str">
        <f>'収入・経費明細書(様式14・15)'!E29</f>
        <v>保険料</v>
      </c>
      <c r="F30" s="272" t="str">
        <f>'収入・経費明細書(様式14・15)'!F29</f>
        <v>保険料</v>
      </c>
      <c r="G30" s="333">
        <f>'収入・経費明細書(様式14・15)'!G29</f>
        <v>7000</v>
      </c>
      <c r="H30" s="333">
        <v>7000</v>
      </c>
      <c r="I30" s="333">
        <f t="shared" si="4"/>
        <v>0</v>
      </c>
      <c r="J30" s="345">
        <v>9</v>
      </c>
      <c r="K30" s="300"/>
    </row>
    <row r="31" spans="1:28" s="301" customFormat="1" ht="30" customHeight="1">
      <c r="A31" s="316"/>
      <c r="B31" s="361">
        <v>3</v>
      </c>
      <c r="C31" s="362" t="s">
        <v>126</v>
      </c>
      <c r="D31" s="359" t="str">
        <f>'収入・経費明細書(様式14・15)'!D30</f>
        <v>予備費</v>
      </c>
      <c r="E31" s="272">
        <f>'収入・経費明細書(様式14・15)'!E30</f>
        <v>0</v>
      </c>
      <c r="F31" s="272">
        <f>'収入・経費明細書(様式14・15)'!F30</f>
        <v>0</v>
      </c>
      <c r="G31" s="333">
        <f>'収入・経費明細書(様式14・15)'!G30</f>
        <v>28095</v>
      </c>
      <c r="H31" s="333">
        <v>0</v>
      </c>
      <c r="I31" s="333">
        <f t="shared" si="4"/>
        <v>28095</v>
      </c>
      <c r="J31" s="273"/>
      <c r="K31" s="300"/>
    </row>
    <row r="32" spans="1:28" ht="30" customHeight="1">
      <c r="A32" s="370" t="s">
        <v>576</v>
      </c>
      <c r="B32" s="371"/>
      <c r="C32" s="371"/>
      <c r="D32" s="371"/>
      <c r="E32" s="371"/>
      <c r="F32" s="400"/>
      <c r="G32" s="333">
        <f>'収入・経費明細書(様式14・15)'!G31</f>
        <v>1050000</v>
      </c>
      <c r="H32" s="333">
        <f>SUM(H14:H31)</f>
        <v>1037405</v>
      </c>
      <c r="I32" s="333">
        <f t="shared" si="4"/>
        <v>12595</v>
      </c>
      <c r="J32" s="345"/>
      <c r="K32" s="25"/>
      <c r="L32" s="39"/>
      <c r="M32" s="39"/>
      <c r="N32" s="39"/>
      <c r="O32" s="39"/>
      <c r="P32" s="39"/>
      <c r="Q32" s="39"/>
      <c r="R32" s="39"/>
      <c r="S32" s="39"/>
      <c r="T32" s="39"/>
      <c r="U32" s="39"/>
      <c r="V32" s="39"/>
      <c r="W32" s="39"/>
      <c r="X32" s="39"/>
      <c r="Y32" s="39"/>
      <c r="Z32" s="39"/>
      <c r="AA32" s="39"/>
      <c r="AB32" s="39"/>
    </row>
    <row r="33" spans="1:28" ht="19.5" customHeight="1">
      <c r="A33" s="27"/>
      <c r="B33" s="27"/>
      <c r="C33" s="27"/>
      <c r="D33" s="25"/>
      <c r="E33" s="27"/>
      <c r="F33" s="27"/>
      <c r="G33" s="77"/>
      <c r="H33" s="77"/>
      <c r="I33" s="27"/>
      <c r="J33" s="27"/>
      <c r="K33" s="27"/>
      <c r="L33" s="39"/>
      <c r="M33" s="39"/>
      <c r="N33" s="39"/>
      <c r="O33" s="39"/>
      <c r="P33" s="39"/>
      <c r="Q33" s="39"/>
      <c r="R33" s="39"/>
      <c r="S33" s="39"/>
      <c r="T33" s="39"/>
      <c r="U33" s="39"/>
      <c r="V33" s="39"/>
      <c r="W33" s="39"/>
      <c r="X33" s="39"/>
      <c r="Y33" s="39"/>
      <c r="Z33" s="39"/>
      <c r="AA33" s="39"/>
      <c r="AB33" s="39"/>
    </row>
    <row r="34" spans="1:28" ht="19.5" customHeight="1">
      <c r="A34" s="27"/>
      <c r="B34" s="27"/>
      <c r="C34" s="27"/>
      <c r="D34" s="27"/>
      <c r="E34" s="27"/>
      <c r="F34" s="27"/>
      <c r="G34" s="27"/>
      <c r="H34" s="27"/>
      <c r="I34" s="27"/>
      <c r="J34" s="27"/>
      <c r="K34" s="27"/>
      <c r="L34" s="39"/>
      <c r="M34" s="39"/>
      <c r="N34" s="39"/>
      <c r="O34" s="39"/>
      <c r="P34" s="39"/>
      <c r="Q34" s="39"/>
      <c r="R34" s="39"/>
      <c r="S34" s="39"/>
      <c r="T34" s="39"/>
      <c r="U34" s="39"/>
      <c r="V34" s="39"/>
      <c r="W34" s="39"/>
      <c r="X34" s="39"/>
      <c r="Y34" s="39"/>
      <c r="Z34" s="39"/>
      <c r="AA34" s="39"/>
      <c r="AB34" s="39"/>
    </row>
    <row r="35" spans="1:28" ht="19.5" hidden="1" customHeight="1">
      <c r="A35" s="27"/>
      <c r="B35" s="27"/>
      <c r="C35" s="27"/>
      <c r="D35" s="27"/>
      <c r="E35" s="27"/>
      <c r="F35" s="27"/>
      <c r="G35" s="27"/>
      <c r="H35" s="27"/>
      <c r="I35" s="27"/>
      <c r="J35" s="27"/>
      <c r="K35" s="27"/>
      <c r="L35" s="39"/>
      <c r="M35" s="39"/>
      <c r="N35" s="39"/>
      <c r="O35" s="39"/>
      <c r="P35" s="39"/>
      <c r="Q35" s="39"/>
      <c r="R35" s="39"/>
      <c r="S35" s="39"/>
      <c r="T35" s="39"/>
      <c r="U35" s="39"/>
      <c r="V35" s="39"/>
      <c r="W35" s="39"/>
      <c r="X35" s="39"/>
      <c r="Y35" s="39"/>
      <c r="Z35" s="39"/>
      <c r="AA35" s="39"/>
      <c r="AB35" s="39"/>
    </row>
    <row r="36" spans="1:28" ht="19.5" hidden="1" customHeight="1">
      <c r="A36" s="27"/>
      <c r="B36" s="27"/>
      <c r="C36" s="27"/>
      <c r="D36" s="27"/>
      <c r="E36" s="27"/>
      <c r="F36" s="27"/>
      <c r="G36" s="27"/>
      <c r="H36" s="27"/>
      <c r="I36" s="27"/>
      <c r="J36" s="27"/>
      <c r="K36" s="27"/>
      <c r="L36" s="39"/>
      <c r="M36" s="39"/>
      <c r="N36" s="39"/>
      <c r="O36" s="39"/>
      <c r="P36" s="39"/>
      <c r="Q36" s="39"/>
      <c r="R36" s="39"/>
      <c r="S36" s="39"/>
      <c r="T36" s="39"/>
      <c r="U36" s="39"/>
      <c r="V36" s="39"/>
      <c r="W36" s="39"/>
      <c r="X36" s="39"/>
      <c r="Y36" s="39"/>
      <c r="Z36" s="39"/>
      <c r="AA36" s="39"/>
      <c r="AB36" s="39"/>
    </row>
    <row r="37" spans="1:28" ht="19.5" hidden="1" customHeight="1">
      <c r="A37" s="27"/>
      <c r="B37" s="27"/>
      <c r="C37" s="27"/>
      <c r="D37" s="27"/>
      <c r="E37" s="27"/>
      <c r="F37" s="27"/>
      <c r="G37" s="27"/>
      <c r="H37" s="27"/>
      <c r="I37" s="27"/>
      <c r="J37" s="27"/>
      <c r="K37" s="27"/>
      <c r="L37" s="39"/>
      <c r="M37" s="39"/>
      <c r="N37" s="39"/>
      <c r="O37" s="39"/>
      <c r="P37" s="39"/>
      <c r="Q37" s="39"/>
      <c r="R37" s="39"/>
      <c r="S37" s="39"/>
      <c r="T37" s="39"/>
      <c r="U37" s="39"/>
      <c r="V37" s="39"/>
      <c r="W37" s="39"/>
      <c r="X37" s="39"/>
      <c r="Y37" s="39"/>
      <c r="Z37" s="39"/>
      <c r="AA37" s="39"/>
      <c r="AB37" s="39"/>
    </row>
    <row r="38" spans="1:28" ht="19.5" hidden="1" customHeight="1">
      <c r="A38" s="27"/>
      <c r="B38" s="27"/>
      <c r="C38" s="27"/>
      <c r="D38" s="27"/>
      <c r="E38" s="27"/>
      <c r="F38" s="27"/>
      <c r="G38" s="27"/>
      <c r="H38" s="27"/>
      <c r="I38" s="27"/>
      <c r="J38" s="27"/>
      <c r="K38" s="27"/>
      <c r="L38" s="39"/>
      <c r="M38" s="39"/>
      <c r="N38" s="39"/>
      <c r="O38" s="39"/>
      <c r="P38" s="39"/>
      <c r="Q38" s="39"/>
      <c r="R38" s="39"/>
      <c r="S38" s="39"/>
      <c r="T38" s="39"/>
      <c r="U38" s="39"/>
      <c r="V38" s="39"/>
      <c r="W38" s="39"/>
      <c r="X38" s="39"/>
      <c r="Y38" s="39"/>
      <c r="Z38" s="39"/>
      <c r="AA38" s="39"/>
      <c r="AB38" s="39"/>
    </row>
    <row r="39" spans="1:28" ht="19.5" hidden="1" customHeight="1">
      <c r="A39" s="27"/>
      <c r="B39" s="27"/>
      <c r="C39" s="27"/>
      <c r="D39" s="27"/>
      <c r="E39" s="27"/>
      <c r="F39" s="27"/>
      <c r="G39" s="27"/>
      <c r="H39" s="27"/>
      <c r="I39" s="27"/>
      <c r="J39" s="27"/>
      <c r="K39" s="27"/>
      <c r="L39" s="39"/>
      <c r="M39" s="39"/>
      <c r="N39" s="39"/>
      <c r="O39" s="39"/>
      <c r="P39" s="39"/>
      <c r="Q39" s="39"/>
      <c r="R39" s="39"/>
      <c r="S39" s="39"/>
      <c r="T39" s="39"/>
      <c r="U39" s="39"/>
      <c r="V39" s="39"/>
      <c r="W39" s="39"/>
      <c r="X39" s="39"/>
      <c r="Y39" s="39"/>
      <c r="Z39" s="39"/>
      <c r="AA39" s="39"/>
      <c r="AB39" s="39"/>
    </row>
    <row r="40" spans="1:28" hidden="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8" hidden="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row>
    <row r="42" spans="1:28" hidden="1">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row>
    <row r="43" spans="1:28" hidden="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row>
    <row r="44" spans="1:28" hidden="1">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row>
    <row r="45" spans="1:28" hidden="1">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row>
    <row r="46" spans="1:28" hidden="1">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row>
    <row r="47" spans="1:28" hidden="1">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row>
    <row r="48" spans="1:28" hidden="1">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row>
    <row r="49" spans="2:28" hidden="1">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row>
    <row r="50" spans="2:28" hidden="1">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row>
    <row r="51" spans="2:28" hidden="1">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row>
    <row r="52" spans="2:28" hidden="1">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row>
    <row r="53" spans="2:28" hidden="1"/>
    <row r="54" spans="2:28" hidden="1"/>
    <row r="55" spans="2:28" hidden="1"/>
    <row r="56" spans="2:28" hidden="1"/>
    <row r="57" spans="2:28" hidden="1"/>
    <row r="58" spans="2:28" hidden="1"/>
    <row r="59" spans="2:28" hidden="1"/>
    <row r="60" spans="2:28" hidden="1"/>
    <row r="61" spans="2:28" hidden="1"/>
    <row r="62" spans="2:28" hidden="1"/>
    <row r="63" spans="2:28" hidden="1"/>
    <row r="64" spans="2:28" hidden="1"/>
    <row r="65" spans="2:28" hidden="1"/>
    <row r="66" spans="2:28" hidden="1"/>
    <row r="67" spans="2:28" hidden="1"/>
    <row r="68" spans="2:28" hidden="1"/>
    <row r="69" spans="2:28" hidden="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row>
    <row r="70" spans="2:28" hidden="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row>
    <row r="71" spans="2:28" hidden="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row>
    <row r="72" spans="2:28" hidden="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row>
    <row r="73" spans="2:28" hidden="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row>
    <row r="74" spans="2:28" hidden="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54" t="s">
        <v>58</v>
      </c>
      <c r="AB74" s="40">
        <v>1</v>
      </c>
    </row>
    <row r="75" spans="2:28" hidden="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55" t="s">
        <v>59</v>
      </c>
      <c r="AB75" s="40">
        <v>2</v>
      </c>
    </row>
    <row r="76" spans="2:28" hidden="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54" t="s">
        <v>61</v>
      </c>
      <c r="AB76" s="40">
        <v>3</v>
      </c>
    </row>
    <row r="77" spans="2:28" hidden="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54" t="s">
        <v>63</v>
      </c>
      <c r="AB77" s="40">
        <v>4</v>
      </c>
    </row>
    <row r="78" spans="2:28" hidden="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54" t="s">
        <v>65</v>
      </c>
      <c r="AB78" s="40">
        <v>5</v>
      </c>
    </row>
    <row r="79" spans="2:28" hidden="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54" t="s">
        <v>67</v>
      </c>
      <c r="AB79" s="40">
        <v>6</v>
      </c>
    </row>
    <row r="80" spans="2:28" hidden="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54" t="s">
        <v>69</v>
      </c>
      <c r="AB80" s="40">
        <v>7</v>
      </c>
    </row>
    <row r="81" spans="2:28" hidden="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54" t="s">
        <v>71</v>
      </c>
      <c r="AB81" s="40">
        <v>8</v>
      </c>
    </row>
    <row r="82" spans="2:28" hidden="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54" t="s">
        <v>73</v>
      </c>
      <c r="AB82" s="40">
        <v>9</v>
      </c>
    </row>
    <row r="83" spans="2:28" hidden="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54" t="s">
        <v>75</v>
      </c>
      <c r="AB83" s="40">
        <v>10</v>
      </c>
    </row>
    <row r="84" spans="2:28" hidden="1">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54" t="s">
        <v>77</v>
      </c>
      <c r="AB84" s="40">
        <v>11</v>
      </c>
    </row>
    <row r="85" spans="2:28" hidden="1">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54"/>
      <c r="AB85" s="40"/>
    </row>
    <row r="86" spans="2:28" hidden="1">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54"/>
      <c r="AB86" s="40"/>
    </row>
    <row r="87" spans="2:28" hidden="1">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54" t="s">
        <v>83</v>
      </c>
      <c r="AB87" s="40">
        <v>1</v>
      </c>
    </row>
    <row r="88" spans="2:28" hidden="1">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54" t="s">
        <v>84</v>
      </c>
      <c r="AB88" s="40">
        <v>2</v>
      </c>
    </row>
    <row r="89" spans="2:28" hidden="1">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54" t="s">
        <v>86</v>
      </c>
      <c r="AB89" s="40">
        <v>3</v>
      </c>
    </row>
    <row r="90" spans="2:28" hidden="1">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54" t="s">
        <v>88</v>
      </c>
      <c r="AB90" s="40">
        <v>4</v>
      </c>
    </row>
    <row r="91" spans="2:28" hidden="1">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54" t="s">
        <v>90</v>
      </c>
      <c r="AB91" s="40">
        <v>5</v>
      </c>
    </row>
    <row r="92" spans="2:28" hidden="1">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54" t="s">
        <v>92</v>
      </c>
      <c r="AB92" s="40">
        <v>6</v>
      </c>
    </row>
    <row r="93" spans="2:28" hidden="1">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54" t="s">
        <v>94</v>
      </c>
      <c r="AB93" s="40">
        <v>7</v>
      </c>
    </row>
    <row r="94" spans="2:28" hidden="1">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54" t="s">
        <v>96</v>
      </c>
      <c r="AB94" s="40">
        <v>8</v>
      </c>
    </row>
    <row r="95" spans="2:28" hidden="1">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54" t="s">
        <v>98</v>
      </c>
      <c r="AB95" s="40">
        <v>9</v>
      </c>
    </row>
    <row r="96" spans="2:28" hidden="1">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54" t="s">
        <v>100</v>
      </c>
      <c r="AB96" s="40">
        <v>10</v>
      </c>
    </row>
    <row r="97" spans="2:28" hidden="1">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54" t="s">
        <v>101</v>
      </c>
      <c r="AB97" s="40">
        <v>11</v>
      </c>
    </row>
    <row r="98" spans="2:28" hidden="1">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54" t="s">
        <v>103</v>
      </c>
      <c r="AB98" s="40">
        <v>12</v>
      </c>
    </row>
    <row r="99" spans="2:28" hidden="1">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54" t="s">
        <v>105</v>
      </c>
      <c r="AB99" s="40">
        <v>13</v>
      </c>
    </row>
    <row r="100" spans="2:28" hidden="1">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54" t="s">
        <v>107</v>
      </c>
      <c r="AB100" s="40">
        <v>14</v>
      </c>
    </row>
    <row r="101" spans="2:28" hidden="1">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54" t="s">
        <v>109</v>
      </c>
      <c r="AB101" s="40">
        <v>15</v>
      </c>
    </row>
    <row r="102" spans="2:28" hidden="1">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54" t="s">
        <v>111</v>
      </c>
      <c r="AB102" s="40">
        <v>16</v>
      </c>
    </row>
    <row r="103" spans="2:28" hidden="1">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row>
    <row r="104" spans="2:28" hidden="1">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56" t="s">
        <v>120</v>
      </c>
      <c r="AB104" s="39"/>
    </row>
    <row r="105" spans="2:28" hidden="1">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57" t="s">
        <v>58</v>
      </c>
      <c r="AB105" s="39">
        <f>DSUM($D$3:$H$7,"決算額",AA104:AA105)</f>
        <v>615000</v>
      </c>
    </row>
    <row r="106" spans="2:28" hidden="1">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56" t="s">
        <v>120</v>
      </c>
      <c r="AB106" s="39"/>
    </row>
    <row r="107" spans="2:28" hidden="1">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58" t="s">
        <v>59</v>
      </c>
      <c r="AB107" s="39">
        <f>DSUM($D$3:$H$7,"決算額",AA106:AA107)</f>
        <v>288000</v>
      </c>
    </row>
    <row r="108" spans="2:28" hidden="1">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56" t="s">
        <v>120</v>
      </c>
      <c r="AB108" s="39"/>
    </row>
    <row r="109" spans="2:28" hidden="1">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57" t="s">
        <v>61</v>
      </c>
      <c r="AB109" s="39">
        <f>DSUM($D$3:$H$7,"決算額",AA108:AA109)</f>
        <v>0</v>
      </c>
    </row>
    <row r="110" spans="2:28" hidden="1">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56" t="s">
        <v>120</v>
      </c>
      <c r="AB110" s="39"/>
    </row>
    <row r="111" spans="2:28" hidden="1">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57" t="s">
        <v>63</v>
      </c>
      <c r="AB111" s="39">
        <f>DSUM($D$3:$H$7,"決算額",AA110:AA111)</f>
        <v>0</v>
      </c>
    </row>
    <row r="112" spans="2:28" hidden="1">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56" t="s">
        <v>120</v>
      </c>
      <c r="AB112" s="39"/>
    </row>
    <row r="113" spans="2:28" hidden="1">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57" t="s">
        <v>65</v>
      </c>
      <c r="AB113" s="39">
        <f>DSUM($D$3:$H$7,"決算額",AA112:AA113)</f>
        <v>0</v>
      </c>
    </row>
    <row r="114" spans="2:28" hidden="1">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56" t="s">
        <v>120</v>
      </c>
      <c r="AB114" s="39"/>
    </row>
    <row r="115" spans="2:28" hidden="1">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57" t="s">
        <v>67</v>
      </c>
      <c r="AB115" s="39">
        <f>DSUM($D$3:$H$7,"決算額",AA114:AA115)</f>
        <v>0</v>
      </c>
    </row>
    <row r="116" spans="2:28" hidden="1">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56" t="s">
        <v>120</v>
      </c>
      <c r="AB116" s="39"/>
    </row>
    <row r="117" spans="2:28" hidden="1">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57" t="s">
        <v>69</v>
      </c>
      <c r="AB117" s="39">
        <f>DSUM($D$3:$H$7,"決算額",AA116:AA117)</f>
        <v>0</v>
      </c>
    </row>
    <row r="118" spans="2:28" hidden="1">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56" t="s">
        <v>120</v>
      </c>
      <c r="AB118" s="39"/>
    </row>
    <row r="119" spans="2:28" hidden="1">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57" t="s">
        <v>71</v>
      </c>
      <c r="AB119" s="39">
        <f>DSUM($D$3:$H$7,"決算額",AA118:AA119)</f>
        <v>135000</v>
      </c>
    </row>
    <row r="120" spans="2:28" hidden="1">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56" t="s">
        <v>120</v>
      </c>
      <c r="AB120" s="39"/>
    </row>
    <row r="121" spans="2:28" hidden="1">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57" t="s">
        <v>73</v>
      </c>
      <c r="AB121" s="39">
        <f>DSUM($D$3:$H$7,"決算額",AA120:AA121)</f>
        <v>0</v>
      </c>
    </row>
    <row r="122" spans="2:28" hidden="1">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56" t="s">
        <v>120</v>
      </c>
      <c r="AB122" s="39"/>
    </row>
    <row r="123" spans="2:28" hidden="1">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57" t="s">
        <v>75</v>
      </c>
      <c r="AB123" s="39">
        <f>DSUM($D$3:$H$7,"決算額",AA122:AA123)</f>
        <v>0</v>
      </c>
    </row>
    <row r="124" spans="2:28" hidden="1">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56" t="s">
        <v>120</v>
      </c>
      <c r="AB124" s="39"/>
    </row>
    <row r="125" spans="2:28" hidden="1">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57" t="s">
        <v>77</v>
      </c>
      <c r="AB125" s="39">
        <f>DSUM($D$3:$H$7,"決算額",AA124:AA125)</f>
        <v>0</v>
      </c>
    </row>
    <row r="126" spans="2:28" hidden="1">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57"/>
      <c r="AB126" s="39"/>
    </row>
    <row r="127" spans="2:28" hidden="1">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57"/>
      <c r="AB127" s="39"/>
    </row>
    <row r="128" spans="2:28" hidden="1">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56" t="s">
        <v>120</v>
      </c>
      <c r="AB128" s="39"/>
    </row>
    <row r="129" spans="2:28" hidden="1">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57" t="s">
        <v>83</v>
      </c>
      <c r="AB129" s="39">
        <f>DSUM($D$13:$H$32,"決算額",AA128:AA129)</f>
        <v>896886</v>
      </c>
    </row>
    <row r="130" spans="2:28" hidden="1">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56" t="s">
        <v>120</v>
      </c>
      <c r="AB130" s="39"/>
    </row>
    <row r="131" spans="2:28" hidden="1">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57" t="s">
        <v>84</v>
      </c>
      <c r="AB131" s="39">
        <f>DSUM($D$13:$H$32,"決算額",AA130:AA131)</f>
        <v>10000</v>
      </c>
    </row>
    <row r="132" spans="2:28" hidden="1">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56" t="s">
        <v>120</v>
      </c>
      <c r="AB132" s="39"/>
    </row>
    <row r="133" spans="2:28" hidden="1">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57" t="s">
        <v>86</v>
      </c>
      <c r="AB133" s="39">
        <f>DSUM($D$13:$H$32,"決算額",AA132:AA133)</f>
        <v>7000</v>
      </c>
    </row>
    <row r="134" spans="2:28" hidden="1">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56" t="s">
        <v>120</v>
      </c>
      <c r="AB134" s="39"/>
    </row>
    <row r="135" spans="2:28" hidden="1">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57" t="s">
        <v>88</v>
      </c>
      <c r="AB135" s="39">
        <f>DSUM($D$13:$H$32,"決算額",AA134:AA135)</f>
        <v>0</v>
      </c>
    </row>
    <row r="136" spans="2:28" hidden="1">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56" t="s">
        <v>120</v>
      </c>
      <c r="AB136" s="39"/>
    </row>
    <row r="137" spans="2:28" hidden="1">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57" t="s">
        <v>90</v>
      </c>
      <c r="AB137" s="39">
        <f>DSUM($D$13:$H$32,"決算額",AA136:AA137)</f>
        <v>0</v>
      </c>
    </row>
    <row r="138" spans="2:28" hidden="1">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56" t="s">
        <v>120</v>
      </c>
      <c r="AB138" s="39"/>
    </row>
    <row r="139" spans="2:28" hidden="1">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57" t="s">
        <v>92</v>
      </c>
      <c r="AB139" s="39">
        <f>DSUM($D$13:$H$32,"決算額",AA138:AA139)</f>
        <v>7043</v>
      </c>
    </row>
    <row r="140" spans="2:28" hidden="1">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56" t="s">
        <v>120</v>
      </c>
      <c r="AB140" s="39"/>
    </row>
    <row r="141" spans="2:28" hidden="1">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57" t="s">
        <v>94</v>
      </c>
      <c r="AB141" s="39">
        <f>DSUM($D$13:$H$32,"決算額",AA140:AA141)</f>
        <v>0</v>
      </c>
    </row>
    <row r="142" spans="2:28" hidden="1">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56" t="s">
        <v>120</v>
      </c>
      <c r="AB142" s="39"/>
    </row>
    <row r="143" spans="2:28" hidden="1">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57" t="s">
        <v>96</v>
      </c>
      <c r="AB143" s="39">
        <f>DSUM($D$13:$H$32,"決算額",AA142:AA143)</f>
        <v>0</v>
      </c>
    </row>
    <row r="144" spans="2:28" hidden="1">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56" t="s">
        <v>120</v>
      </c>
      <c r="AB144" s="39"/>
    </row>
    <row r="145" spans="2:28" hidden="1">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57" t="s">
        <v>98</v>
      </c>
      <c r="AB145" s="39">
        <f>DSUM($D$13:$H$32,"決算額",AA144:AA145)</f>
        <v>51800</v>
      </c>
    </row>
    <row r="146" spans="2:28" hidden="1">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56" t="s">
        <v>120</v>
      </c>
      <c r="AB146" s="39"/>
    </row>
    <row r="147" spans="2:28" hidden="1">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57" t="s">
        <v>100</v>
      </c>
      <c r="AB147" s="39">
        <f>DSUM($D$13:$H$32,"決算額",AA146:AA147)</f>
        <v>0</v>
      </c>
    </row>
    <row r="148" spans="2:28" hidden="1">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56" t="s">
        <v>120</v>
      </c>
      <c r="AB148" s="39"/>
    </row>
    <row r="149" spans="2:28" hidden="1">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57" t="s">
        <v>101</v>
      </c>
      <c r="AB149" s="39">
        <f>DSUM($D$13:$H$32,"決算額",AA148:AA149)</f>
        <v>0</v>
      </c>
    </row>
    <row r="150" spans="2:28" hidden="1">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56" t="s">
        <v>120</v>
      </c>
      <c r="AB150" s="39"/>
    </row>
    <row r="151" spans="2:28" hidden="1">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57" t="s">
        <v>103</v>
      </c>
      <c r="AB151" s="39">
        <f>DSUM($D$13:$H$32,"決算額",AA150:AA151)</f>
        <v>0</v>
      </c>
    </row>
    <row r="152" spans="2:28" hidden="1">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56" t="s">
        <v>120</v>
      </c>
      <c r="AB152" s="39"/>
    </row>
    <row r="153" spans="2:28" hidden="1">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57" t="s">
        <v>105</v>
      </c>
      <c r="AB153" s="39">
        <f>DSUM($D$13:$H$32,"決算額",AA152:AA153)</f>
        <v>59747</v>
      </c>
    </row>
    <row r="154" spans="2:28" hidden="1">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56" t="s">
        <v>120</v>
      </c>
      <c r="AB154" s="39"/>
    </row>
    <row r="155" spans="2:28" hidden="1">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57" t="s">
        <v>107</v>
      </c>
      <c r="AB155" s="39">
        <f>DSUM($D$13:$H$32,"決算額",AA154:AA155)</f>
        <v>4929</v>
      </c>
    </row>
    <row r="156" spans="2:28" hidden="1">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56" t="s">
        <v>120</v>
      </c>
      <c r="AB156" s="39"/>
    </row>
    <row r="157" spans="2:28" hidden="1">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57" t="s">
        <v>109</v>
      </c>
      <c r="AB157" s="39">
        <f>DSUM($D$13:$H$32,"決算額",AA156:AA157)</f>
        <v>0</v>
      </c>
    </row>
    <row r="158" spans="2:28" hidden="1">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56" t="s">
        <v>120</v>
      </c>
      <c r="AB158" s="39"/>
    </row>
    <row r="159" spans="2:28" hidden="1">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57" t="s">
        <v>111</v>
      </c>
      <c r="AB159" s="39">
        <f>DSUM($D$13:$H$32,"決算額",AA158:AA159)</f>
        <v>0</v>
      </c>
    </row>
    <row r="160" spans="2:28" hidden="1">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row>
    <row r="161" spans="2:28" hidden="1">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row>
    <row r="162" spans="2:28" hidden="1">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row>
    <row r="163" spans="2:28" hidden="1">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row>
    <row r="164" spans="2:28" hidden="1">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row>
    <row r="165" spans="2:28" hidden="1"/>
    <row r="166" spans="2:28" hidden="1"/>
    <row r="167" spans="2:28" hidden="1"/>
    <row r="168" spans="2:28" hidden="1"/>
    <row r="169" spans="2:28" hidden="1"/>
    <row r="170" spans="2:28" hidden="1"/>
    <row r="171" spans="2:28" hidden="1"/>
    <row r="172" spans="2:28" hidden="1"/>
    <row r="173" spans="2:28" hidden="1"/>
  </sheetData>
  <mergeCells count="11">
    <mergeCell ref="E6:F6"/>
    <mergeCell ref="A32:F32"/>
    <mergeCell ref="E7:F7"/>
    <mergeCell ref="A8:F8"/>
    <mergeCell ref="D11:I11"/>
    <mergeCell ref="A12:D12"/>
    <mergeCell ref="D1:I1"/>
    <mergeCell ref="A2:D2"/>
    <mergeCell ref="E3:F3"/>
    <mergeCell ref="E4:F4"/>
    <mergeCell ref="E5:F5"/>
  </mergeCells>
  <phoneticPr fontId="2"/>
  <conditionalFormatting sqref="B4:B7 B14:B18 B20:B27">
    <cfRule type="expression" dxfId="7" priority="7">
      <formula>ISERROR(B4)</formula>
    </cfRule>
  </conditionalFormatting>
  <conditionalFormatting sqref="D4:D7 D14:D18 D20:D31">
    <cfRule type="cellIs" dxfId="6" priority="8" operator="equal">
      <formula>0</formula>
    </cfRule>
  </conditionalFormatting>
  <conditionalFormatting sqref="B30:B31">
    <cfRule type="expression" dxfId="5" priority="5">
      <formula>ISERROR(B30)</formula>
    </cfRule>
  </conditionalFormatting>
  <conditionalFormatting sqref="B28:B29">
    <cfRule type="expression" dxfId="4" priority="3">
      <formula>ISERROR(B28)</formula>
    </cfRule>
  </conditionalFormatting>
  <conditionalFormatting sqref="B19">
    <cfRule type="expression" dxfId="1" priority="1">
      <formula>ISERROR(B19)</formula>
    </cfRule>
  </conditionalFormatting>
  <conditionalFormatting sqref="D19">
    <cfRule type="cellIs" dxfId="0" priority="2" operator="equal">
      <formula>0</formula>
    </cfRule>
  </conditionalFormatting>
  <hyperlinks>
    <hyperlink ref="J15" r:id="rId1" display="siryou/ryousyuusyo/sake.pdf"/>
    <hyperlink ref="J16" r:id="rId2" display="siryou/ryousyuusyo/simamoto.pdf"/>
    <hyperlink ref="J17" r:id="rId3" display="siryou/ryousyuusyo/nisimura.pdf"/>
    <hyperlink ref="J18:J19" r:id="rId4" display="siryou/ryousyuusyo/nisimura.pdf"/>
    <hyperlink ref="J21" r:id="rId5" display="siryou/ryousyuusyo/nisimura.pdf"/>
    <hyperlink ref="J22:J23" r:id="rId6" display="siryou/ryousyuusyo/nisimura.pdf"/>
    <hyperlink ref="J20" r:id="rId7" display="siryou/ryousyuusyo/annnaijyoukitte.pdf"/>
    <hyperlink ref="J25" r:id="rId8" display="siryou/ryousyuusyo/hennsinnhagaki.pdf"/>
    <hyperlink ref="J26" r:id="rId9" display="siryou/ryousyuusyo/hennsinnhagaki.pdf"/>
    <hyperlink ref="J28" r:id="rId10" display="siryou/ryousyuusyo/sikisidai.pdf"/>
    <hyperlink ref="J29" r:id="rId11" display="siryou/ryousyuusyo/unnpannhi.pdf"/>
    <hyperlink ref="J30" r:id="rId12" display="siryou/ryousyuusyo/hoken.pdf"/>
    <hyperlink ref="J24" r:id="rId13" display="siryou/ryousyuusyo/oreijyou.pdf"/>
  </hyperlinks>
  <printOptions horizontalCentered="1" verticalCentered="1"/>
  <pageMargins left="0.79" right="0.79" top="0.98" bottom="0.54" header="0.51" footer="0.51"/>
  <pageSetup paperSize="9" scale="84"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SheetLayoutView="100" workbookViewId="0">
      <selection activeCell="J23" sqref="J23"/>
    </sheetView>
    <sheetView workbookViewId="1"/>
  </sheetViews>
  <sheetFormatPr defaultColWidth="10.125" defaultRowHeight="18.75"/>
  <cols>
    <col min="1" max="1" width="3.625" style="80" customWidth="1"/>
    <col min="2" max="2" width="5" style="80" customWidth="1"/>
    <col min="3" max="3" width="7.125" style="80" customWidth="1"/>
    <col min="4" max="5" width="9.625" style="80" customWidth="1"/>
    <col min="6" max="6" width="10.375" style="80" customWidth="1"/>
    <col min="7" max="7" width="11.5" style="80" customWidth="1"/>
    <col min="8" max="8" width="10.375" style="80" customWidth="1"/>
    <col min="9" max="9" width="17.625" style="80" customWidth="1"/>
    <col min="10" max="16384" width="10.125" style="80"/>
  </cols>
  <sheetData>
    <row r="1" spans="1:9">
      <c r="A1" s="78"/>
      <c r="B1" s="78"/>
      <c r="C1" s="78"/>
      <c r="D1" s="78"/>
      <c r="E1" s="78"/>
      <c r="F1" s="78"/>
      <c r="G1" s="78"/>
      <c r="H1" s="78"/>
      <c r="I1" s="79" t="s">
        <v>171</v>
      </c>
    </row>
    <row r="2" spans="1:9">
      <c r="A2" s="81"/>
      <c r="B2" s="81"/>
      <c r="C2" s="81"/>
      <c r="D2" s="81"/>
      <c r="E2" s="81"/>
      <c r="F2" s="81"/>
      <c r="G2" s="81"/>
      <c r="H2" s="81"/>
      <c r="I2" s="81"/>
    </row>
    <row r="3" spans="1:9">
      <c r="A3" s="82" t="s">
        <v>172</v>
      </c>
      <c r="B3" s="82"/>
      <c r="C3" s="82"/>
      <c r="D3" s="82"/>
      <c r="E3" s="81"/>
      <c r="F3" s="81"/>
      <c r="G3" s="81"/>
      <c r="H3" s="83"/>
      <c r="I3" s="83" t="s">
        <v>173</v>
      </c>
    </row>
    <row r="4" spans="1:9">
      <c r="A4" s="82" t="s">
        <v>174</v>
      </c>
      <c r="B4" s="82"/>
      <c r="C4" s="82"/>
      <c r="D4" s="82"/>
      <c r="E4" s="81"/>
      <c r="F4" s="81"/>
      <c r="G4" s="81"/>
      <c r="H4" s="81"/>
      <c r="I4" s="81"/>
    </row>
    <row r="5" spans="1:9">
      <c r="A5" s="81"/>
      <c r="B5" s="81"/>
      <c r="C5" s="81"/>
      <c r="D5" s="81"/>
      <c r="E5" s="81"/>
      <c r="F5" s="81"/>
      <c r="G5" s="81"/>
      <c r="H5" s="81"/>
      <c r="I5" s="81"/>
    </row>
    <row r="6" spans="1:9" ht="21">
      <c r="A6" s="405" t="s">
        <v>175</v>
      </c>
      <c r="B6" s="405"/>
      <c r="C6" s="405"/>
      <c r="D6" s="405"/>
      <c r="E6" s="405"/>
      <c r="F6" s="405"/>
      <c r="G6" s="405"/>
      <c r="H6" s="405"/>
      <c r="I6" s="405"/>
    </row>
    <row r="7" spans="1:9" ht="15.75" customHeight="1">
      <c r="A7" s="84"/>
      <c r="B7" s="84"/>
      <c r="C7" s="84"/>
      <c r="D7" s="84"/>
      <c r="E7" s="81"/>
      <c r="F7" s="81"/>
      <c r="G7" s="81"/>
      <c r="H7" s="81"/>
      <c r="I7" s="81"/>
    </row>
    <row r="8" spans="1:9">
      <c r="A8" s="78"/>
      <c r="B8" s="85" t="s">
        <v>176</v>
      </c>
      <c r="C8" s="85"/>
      <c r="D8" s="85"/>
      <c r="E8" s="85"/>
      <c r="F8" s="85"/>
      <c r="G8" s="85"/>
      <c r="H8" s="85"/>
      <c r="I8" s="85"/>
    </row>
    <row r="9" spans="1:9">
      <c r="A9" s="78"/>
      <c r="B9" s="86" t="s">
        <v>177</v>
      </c>
      <c r="C9" s="86"/>
      <c r="D9" s="86"/>
      <c r="E9" s="86"/>
      <c r="F9" s="86"/>
      <c r="G9" s="86"/>
      <c r="H9" s="86"/>
      <c r="I9" s="86"/>
    </row>
    <row r="10" spans="1:9">
      <c r="A10" s="78"/>
      <c r="B10" s="86" t="s">
        <v>178</v>
      </c>
      <c r="C10" s="86"/>
      <c r="D10" s="86"/>
      <c r="E10" s="86"/>
      <c r="F10" s="86"/>
      <c r="G10" s="81"/>
      <c r="H10" s="81"/>
      <c r="I10" s="81"/>
    </row>
    <row r="11" spans="1:9">
      <c r="A11" s="81"/>
      <c r="B11" s="81"/>
      <c r="C11" s="87"/>
      <c r="D11" s="87"/>
      <c r="E11" s="81"/>
      <c r="F11" s="81"/>
      <c r="G11" s="81"/>
      <c r="H11" s="81"/>
      <c r="I11" s="81"/>
    </row>
    <row r="12" spans="1:9">
      <c r="A12" s="403" t="s">
        <v>179</v>
      </c>
      <c r="B12" s="403"/>
      <c r="C12" s="403"/>
      <c r="D12" s="403"/>
      <c r="E12" s="403"/>
      <c r="F12" s="403"/>
      <c r="G12" s="403"/>
      <c r="H12" s="403"/>
      <c r="I12" s="403"/>
    </row>
    <row r="13" spans="1:9" ht="7.5" customHeight="1">
      <c r="A13" s="88"/>
      <c r="B13" s="88"/>
      <c r="C13" s="88"/>
      <c r="D13" s="88"/>
      <c r="E13" s="81"/>
      <c r="F13" s="81"/>
      <c r="G13" s="81"/>
      <c r="H13" s="81"/>
      <c r="I13" s="81"/>
    </row>
    <row r="14" spans="1:9" ht="20.25" customHeight="1">
      <c r="A14" s="85" t="s">
        <v>180</v>
      </c>
      <c r="B14" s="85"/>
      <c r="C14" s="81"/>
      <c r="D14" s="81"/>
      <c r="E14" s="81"/>
      <c r="F14" s="81"/>
      <c r="G14" s="81"/>
      <c r="H14" s="81"/>
      <c r="I14" s="81"/>
    </row>
    <row r="15" spans="1:9" ht="20.25" customHeight="1">
      <c r="A15" s="85" t="s">
        <v>181</v>
      </c>
      <c r="B15" s="85"/>
      <c r="C15" s="406" t="s">
        <v>182</v>
      </c>
      <c r="D15" s="406"/>
      <c r="E15" s="406"/>
      <c r="F15" s="406"/>
      <c r="G15" s="81"/>
      <c r="H15" s="81"/>
      <c r="I15" s="81"/>
    </row>
    <row r="16" spans="1:9" ht="20.25" customHeight="1">
      <c r="A16" s="85" t="s">
        <v>183</v>
      </c>
      <c r="B16" s="85"/>
      <c r="C16" s="406" t="s">
        <v>184</v>
      </c>
      <c r="D16" s="406"/>
      <c r="E16" s="406"/>
      <c r="F16" s="406"/>
      <c r="G16" s="81"/>
      <c r="H16" s="81"/>
      <c r="I16" s="81"/>
    </row>
    <row r="17" spans="1:9" ht="20.25" customHeight="1">
      <c r="A17" s="85" t="s">
        <v>185</v>
      </c>
      <c r="B17" s="85"/>
      <c r="C17" s="406"/>
      <c r="D17" s="406"/>
      <c r="E17" s="406"/>
      <c r="F17" s="406"/>
      <c r="G17" s="81"/>
      <c r="H17" s="81"/>
      <c r="I17" s="81"/>
    </row>
    <row r="18" spans="1:9" ht="20.25" customHeight="1">
      <c r="A18" s="85" t="s">
        <v>186</v>
      </c>
      <c r="B18" s="85"/>
      <c r="C18" s="406"/>
      <c r="D18" s="406"/>
      <c r="E18" s="406"/>
      <c r="F18" s="406"/>
      <c r="G18" s="81"/>
      <c r="H18" s="81"/>
      <c r="I18" s="81"/>
    </row>
    <row r="19" spans="1:9" ht="9" customHeight="1">
      <c r="A19" s="85" t="s">
        <v>187</v>
      </c>
      <c r="B19" s="85"/>
      <c r="C19" s="81"/>
      <c r="D19" s="81"/>
      <c r="E19" s="81"/>
      <c r="F19" s="81"/>
      <c r="G19" s="81"/>
      <c r="H19" s="81"/>
      <c r="I19" s="81"/>
    </row>
    <row r="20" spans="1:9" ht="17.25" customHeight="1">
      <c r="A20" s="403" t="s">
        <v>188</v>
      </c>
      <c r="B20" s="403"/>
      <c r="C20" s="403"/>
      <c r="D20" s="78" t="s">
        <v>189</v>
      </c>
      <c r="E20" s="78" t="s">
        <v>190</v>
      </c>
      <c r="F20" s="404" t="s">
        <v>191</v>
      </c>
      <c r="G20" s="404"/>
      <c r="H20" s="78" t="s">
        <v>192</v>
      </c>
      <c r="I20" s="78" t="s">
        <v>193</v>
      </c>
    </row>
    <row r="21" spans="1:9" ht="17.25" customHeight="1">
      <c r="A21" s="403" t="s">
        <v>194</v>
      </c>
      <c r="B21" s="403"/>
      <c r="C21" s="403"/>
      <c r="D21" s="81" t="s">
        <v>195</v>
      </c>
      <c r="E21" s="81"/>
      <c r="F21" s="81" t="s">
        <v>196</v>
      </c>
      <c r="G21" s="81"/>
      <c r="H21" s="78" t="s">
        <v>197</v>
      </c>
      <c r="I21" s="78" t="s">
        <v>193</v>
      </c>
    </row>
    <row r="22" spans="1:9" ht="9.75" customHeight="1">
      <c r="A22" s="78"/>
      <c r="B22" s="85"/>
      <c r="C22" s="85"/>
      <c r="D22" s="81"/>
      <c r="E22" s="81"/>
      <c r="F22" s="81"/>
      <c r="G22" s="81"/>
      <c r="H22" s="81"/>
      <c r="I22" s="81"/>
    </row>
    <row r="23" spans="1:9" ht="17.25" customHeight="1">
      <c r="A23" s="78"/>
      <c r="B23" s="85" t="s">
        <v>198</v>
      </c>
      <c r="C23" s="85"/>
      <c r="D23" s="85"/>
      <c r="E23" s="81"/>
      <c r="F23" s="81"/>
      <c r="G23" s="81"/>
      <c r="H23" s="81"/>
      <c r="I23" s="81"/>
    </row>
    <row r="24" spans="1:9" ht="17.25" customHeight="1">
      <c r="A24" s="81"/>
      <c r="B24" s="81"/>
      <c r="C24" s="85" t="s">
        <v>199</v>
      </c>
      <c r="D24" s="85"/>
      <c r="E24" s="89"/>
      <c r="F24" s="89"/>
      <c r="G24" s="89"/>
      <c r="H24" s="89" t="s">
        <v>200</v>
      </c>
      <c r="I24" s="90"/>
    </row>
    <row r="25" spans="1:9" s="95" customFormat="1" ht="17.25" customHeight="1">
      <c r="A25" s="91"/>
      <c r="B25" s="91"/>
      <c r="C25" s="92" t="s">
        <v>201</v>
      </c>
      <c r="D25" s="92"/>
      <c r="E25" s="93"/>
      <c r="F25" s="93"/>
      <c r="G25" s="93"/>
      <c r="H25" s="93" t="s">
        <v>202</v>
      </c>
      <c r="I25" s="94"/>
    </row>
    <row r="26" spans="1:9" s="95" customFormat="1" ht="17.25" customHeight="1">
      <c r="A26" s="91"/>
      <c r="B26" s="91"/>
      <c r="C26" s="92" t="s">
        <v>203</v>
      </c>
      <c r="D26" s="92"/>
      <c r="E26" s="93"/>
      <c r="F26" s="93"/>
      <c r="G26" s="93"/>
      <c r="H26" s="93" t="s">
        <v>202</v>
      </c>
      <c r="I26" s="94"/>
    </row>
    <row r="27" spans="1:9" s="95" customFormat="1" ht="9" customHeight="1">
      <c r="A27" s="91"/>
      <c r="B27" s="91"/>
      <c r="C27" s="92"/>
      <c r="D27" s="92"/>
      <c r="E27" s="91"/>
      <c r="F27" s="91"/>
      <c r="G27" s="91"/>
      <c r="H27" s="91"/>
      <c r="I27" s="91"/>
    </row>
    <row r="28" spans="1:9" ht="17.25" customHeight="1">
      <c r="A28" s="81"/>
      <c r="B28" s="81"/>
      <c r="C28" s="90" t="s">
        <v>204</v>
      </c>
      <c r="D28" s="96"/>
      <c r="E28" s="97"/>
      <c r="F28" s="97"/>
      <c r="G28" s="97"/>
      <c r="H28" s="89" t="s">
        <v>200</v>
      </c>
      <c r="I28" s="78"/>
    </row>
    <row r="29" spans="1:9" s="101" customFormat="1" ht="17.25" customHeight="1">
      <c r="A29" s="98"/>
      <c r="B29" s="98"/>
      <c r="C29" s="98"/>
      <c r="D29" s="99" t="s">
        <v>205</v>
      </c>
      <c r="E29" s="99"/>
      <c r="F29" s="100" t="s">
        <v>206</v>
      </c>
      <c r="G29" s="100"/>
      <c r="H29" s="99" t="s">
        <v>207</v>
      </c>
      <c r="I29" s="99"/>
    </row>
    <row r="30" spans="1:9" s="95" customFormat="1" ht="6" customHeight="1">
      <c r="A30" s="91"/>
      <c r="B30" s="91"/>
      <c r="C30" s="91"/>
      <c r="D30" s="94"/>
      <c r="E30" s="102"/>
      <c r="F30" s="92"/>
      <c r="G30" s="92"/>
      <c r="H30" s="92"/>
      <c r="I30" s="102"/>
    </row>
    <row r="31" spans="1:9" ht="17.25" customHeight="1">
      <c r="A31" s="81"/>
      <c r="B31" s="81"/>
      <c r="C31" s="90" t="s">
        <v>208</v>
      </c>
      <c r="D31" s="96"/>
      <c r="E31" s="97"/>
      <c r="F31" s="89"/>
      <c r="G31" s="89"/>
      <c r="H31" s="89" t="s">
        <v>200</v>
      </c>
      <c r="I31" s="78"/>
    </row>
    <row r="32" spans="1:9" s="101" customFormat="1" ht="12.75">
      <c r="A32" s="98"/>
      <c r="B32" s="98"/>
      <c r="C32" s="100"/>
      <c r="D32" s="99" t="s">
        <v>205</v>
      </c>
      <c r="E32" s="99"/>
      <c r="F32" s="100" t="s">
        <v>206</v>
      </c>
      <c r="G32" s="100"/>
      <c r="H32" s="99" t="s">
        <v>207</v>
      </c>
      <c r="I32" s="99"/>
    </row>
    <row r="33" spans="1:9" ht="6" customHeight="1">
      <c r="A33" s="81"/>
      <c r="B33" s="81"/>
      <c r="C33" s="92"/>
      <c r="D33" s="92"/>
      <c r="E33" s="81"/>
      <c r="F33" s="81"/>
      <c r="G33" s="81"/>
      <c r="H33" s="81"/>
      <c r="I33" s="81"/>
    </row>
    <row r="34" spans="1:9">
      <c r="A34" s="81"/>
      <c r="B34" s="81"/>
      <c r="C34" s="99" t="s">
        <v>209</v>
      </c>
      <c r="D34" s="99"/>
      <c r="E34" s="99"/>
      <c r="F34" s="99"/>
      <c r="G34" s="99"/>
      <c r="H34" s="99"/>
      <c r="I34" s="99"/>
    </row>
    <row r="35" spans="1:9">
      <c r="A35" s="81"/>
      <c r="B35" s="81"/>
      <c r="C35" s="99" t="s">
        <v>210</v>
      </c>
      <c r="D35" s="99"/>
      <c r="E35" s="99"/>
      <c r="F35" s="99"/>
      <c r="G35" s="99"/>
      <c r="H35" s="99"/>
      <c r="I35" s="99"/>
    </row>
    <row r="36" spans="1:9">
      <c r="A36" s="81"/>
      <c r="B36" s="81"/>
      <c r="C36" s="99" t="s">
        <v>211</v>
      </c>
      <c r="D36" s="99"/>
      <c r="E36" s="99"/>
      <c r="F36" s="99"/>
      <c r="G36" s="99"/>
      <c r="H36" s="99"/>
      <c r="I36" s="99"/>
    </row>
    <row r="37" spans="1:9">
      <c r="A37" s="81"/>
      <c r="B37" s="81"/>
      <c r="C37" s="99" t="s">
        <v>212</v>
      </c>
      <c r="D37" s="99"/>
      <c r="E37" s="99"/>
      <c r="F37" s="99"/>
      <c r="G37" s="99"/>
      <c r="H37" s="99"/>
      <c r="I37" s="99"/>
    </row>
    <row r="38" spans="1:9" ht="8.25" customHeight="1">
      <c r="A38" s="81"/>
      <c r="B38" s="81"/>
      <c r="C38" s="99"/>
      <c r="D38" s="99"/>
      <c r="E38" s="81"/>
      <c r="F38" s="81"/>
      <c r="G38" s="81"/>
      <c r="H38" s="81"/>
      <c r="I38" s="81"/>
    </row>
    <row r="39" spans="1:9">
      <c r="A39" s="81"/>
      <c r="B39" s="81"/>
      <c r="C39" s="85" t="s">
        <v>213</v>
      </c>
      <c r="D39" s="85"/>
      <c r="E39" s="81"/>
      <c r="F39" s="81"/>
      <c r="G39" s="81"/>
      <c r="H39" s="81"/>
      <c r="I39" s="81"/>
    </row>
    <row r="40" spans="1:9" ht="26.25" customHeight="1">
      <c r="A40" s="81"/>
      <c r="B40" s="81"/>
      <c r="C40" s="90"/>
      <c r="D40" s="89"/>
      <c r="E40" s="89"/>
      <c r="F40" s="89"/>
      <c r="G40" s="89" t="s">
        <v>214</v>
      </c>
      <c r="H40" s="81"/>
      <c r="I40" s="81"/>
    </row>
    <row r="41" spans="1:9" ht="9" customHeight="1">
      <c r="A41" s="81"/>
      <c r="B41" s="81"/>
      <c r="C41" s="103"/>
      <c r="D41" s="103"/>
      <c r="E41" s="81"/>
      <c r="F41" s="81"/>
      <c r="G41" s="81"/>
      <c r="H41" s="81"/>
      <c r="I41" s="81"/>
    </row>
    <row r="42" spans="1:9" ht="17.25" customHeight="1">
      <c r="A42" s="81"/>
      <c r="B42" s="81"/>
      <c r="C42" s="403" t="s">
        <v>215</v>
      </c>
      <c r="D42" s="403"/>
      <c r="E42" s="81"/>
      <c r="F42" s="81"/>
      <c r="G42" s="104"/>
      <c r="H42" s="104"/>
      <c r="I42" s="78"/>
    </row>
    <row r="43" spans="1:9" ht="19.5" customHeight="1">
      <c r="A43" s="81"/>
      <c r="B43" s="81"/>
      <c r="C43" s="89" t="s">
        <v>216</v>
      </c>
      <c r="D43" s="89"/>
      <c r="E43" s="97"/>
      <c r="F43" s="97"/>
      <c r="G43" s="97"/>
      <c r="H43" s="81"/>
      <c r="I43" s="81"/>
    </row>
    <row r="44" spans="1:9" ht="19.5" customHeight="1">
      <c r="A44" s="81"/>
      <c r="B44" s="81"/>
      <c r="C44" s="105" t="s">
        <v>217</v>
      </c>
      <c r="D44" s="105"/>
      <c r="E44" s="97"/>
      <c r="F44" s="97"/>
      <c r="G44" s="97"/>
      <c r="H44" s="81"/>
      <c r="I44" s="81"/>
    </row>
    <row r="45" spans="1:9" ht="19.5" customHeight="1">
      <c r="A45" s="81"/>
      <c r="B45" s="81"/>
      <c r="C45" s="105" t="s">
        <v>218</v>
      </c>
      <c r="D45" s="105"/>
      <c r="E45" s="105" t="s">
        <v>219</v>
      </c>
      <c r="F45" s="105"/>
      <c r="G45" s="97"/>
      <c r="H45" s="81"/>
      <c r="I45" s="81"/>
    </row>
    <row r="46" spans="1:9" s="95" customFormat="1" ht="19.5" customHeight="1">
      <c r="A46" s="91"/>
      <c r="B46" s="91"/>
      <c r="C46" s="105" t="s">
        <v>220</v>
      </c>
      <c r="D46" s="105"/>
      <c r="E46" s="106"/>
      <c r="F46" s="106"/>
      <c r="G46" s="106"/>
      <c r="H46" s="91"/>
      <c r="I46" s="91"/>
    </row>
    <row r="47" spans="1:9" ht="9" customHeight="1">
      <c r="A47" s="81"/>
      <c r="B47" s="81"/>
      <c r="C47" s="85"/>
      <c r="D47" s="85"/>
      <c r="E47" s="81"/>
      <c r="F47" s="81"/>
      <c r="G47" s="81"/>
      <c r="H47" s="81"/>
      <c r="I47" s="81"/>
    </row>
    <row r="48" spans="1:9">
      <c r="A48" s="78"/>
      <c r="B48" s="85" t="s">
        <v>221</v>
      </c>
      <c r="C48" s="85"/>
      <c r="D48" s="85" t="s">
        <v>173</v>
      </c>
      <c r="E48" s="85"/>
      <c r="F48" s="81"/>
      <c r="G48" s="81"/>
      <c r="H48" s="81"/>
      <c r="I48" s="81"/>
    </row>
    <row r="49" spans="1:9" ht="9" customHeight="1">
      <c r="A49" s="78"/>
      <c r="B49" s="107"/>
      <c r="C49" s="107"/>
      <c r="D49" s="81"/>
      <c r="E49" s="81"/>
      <c r="F49" s="81"/>
      <c r="G49" s="81"/>
      <c r="H49" s="81"/>
      <c r="I49" s="81"/>
    </row>
    <row r="50" spans="1:9">
      <c r="A50" s="78"/>
      <c r="B50" s="85" t="s">
        <v>222</v>
      </c>
      <c r="C50" s="85"/>
      <c r="D50" s="85"/>
      <c r="E50" s="81"/>
      <c r="F50" s="81"/>
      <c r="G50" s="81"/>
      <c r="H50" s="81"/>
      <c r="I50" s="81"/>
    </row>
    <row r="51" spans="1:9">
      <c r="A51" s="78"/>
      <c r="B51" s="90" t="s">
        <v>223</v>
      </c>
      <c r="C51" s="89"/>
      <c r="D51" s="97"/>
      <c r="E51" s="97"/>
      <c r="F51" s="97"/>
      <c r="G51" s="97"/>
      <c r="H51" s="97"/>
      <c r="I51" s="78"/>
    </row>
    <row r="52" spans="1:9">
      <c r="A52" s="78"/>
      <c r="B52" s="85"/>
      <c r="C52" s="85"/>
      <c r="D52" s="81"/>
      <c r="E52" s="81"/>
      <c r="F52" s="81"/>
      <c r="G52" s="81"/>
      <c r="H52" s="81"/>
      <c r="I52" s="81"/>
    </row>
    <row r="53" spans="1:9">
      <c r="A53" s="78"/>
      <c r="B53" s="90" t="s">
        <v>224</v>
      </c>
      <c r="C53" s="89"/>
      <c r="D53" s="97"/>
      <c r="E53" s="97"/>
      <c r="F53" s="97"/>
      <c r="G53" s="97"/>
      <c r="H53" s="97"/>
      <c r="I53" s="78"/>
    </row>
    <row r="54" spans="1:9" ht="28.5" customHeight="1">
      <c r="A54" s="78"/>
      <c r="B54" s="108" t="s">
        <v>225</v>
      </c>
      <c r="C54" s="109"/>
      <c r="D54" s="97"/>
      <c r="E54" s="97"/>
      <c r="F54" s="97"/>
      <c r="G54" s="97"/>
      <c r="H54" s="110" t="s">
        <v>226</v>
      </c>
      <c r="I54" s="111"/>
    </row>
    <row r="55" spans="1:9" ht="10.5" customHeight="1">
      <c r="A55" s="81"/>
      <c r="B55" s="81"/>
      <c r="C55" s="85"/>
      <c r="D55" s="85"/>
      <c r="E55" s="81"/>
      <c r="F55" s="81"/>
      <c r="G55" s="81"/>
      <c r="H55" s="81"/>
      <c r="I55" s="81"/>
    </row>
  </sheetData>
  <mergeCells count="10">
    <mergeCell ref="A20:C20"/>
    <mergeCell ref="F20:G20"/>
    <mergeCell ref="A21:C21"/>
    <mergeCell ref="C42:D42"/>
    <mergeCell ref="A6:I6"/>
    <mergeCell ref="A12:I12"/>
    <mergeCell ref="C15:F15"/>
    <mergeCell ref="C16:F16"/>
    <mergeCell ref="C17:F17"/>
    <mergeCell ref="C18:F18"/>
  </mergeCells>
  <phoneticPr fontId="2"/>
  <pageMargins left="0.79" right="0.79" top="0.56999999999999995" bottom="0.59" header="0.32" footer="0.51"/>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workbookViewId="0"/>
    <sheetView workbookViewId="1"/>
  </sheetViews>
  <sheetFormatPr defaultColWidth="13" defaultRowHeight="18" customHeight="1"/>
  <cols>
    <col min="1" max="1" width="1.125" style="26" customWidth="1"/>
    <col min="2" max="2" width="14" style="26" customWidth="1"/>
    <col min="3" max="3" width="13.125" style="26" customWidth="1"/>
    <col min="4" max="4" width="20.125" style="26" customWidth="1"/>
    <col min="5" max="5" width="13.375" style="26" customWidth="1"/>
    <col min="6" max="7" width="12.125" style="26" customWidth="1"/>
    <col min="8" max="8" width="7.125" style="26" customWidth="1"/>
    <col min="9" max="16384" width="13" style="26"/>
  </cols>
  <sheetData>
    <row r="1" spans="1:8" ht="18" customHeight="1">
      <c r="A1" s="112"/>
      <c r="B1" s="113"/>
      <c r="C1" s="114"/>
      <c r="D1" s="114"/>
      <c r="E1" s="114"/>
      <c r="F1" s="114"/>
      <c r="G1" s="416" t="s">
        <v>227</v>
      </c>
      <c r="H1" s="416"/>
    </row>
    <row r="2" spans="1:8" s="116" customFormat="1" ht="18" customHeight="1">
      <c r="A2" s="112"/>
      <c r="B2" s="115" t="s">
        <v>228</v>
      </c>
      <c r="C2" s="115"/>
      <c r="D2" s="115"/>
      <c r="E2" s="115"/>
      <c r="F2" s="115"/>
      <c r="G2" s="115"/>
      <c r="H2" s="115"/>
    </row>
    <row r="3" spans="1:8" ht="18" customHeight="1" thickBot="1">
      <c r="A3" s="112"/>
      <c r="B3" s="417"/>
      <c r="C3" s="417"/>
      <c r="D3" s="417"/>
      <c r="E3" s="417"/>
      <c r="F3" s="417"/>
      <c r="G3" s="417"/>
      <c r="H3" s="417"/>
    </row>
    <row r="4" spans="1:8" s="117" customFormat="1" ht="18" customHeight="1">
      <c r="A4" s="112"/>
      <c r="B4" s="418" t="s">
        <v>229</v>
      </c>
      <c r="C4" s="419"/>
      <c r="D4" s="420" t="s">
        <v>230</v>
      </c>
      <c r="E4" s="422" t="s">
        <v>231</v>
      </c>
      <c r="F4" s="422"/>
      <c r="G4" s="423"/>
      <c r="H4" s="424" t="s">
        <v>232</v>
      </c>
    </row>
    <row r="5" spans="1:8" s="117" customFormat="1" ht="18" customHeight="1" thickBot="1">
      <c r="A5" s="112"/>
      <c r="B5" s="118" t="s">
        <v>233</v>
      </c>
      <c r="C5" s="119" t="s">
        <v>131</v>
      </c>
      <c r="D5" s="421"/>
      <c r="E5" s="120" t="s">
        <v>234</v>
      </c>
      <c r="F5" s="120" t="s">
        <v>235</v>
      </c>
      <c r="G5" s="121" t="s">
        <v>236</v>
      </c>
      <c r="H5" s="425"/>
    </row>
    <row r="6" spans="1:8" s="117" customFormat="1" ht="18" customHeight="1" thickTop="1">
      <c r="A6" s="112"/>
      <c r="B6" s="122"/>
      <c r="C6" s="123"/>
      <c r="D6" s="124"/>
      <c r="E6" s="125"/>
      <c r="F6" s="125"/>
      <c r="G6" s="126">
        <f>E6-F6</f>
        <v>0</v>
      </c>
      <c r="H6" s="127"/>
    </row>
    <row r="7" spans="1:8" s="117" customFormat="1" ht="18" customHeight="1">
      <c r="A7" s="112"/>
      <c r="B7" s="128"/>
      <c r="C7" s="129"/>
      <c r="D7" s="124"/>
      <c r="E7" s="125"/>
      <c r="F7" s="125"/>
      <c r="G7" s="126">
        <f>E7-F7</f>
        <v>0</v>
      </c>
      <c r="H7" s="127"/>
    </row>
    <row r="8" spans="1:8" s="130" customFormat="1" ht="18" customHeight="1">
      <c r="A8" s="112"/>
      <c r="B8" s="128"/>
      <c r="C8" s="129"/>
      <c r="D8" s="124"/>
      <c r="E8" s="125"/>
      <c r="F8" s="125"/>
      <c r="G8" s="126">
        <f>E8-F8</f>
        <v>0</v>
      </c>
      <c r="H8" s="127"/>
    </row>
    <row r="9" spans="1:8" s="130" customFormat="1" ht="18" customHeight="1">
      <c r="A9" s="112"/>
      <c r="B9" s="128"/>
      <c r="C9" s="129"/>
      <c r="D9" s="124"/>
      <c r="E9" s="125"/>
      <c r="F9" s="125"/>
      <c r="G9" s="126">
        <f>E9-F9</f>
        <v>0</v>
      </c>
      <c r="H9" s="127"/>
    </row>
    <row r="10" spans="1:8" ht="18" customHeight="1" thickBot="1">
      <c r="A10" s="112"/>
      <c r="B10" s="131"/>
      <c r="C10" s="132"/>
      <c r="D10" s="133"/>
      <c r="E10" s="134"/>
      <c r="F10" s="134"/>
      <c r="G10" s="135">
        <f>E10-F10</f>
        <v>0</v>
      </c>
      <c r="H10" s="136"/>
    </row>
    <row r="11" spans="1:8" ht="18" customHeight="1" thickBot="1">
      <c r="A11" s="112"/>
      <c r="B11" s="410" t="s">
        <v>237</v>
      </c>
      <c r="C11" s="411"/>
      <c r="D11" s="412"/>
      <c r="E11" s="137">
        <f>SUM(E6:E10)</f>
        <v>0</v>
      </c>
      <c r="F11" s="137">
        <f>SUM(F6:F10)</f>
        <v>0</v>
      </c>
      <c r="G11" s="138">
        <f>SUM(G6:G10)</f>
        <v>0</v>
      </c>
      <c r="H11" s="139"/>
    </row>
    <row r="12" spans="1:8" ht="18" customHeight="1">
      <c r="A12" s="112"/>
      <c r="B12" s="413" t="s">
        <v>238</v>
      </c>
      <c r="C12" s="413"/>
      <c r="D12" s="413"/>
      <c r="E12" s="413"/>
      <c r="F12" s="140"/>
      <c r="G12" s="141"/>
      <c r="H12" s="142"/>
    </row>
    <row r="13" spans="1:8" ht="27" customHeight="1">
      <c r="A13" s="112"/>
      <c r="B13" s="143" t="s">
        <v>239</v>
      </c>
      <c r="C13" s="143"/>
      <c r="D13" s="143"/>
      <c r="E13" s="144"/>
      <c r="F13" s="144"/>
      <c r="G13" s="144"/>
      <c r="H13" s="144"/>
    </row>
    <row r="14" spans="1:8" ht="18" customHeight="1" thickBot="1">
      <c r="A14" s="112"/>
      <c r="B14" s="145"/>
      <c r="C14" s="145"/>
      <c r="D14" s="146" t="s">
        <v>240</v>
      </c>
      <c r="E14" s="147" t="s">
        <v>241</v>
      </c>
      <c r="F14" s="148" t="s">
        <v>242</v>
      </c>
      <c r="G14" s="149" t="s">
        <v>243</v>
      </c>
      <c r="H14" s="150"/>
    </row>
    <row r="15" spans="1:8" ht="15" customHeight="1">
      <c r="A15" s="112"/>
      <c r="B15" s="150"/>
      <c r="C15" s="151"/>
      <c r="D15" s="152" t="s">
        <v>244</v>
      </c>
      <c r="E15" s="153">
        <v>33333</v>
      </c>
      <c r="F15" s="154">
        <v>30000</v>
      </c>
      <c r="G15" s="155">
        <v>3333</v>
      </c>
      <c r="H15" s="150"/>
    </row>
    <row r="16" spans="1:8" ht="15" customHeight="1" thickBot="1">
      <c r="A16" s="112"/>
      <c r="B16" s="150"/>
      <c r="C16" s="151"/>
      <c r="D16" s="156" t="s">
        <v>245</v>
      </c>
      <c r="E16" s="157">
        <v>30000</v>
      </c>
      <c r="F16" s="158">
        <v>27000</v>
      </c>
      <c r="G16" s="159">
        <v>3000</v>
      </c>
      <c r="H16" s="150"/>
    </row>
    <row r="17" spans="1:8" ht="15" customHeight="1">
      <c r="A17" s="112"/>
      <c r="B17" s="150"/>
      <c r="C17" s="151"/>
      <c r="D17" s="160" t="s">
        <v>246</v>
      </c>
      <c r="E17" s="161">
        <v>166666</v>
      </c>
      <c r="F17" s="162">
        <v>150000</v>
      </c>
      <c r="G17" s="163">
        <v>16666</v>
      </c>
      <c r="H17" s="150"/>
    </row>
    <row r="18" spans="1:8" ht="15" customHeight="1" thickBot="1">
      <c r="A18" s="112"/>
      <c r="B18" s="150"/>
      <c r="C18" s="151"/>
      <c r="D18" s="156" t="s">
        <v>247</v>
      </c>
      <c r="E18" s="157">
        <v>150000</v>
      </c>
      <c r="F18" s="158">
        <v>135000</v>
      </c>
      <c r="G18" s="159">
        <v>15000</v>
      </c>
      <c r="H18" s="150"/>
    </row>
    <row r="19" spans="1:8" ht="18.75">
      <c r="A19" s="112"/>
      <c r="B19" s="145"/>
      <c r="C19" s="145"/>
      <c r="D19" s="164" t="s">
        <v>248</v>
      </c>
      <c r="E19" s="164"/>
      <c r="F19" s="145"/>
      <c r="G19" s="145"/>
      <c r="H19" s="145"/>
    </row>
    <row r="20" spans="1:8" ht="18.75">
      <c r="A20" s="112"/>
      <c r="B20" s="145"/>
      <c r="C20" s="145"/>
      <c r="D20" s="116" t="s">
        <v>249</v>
      </c>
      <c r="E20" s="145"/>
      <c r="F20" s="145"/>
      <c r="G20" s="145"/>
      <c r="H20" s="145"/>
    </row>
    <row r="21" spans="1:8" ht="6.75" customHeight="1">
      <c r="A21" s="112"/>
      <c r="B21" s="145"/>
      <c r="C21" s="145"/>
      <c r="D21" s="116"/>
      <c r="E21" s="145"/>
      <c r="F21" s="145"/>
      <c r="G21" s="145"/>
      <c r="H21" s="145"/>
    </row>
    <row r="22" spans="1:8" ht="18" customHeight="1">
      <c r="A22" s="112"/>
      <c r="B22" s="414" t="s">
        <v>250</v>
      </c>
      <c r="C22" s="414"/>
      <c r="D22" s="414"/>
      <c r="E22" s="414"/>
      <c r="F22" s="414"/>
      <c r="G22" s="414"/>
      <c r="H22" s="414"/>
    </row>
    <row r="23" spans="1:8" ht="18" customHeight="1">
      <c r="A23" s="112"/>
      <c r="B23" s="415" t="s">
        <v>251</v>
      </c>
      <c r="C23" s="415"/>
      <c r="D23" s="415"/>
      <c r="E23" s="415"/>
      <c r="F23" s="415"/>
      <c r="G23" s="415"/>
      <c r="H23" s="415"/>
    </row>
    <row r="24" spans="1:8" ht="18" customHeight="1">
      <c r="A24" s="408" t="s">
        <v>252</v>
      </c>
      <c r="B24" s="408"/>
      <c r="C24" s="408"/>
      <c r="D24" s="408"/>
      <c r="E24" s="408"/>
      <c r="F24" s="408"/>
      <c r="G24" s="408"/>
      <c r="H24" s="408"/>
    </row>
    <row r="25" spans="1:8" ht="18" customHeight="1">
      <c r="A25" s="112"/>
      <c r="B25" s="407" t="s">
        <v>253</v>
      </c>
      <c r="C25" s="407"/>
      <c r="D25" s="407"/>
      <c r="E25" s="407"/>
      <c r="F25" s="407"/>
      <c r="G25" s="407"/>
      <c r="H25" s="407"/>
    </row>
    <row r="26" spans="1:8" ht="18" customHeight="1">
      <c r="A26" s="112"/>
      <c r="B26" s="407" t="s">
        <v>254</v>
      </c>
      <c r="C26" s="407"/>
      <c r="D26" s="407"/>
      <c r="E26" s="407"/>
      <c r="F26" s="407"/>
      <c r="G26" s="407"/>
      <c r="H26" s="407"/>
    </row>
    <row r="27" spans="1:8" ht="18" customHeight="1">
      <c r="A27" s="112"/>
      <c r="B27" s="407" t="s">
        <v>255</v>
      </c>
      <c r="C27" s="407"/>
      <c r="D27" s="407"/>
      <c r="E27" s="407"/>
      <c r="F27" s="407"/>
      <c r="G27" s="407"/>
      <c r="H27" s="407"/>
    </row>
    <row r="28" spans="1:8" ht="18" customHeight="1">
      <c r="A28" s="112"/>
      <c r="B28" s="407" t="s">
        <v>256</v>
      </c>
      <c r="C28" s="407"/>
      <c r="D28" s="407"/>
      <c r="E28" s="407"/>
      <c r="F28" s="407"/>
      <c r="G28" s="407"/>
      <c r="H28" s="407"/>
    </row>
    <row r="29" spans="1:8" ht="18" customHeight="1">
      <c r="A29" s="112"/>
      <c r="B29" s="407" t="s">
        <v>257</v>
      </c>
      <c r="C29" s="407"/>
      <c r="D29" s="407"/>
      <c r="E29" s="407"/>
      <c r="F29" s="407"/>
      <c r="G29" s="407"/>
      <c r="H29" s="407"/>
    </row>
    <row r="30" spans="1:8" ht="18" customHeight="1">
      <c r="A30" s="112"/>
      <c r="B30" s="407" t="s">
        <v>258</v>
      </c>
      <c r="C30" s="407"/>
      <c r="D30" s="407"/>
      <c r="E30" s="407"/>
      <c r="F30" s="407"/>
      <c r="G30" s="407"/>
      <c r="H30" s="407"/>
    </row>
    <row r="31" spans="1:8" ht="29.25" customHeight="1">
      <c r="A31" s="112"/>
      <c r="B31" s="409" t="s">
        <v>259</v>
      </c>
      <c r="C31" s="409"/>
      <c r="D31" s="409"/>
      <c r="E31" s="409"/>
      <c r="F31" s="409"/>
      <c r="G31" s="409"/>
      <c r="H31" s="409"/>
    </row>
    <row r="32" spans="1:8" ht="18" customHeight="1">
      <c r="A32" s="112"/>
      <c r="B32" s="407" t="s">
        <v>260</v>
      </c>
      <c r="C32" s="407"/>
      <c r="D32" s="407"/>
      <c r="E32" s="407"/>
      <c r="F32" s="407"/>
      <c r="G32" s="407"/>
      <c r="H32" s="407"/>
    </row>
    <row r="33" spans="1:8" ht="18" customHeight="1">
      <c r="A33" s="112"/>
      <c r="B33" s="407"/>
      <c r="C33" s="407"/>
      <c r="D33" s="407"/>
      <c r="E33" s="407"/>
      <c r="F33" s="407"/>
      <c r="G33" s="407"/>
      <c r="H33" s="407"/>
    </row>
    <row r="34" spans="1:8" ht="18" customHeight="1">
      <c r="A34" s="408" t="s">
        <v>261</v>
      </c>
      <c r="B34" s="408"/>
      <c r="C34" s="408"/>
      <c r="D34" s="408"/>
      <c r="E34" s="408"/>
      <c r="F34" s="408"/>
      <c r="G34" s="408"/>
      <c r="H34" s="408"/>
    </row>
    <row r="35" spans="1:8" ht="18" customHeight="1">
      <c r="A35" s="112"/>
      <c r="B35" s="407" t="s">
        <v>262</v>
      </c>
      <c r="C35" s="407"/>
      <c r="D35" s="407"/>
      <c r="E35" s="407"/>
      <c r="F35" s="407"/>
      <c r="G35" s="407"/>
      <c r="H35" s="407"/>
    </row>
    <row r="36" spans="1:8" ht="27.75" customHeight="1">
      <c r="A36" s="112"/>
      <c r="B36" s="409" t="s">
        <v>263</v>
      </c>
      <c r="C36" s="409"/>
      <c r="D36" s="409"/>
      <c r="E36" s="409"/>
      <c r="F36" s="409"/>
      <c r="G36" s="409"/>
      <c r="H36" s="409"/>
    </row>
    <row r="37" spans="1:8" ht="27" customHeight="1">
      <c r="A37" s="112"/>
      <c r="B37" s="409" t="s">
        <v>264</v>
      </c>
      <c r="C37" s="409"/>
      <c r="D37" s="409"/>
      <c r="E37" s="409"/>
      <c r="F37" s="409"/>
      <c r="G37" s="409"/>
      <c r="H37" s="409"/>
    </row>
    <row r="38" spans="1:8" ht="18" customHeight="1">
      <c r="A38" s="112"/>
      <c r="B38" s="407" t="s">
        <v>265</v>
      </c>
      <c r="C38" s="407"/>
      <c r="D38" s="407"/>
      <c r="E38" s="407"/>
      <c r="F38" s="407"/>
      <c r="G38" s="407"/>
      <c r="H38" s="407"/>
    </row>
    <row r="39" spans="1:8" ht="18" customHeight="1">
      <c r="A39" s="408" t="s">
        <v>266</v>
      </c>
      <c r="B39" s="408"/>
      <c r="C39" s="408"/>
      <c r="D39" s="408"/>
      <c r="E39" s="408"/>
      <c r="F39" s="408"/>
      <c r="G39" s="408"/>
      <c r="H39" s="408"/>
    </row>
    <row r="40" spans="1:8" ht="27" customHeight="1">
      <c r="A40" s="112"/>
      <c r="B40" s="409" t="s">
        <v>267</v>
      </c>
      <c r="C40" s="409"/>
      <c r="D40" s="409"/>
      <c r="E40" s="409"/>
      <c r="F40" s="409"/>
      <c r="G40" s="409"/>
      <c r="H40" s="409"/>
    </row>
    <row r="41" spans="1:8" ht="18" customHeight="1">
      <c r="A41" s="112"/>
      <c r="B41" s="407" t="s">
        <v>268</v>
      </c>
      <c r="C41" s="407"/>
      <c r="D41" s="407"/>
      <c r="E41" s="407"/>
      <c r="F41" s="407"/>
      <c r="G41" s="407"/>
      <c r="H41" s="407"/>
    </row>
    <row r="42" spans="1:8" ht="27" customHeight="1">
      <c r="A42" s="165"/>
      <c r="B42" s="409" t="s">
        <v>269</v>
      </c>
      <c r="C42" s="409"/>
      <c r="D42" s="409"/>
      <c r="E42" s="409"/>
      <c r="F42" s="409"/>
      <c r="G42" s="409"/>
      <c r="H42" s="409"/>
    </row>
    <row r="43" spans="1:8" ht="18" customHeight="1">
      <c r="A43" s="145"/>
      <c r="B43" s="145"/>
      <c r="C43" s="166"/>
      <c r="D43" s="167"/>
      <c r="E43" s="167"/>
      <c r="F43" s="167"/>
      <c r="G43" s="145"/>
      <c r="H43" s="145"/>
    </row>
    <row r="44" spans="1:8" ht="18" customHeight="1">
      <c r="A44" s="145"/>
      <c r="B44" s="145"/>
      <c r="C44" s="145"/>
      <c r="D44" s="145"/>
      <c r="E44" s="145"/>
      <c r="F44" s="145"/>
      <c r="G44" s="145"/>
      <c r="H44" s="145"/>
    </row>
    <row r="45" spans="1:8" ht="18" customHeight="1">
      <c r="A45" s="145"/>
      <c r="B45" s="145"/>
      <c r="C45" s="145"/>
      <c r="D45" s="145"/>
      <c r="E45" s="145"/>
      <c r="F45" s="145"/>
      <c r="G45" s="145"/>
      <c r="H45" s="145"/>
    </row>
    <row r="46" spans="1:8" ht="18" customHeight="1">
      <c r="A46" s="145"/>
      <c r="B46" s="145"/>
      <c r="C46" s="145"/>
      <c r="D46" s="145"/>
      <c r="E46" s="145"/>
      <c r="F46" s="145"/>
      <c r="G46" s="145"/>
      <c r="H46" s="145"/>
    </row>
    <row r="47" spans="1:8" ht="18" customHeight="1">
      <c r="A47" s="145"/>
      <c r="B47" s="145"/>
      <c r="C47" s="145"/>
      <c r="D47" s="145"/>
      <c r="E47" s="145"/>
      <c r="F47" s="145"/>
      <c r="G47" s="145"/>
      <c r="H47" s="145"/>
    </row>
    <row r="48" spans="1:8" ht="18" customHeight="1">
      <c r="A48" s="145"/>
      <c r="B48" s="145"/>
      <c r="C48" s="166"/>
      <c r="D48" s="167"/>
      <c r="E48" s="167"/>
      <c r="F48" s="167"/>
      <c r="G48" s="145"/>
      <c r="H48" s="145"/>
    </row>
  </sheetData>
  <mergeCells count="29">
    <mergeCell ref="G1:H1"/>
    <mergeCell ref="B3:H3"/>
    <mergeCell ref="B4:C4"/>
    <mergeCell ref="D4:D5"/>
    <mergeCell ref="E4:G4"/>
    <mergeCell ref="H4:H5"/>
    <mergeCell ref="B11:D11"/>
    <mergeCell ref="B12:E12"/>
    <mergeCell ref="B22:H22"/>
    <mergeCell ref="B23:H23"/>
    <mergeCell ref="A24:H24"/>
    <mergeCell ref="B25:H25"/>
    <mergeCell ref="B37:H37"/>
    <mergeCell ref="B26:H26"/>
    <mergeCell ref="B27:H27"/>
    <mergeCell ref="B28:H28"/>
    <mergeCell ref="B29:H29"/>
    <mergeCell ref="B30:H30"/>
    <mergeCell ref="B31:H31"/>
    <mergeCell ref="B38:H38"/>
    <mergeCell ref="A39:H39"/>
    <mergeCell ref="B40:H40"/>
    <mergeCell ref="B41:H41"/>
    <mergeCell ref="B42:H42"/>
    <mergeCell ref="B32:H32"/>
    <mergeCell ref="B33:H33"/>
    <mergeCell ref="A34:H34"/>
    <mergeCell ref="B35:H35"/>
    <mergeCell ref="B36:H36"/>
  </mergeCells>
  <phoneticPr fontId="2"/>
  <printOptions horizontalCentered="1"/>
  <pageMargins left="0.28000000000000003" right="0.24" top="0.79" bottom="0.79" header="0.51" footer="0.51"/>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25" workbookViewId="0">
      <selection activeCell="I16" sqref="I16"/>
    </sheetView>
    <sheetView workbookViewId="1"/>
  </sheetViews>
  <sheetFormatPr defaultColWidth="13" defaultRowHeight="18.75"/>
  <cols>
    <col min="1" max="1" width="3.875" style="197" customWidth="1"/>
    <col min="2" max="2" width="18.625" style="197" customWidth="1"/>
    <col min="3" max="6" width="15.625" style="197" customWidth="1"/>
    <col min="7" max="16384" width="13" style="197"/>
  </cols>
  <sheetData>
    <row r="1" spans="1:6">
      <c r="A1" s="51"/>
      <c r="B1" s="51"/>
      <c r="C1" s="51"/>
      <c r="D1" s="51"/>
      <c r="E1" s="51"/>
      <c r="F1" s="42" t="s">
        <v>270</v>
      </c>
    </row>
    <row r="2" spans="1:6" ht="13.5" customHeight="1">
      <c r="A2" s="426" t="s">
        <v>271</v>
      </c>
      <c r="B2" s="426"/>
      <c r="C2" s="426"/>
      <c r="D2" s="426"/>
      <c r="E2" s="426"/>
      <c r="F2" s="426"/>
    </row>
    <row r="3" spans="1:6">
      <c r="A3" s="41"/>
      <c r="B3" s="41"/>
      <c r="C3" s="41"/>
      <c r="D3" s="41"/>
      <c r="E3" s="41"/>
      <c r="F3" s="42" t="s">
        <v>46</v>
      </c>
    </row>
    <row r="4" spans="1:6" ht="20.100000000000001" customHeight="1">
      <c r="A4" s="230"/>
      <c r="B4" s="231" t="s">
        <v>48</v>
      </c>
      <c r="C4" s="251" t="s">
        <v>272</v>
      </c>
      <c r="D4" s="231" t="s">
        <v>273</v>
      </c>
      <c r="E4" s="231" t="s">
        <v>157</v>
      </c>
      <c r="F4" s="231" t="s">
        <v>274</v>
      </c>
    </row>
    <row r="5" spans="1:6" ht="20.100000000000001" customHeight="1">
      <c r="A5" s="224"/>
      <c r="B5" s="36" t="s">
        <v>55</v>
      </c>
      <c r="C5" s="233"/>
      <c r="D5" s="233"/>
      <c r="E5" s="233"/>
      <c r="F5" s="234"/>
    </row>
    <row r="6" spans="1:6" ht="20.100000000000001" customHeight="1">
      <c r="A6" s="31">
        <v>1</v>
      </c>
      <c r="B6" s="32" t="s">
        <v>57</v>
      </c>
      <c r="C6" s="47"/>
      <c r="D6" s="47">
        <f>VLOOKUP(B6,'収支予算書(様式13)'!$B$6:$C$34,2,FALSE)</f>
        <v>615000</v>
      </c>
      <c r="E6" s="74">
        <f t="shared" ref="E6:E16" si="0">C6-D6</f>
        <v>-615000</v>
      </c>
      <c r="F6" s="174"/>
    </row>
    <row r="7" spans="1:6" ht="20.100000000000001" customHeight="1">
      <c r="A7" s="31">
        <v>2</v>
      </c>
      <c r="B7" s="33" t="s">
        <v>59</v>
      </c>
      <c r="C7" s="47"/>
      <c r="D7" s="47">
        <f>VLOOKUP(B7,'収支予算書(様式13)'!$B$6:$C$34,2,FALSE)</f>
        <v>300000</v>
      </c>
      <c r="E7" s="74">
        <f t="shared" si="0"/>
        <v>-300000</v>
      </c>
      <c r="F7" s="174"/>
    </row>
    <row r="8" spans="1:6" ht="20.100000000000001" customHeight="1">
      <c r="A8" s="31">
        <v>3</v>
      </c>
      <c r="B8" s="32" t="s">
        <v>60</v>
      </c>
      <c r="C8" s="47"/>
      <c r="D8" s="47">
        <f>VLOOKUP(B8,'収支予算書(様式13)'!$B$6:$C$34,2,FALSE)</f>
        <v>0</v>
      </c>
      <c r="E8" s="74">
        <f t="shared" si="0"/>
        <v>0</v>
      </c>
      <c r="F8" s="174"/>
    </row>
    <row r="9" spans="1:6" ht="20.100000000000001" customHeight="1">
      <c r="A9" s="31">
        <v>4</v>
      </c>
      <c r="B9" s="32" t="s">
        <v>62</v>
      </c>
      <c r="C9" s="47"/>
      <c r="D9" s="47">
        <f>VLOOKUP(B9,'収支予算書(様式13)'!$B$6:$C$34,2,FALSE)</f>
        <v>0</v>
      </c>
      <c r="E9" s="74">
        <f t="shared" si="0"/>
        <v>0</v>
      </c>
      <c r="F9" s="174"/>
    </row>
    <row r="10" spans="1:6" ht="20.100000000000001" customHeight="1">
      <c r="A10" s="31">
        <v>5</v>
      </c>
      <c r="B10" s="32" t="s">
        <v>64</v>
      </c>
      <c r="C10" s="47"/>
      <c r="D10" s="47">
        <f>VLOOKUP(B10,'収支予算書(様式13)'!$B$6:$C$34,2,FALSE)</f>
        <v>0</v>
      </c>
      <c r="E10" s="74">
        <f t="shared" si="0"/>
        <v>0</v>
      </c>
      <c r="F10" s="174"/>
    </row>
    <row r="11" spans="1:6" ht="20.100000000000001" customHeight="1">
      <c r="A11" s="31">
        <v>6</v>
      </c>
      <c r="B11" s="32" t="s">
        <v>66</v>
      </c>
      <c r="C11" s="47"/>
      <c r="D11" s="47">
        <f>VLOOKUP(B11,'収支予算書(様式13)'!$B$6:$C$34,2,FALSE)</f>
        <v>0</v>
      </c>
      <c r="E11" s="74">
        <f t="shared" si="0"/>
        <v>0</v>
      </c>
      <c r="F11" s="174"/>
    </row>
    <row r="12" spans="1:6" ht="20.100000000000001" customHeight="1">
      <c r="A12" s="31">
        <v>7</v>
      </c>
      <c r="B12" s="32" t="s">
        <v>68</v>
      </c>
      <c r="C12" s="47"/>
      <c r="D12" s="47">
        <f>VLOOKUP(B12,'収支予算書(様式13)'!$B$6:$C$34,2,FALSE)</f>
        <v>0</v>
      </c>
      <c r="E12" s="74">
        <f t="shared" si="0"/>
        <v>0</v>
      </c>
      <c r="F12" s="174"/>
    </row>
    <row r="13" spans="1:6" ht="20.100000000000001" customHeight="1">
      <c r="A13" s="31">
        <v>8</v>
      </c>
      <c r="B13" s="32" t="s">
        <v>70</v>
      </c>
      <c r="C13" s="47"/>
      <c r="D13" s="47">
        <f>VLOOKUP(B13,'収支予算書(様式13)'!$B$6:$C$34,2,FALSE)</f>
        <v>135000</v>
      </c>
      <c r="E13" s="74">
        <f t="shared" si="0"/>
        <v>-135000</v>
      </c>
      <c r="F13" s="174"/>
    </row>
    <row r="14" spans="1:6" ht="20.100000000000001" customHeight="1">
      <c r="A14" s="31">
        <v>9</v>
      </c>
      <c r="B14" s="32" t="s">
        <v>72</v>
      </c>
      <c r="C14" s="47"/>
      <c r="D14" s="47">
        <f>VLOOKUP(B14,'収支予算書(様式13)'!$B$6:$C$34,2,FALSE)</f>
        <v>0</v>
      </c>
      <c r="E14" s="74">
        <f t="shared" si="0"/>
        <v>0</v>
      </c>
      <c r="F14" s="174"/>
    </row>
    <row r="15" spans="1:6" ht="20.100000000000001" customHeight="1">
      <c r="A15" s="31">
        <v>10</v>
      </c>
      <c r="B15" s="32" t="s">
        <v>74</v>
      </c>
      <c r="C15" s="47"/>
      <c r="D15" s="47">
        <f>VLOOKUP(B15,'収支予算書(様式13)'!$B$6:$C$34,2,FALSE)</f>
        <v>0</v>
      </c>
      <c r="E15" s="74">
        <f t="shared" si="0"/>
        <v>0</v>
      </c>
      <c r="F15" s="174"/>
    </row>
    <row r="16" spans="1:6" ht="20.100000000000001" customHeight="1">
      <c r="A16" s="31">
        <v>11</v>
      </c>
      <c r="B16" s="32" t="s">
        <v>76</v>
      </c>
      <c r="C16" s="47"/>
      <c r="D16" s="47">
        <f>VLOOKUP(B16,'収支予算書(様式13)'!$B$6:$C$34,2,FALSE)</f>
        <v>0</v>
      </c>
      <c r="E16" s="74">
        <f t="shared" si="0"/>
        <v>0</v>
      </c>
      <c r="F16" s="174"/>
    </row>
    <row r="17" spans="1:6" ht="20.100000000000001" customHeight="1">
      <c r="A17" s="34"/>
      <c r="B17" s="35" t="s">
        <v>78</v>
      </c>
      <c r="C17" s="252">
        <f>SUM(C6:C16)</f>
        <v>0</v>
      </c>
      <c r="D17" s="252">
        <f>SUM(D6:D16)</f>
        <v>1050000</v>
      </c>
      <c r="E17" s="253">
        <f>SUM(E6:E16)</f>
        <v>-1050000</v>
      </c>
      <c r="F17" s="254"/>
    </row>
    <row r="18" spans="1:6" ht="20.100000000000001" customHeight="1">
      <c r="A18" s="224"/>
      <c r="B18" s="36" t="s">
        <v>80</v>
      </c>
      <c r="C18" s="255"/>
      <c r="D18" s="255"/>
      <c r="E18" s="255"/>
      <c r="F18" s="234"/>
    </row>
    <row r="19" spans="1:6" ht="20.100000000000001" customHeight="1">
      <c r="A19" s="31">
        <v>1</v>
      </c>
      <c r="B19" s="32" t="s">
        <v>82</v>
      </c>
      <c r="C19" s="47"/>
      <c r="D19" s="47">
        <f>VLOOKUP(B19,'収支予算書(様式13)'!$B$6:$C$34,2,FALSE)</f>
        <v>836892</v>
      </c>
      <c r="E19" s="74">
        <f t="shared" ref="E19:E34" si="1">C19-D19</f>
        <v>-836892</v>
      </c>
      <c r="F19" s="174"/>
    </row>
    <row r="20" spans="1:6" ht="20.100000000000001" customHeight="1">
      <c r="A20" s="31">
        <v>2</v>
      </c>
      <c r="B20" s="32" t="s">
        <v>84</v>
      </c>
      <c r="C20" s="47"/>
      <c r="D20" s="47">
        <f>VLOOKUP(B20,'収支予算書(様式13)'!$B$6:$C$34,2,FALSE)</f>
        <v>10000</v>
      </c>
      <c r="E20" s="74">
        <f t="shared" si="1"/>
        <v>-10000</v>
      </c>
      <c r="F20" s="174"/>
    </row>
    <row r="21" spans="1:6" ht="20.100000000000001" customHeight="1">
      <c r="A21" s="31">
        <v>3</v>
      </c>
      <c r="B21" s="32" t="s">
        <v>85</v>
      </c>
      <c r="C21" s="47"/>
      <c r="D21" s="47">
        <f>VLOOKUP(B21,'収支予算書(様式13)'!$B$6:$C$34,2,FALSE)</f>
        <v>7000</v>
      </c>
      <c r="E21" s="74">
        <f t="shared" si="1"/>
        <v>-7000</v>
      </c>
      <c r="F21" s="174"/>
    </row>
    <row r="22" spans="1:6" ht="20.100000000000001" customHeight="1">
      <c r="A22" s="31">
        <v>4</v>
      </c>
      <c r="B22" s="32" t="s">
        <v>87</v>
      </c>
      <c r="C22" s="47"/>
      <c r="D22" s="47">
        <f>VLOOKUP(B22,'収支予算書(様式13)'!$B$6:$C$34,2,FALSE)</f>
        <v>0</v>
      </c>
      <c r="E22" s="74">
        <f t="shared" si="1"/>
        <v>0</v>
      </c>
      <c r="F22" s="174"/>
    </row>
    <row r="23" spans="1:6" ht="20.100000000000001" customHeight="1">
      <c r="A23" s="31">
        <v>5</v>
      </c>
      <c r="B23" s="32" t="s">
        <v>89</v>
      </c>
      <c r="C23" s="47"/>
      <c r="D23" s="47">
        <f>VLOOKUP(B23,'収支予算書(様式13)'!$B$6:$C$34,2,FALSE)</f>
        <v>0</v>
      </c>
      <c r="E23" s="74">
        <f t="shared" si="1"/>
        <v>0</v>
      </c>
      <c r="F23" s="174"/>
    </row>
    <row r="24" spans="1:6" ht="20.100000000000001" customHeight="1">
      <c r="A24" s="31">
        <v>6</v>
      </c>
      <c r="B24" s="32" t="s">
        <v>91</v>
      </c>
      <c r="C24" s="47"/>
      <c r="D24" s="47">
        <f>VLOOKUP(B24,'収支予算書(様式13)'!$B$6:$C$34,2,FALSE)</f>
        <v>4905</v>
      </c>
      <c r="E24" s="74">
        <f t="shared" si="1"/>
        <v>-4905</v>
      </c>
      <c r="F24" s="174"/>
    </row>
    <row r="25" spans="1:6" ht="20.100000000000001" customHeight="1">
      <c r="A25" s="31">
        <v>7</v>
      </c>
      <c r="B25" s="32" t="s">
        <v>93</v>
      </c>
      <c r="C25" s="47"/>
      <c r="D25" s="47">
        <f>VLOOKUP(B25,'収支予算書(様式13)'!$B$6:$C$34,2,FALSE)</f>
        <v>0</v>
      </c>
      <c r="E25" s="74">
        <f t="shared" si="1"/>
        <v>0</v>
      </c>
      <c r="F25" s="174"/>
    </row>
    <row r="26" spans="1:6" ht="20.100000000000001" customHeight="1">
      <c r="A26" s="31">
        <v>8</v>
      </c>
      <c r="B26" s="32" t="s">
        <v>95</v>
      </c>
      <c r="C26" s="47"/>
      <c r="D26" s="47">
        <f>VLOOKUP(B26,'収支予算書(様式13)'!$B$6:$C$34,2,FALSE)</f>
        <v>0</v>
      </c>
      <c r="E26" s="74">
        <f t="shared" si="1"/>
        <v>0</v>
      </c>
      <c r="F26" s="174"/>
    </row>
    <row r="27" spans="1:6" ht="20.100000000000001" customHeight="1">
      <c r="A27" s="31">
        <v>9</v>
      </c>
      <c r="B27" s="32" t="s">
        <v>97</v>
      </c>
      <c r="C27" s="47"/>
      <c r="D27" s="47">
        <f>VLOOKUP(B27,'収支予算書(様式13)'!$B$6:$C$34,2,FALSE)</f>
        <v>51800</v>
      </c>
      <c r="E27" s="74">
        <f t="shared" si="1"/>
        <v>-51800</v>
      </c>
      <c r="F27" s="174"/>
    </row>
    <row r="28" spans="1:6" ht="20.100000000000001" customHeight="1">
      <c r="A28" s="31">
        <v>10</v>
      </c>
      <c r="B28" s="32" t="s">
        <v>99</v>
      </c>
      <c r="C28" s="47"/>
      <c r="D28" s="47">
        <f>VLOOKUP(B28,'収支予算書(様式13)'!$B$6:$C$34,2,FALSE)</f>
        <v>0</v>
      </c>
      <c r="E28" s="74">
        <f t="shared" si="1"/>
        <v>0</v>
      </c>
      <c r="F28" s="174"/>
    </row>
    <row r="29" spans="1:6" ht="20.100000000000001" customHeight="1">
      <c r="A29" s="31">
        <v>11</v>
      </c>
      <c r="B29" s="32" t="s">
        <v>275</v>
      </c>
      <c r="C29" s="47"/>
      <c r="D29" s="47">
        <f>VLOOKUP(B29,'収支予算書(様式13)'!$B$6:$C$34,2,FALSE)</f>
        <v>0</v>
      </c>
      <c r="E29" s="74">
        <f t="shared" si="1"/>
        <v>0</v>
      </c>
      <c r="F29" s="174"/>
    </row>
    <row r="30" spans="1:6" ht="20.100000000000001" customHeight="1">
      <c r="A30" s="31">
        <v>12</v>
      </c>
      <c r="B30" s="32" t="s">
        <v>102</v>
      </c>
      <c r="C30" s="47"/>
      <c r="D30" s="47">
        <f>VLOOKUP(B30,'収支予算書(様式13)'!$B$6:$C$34,2,FALSE)</f>
        <v>0</v>
      </c>
      <c r="E30" s="74">
        <f t="shared" si="1"/>
        <v>0</v>
      </c>
      <c r="F30" s="174"/>
    </row>
    <row r="31" spans="1:6" ht="20.100000000000001" customHeight="1">
      <c r="A31" s="31">
        <v>13</v>
      </c>
      <c r="B31" s="32" t="s">
        <v>104</v>
      </c>
      <c r="C31" s="47"/>
      <c r="D31" s="47">
        <f>VLOOKUP(B31,'収支予算書(様式13)'!$B$6:$C$34,2,FALSE)</f>
        <v>106379</v>
      </c>
      <c r="E31" s="74">
        <f t="shared" si="1"/>
        <v>-106379</v>
      </c>
      <c r="F31" s="174"/>
    </row>
    <row r="32" spans="1:6" ht="20.100000000000001" customHeight="1">
      <c r="A32" s="31">
        <v>14</v>
      </c>
      <c r="B32" s="32" t="s">
        <v>106</v>
      </c>
      <c r="C32" s="47"/>
      <c r="D32" s="47">
        <f>VLOOKUP(B32,'収支予算書(様式13)'!$B$6:$C$34,2,FALSE)</f>
        <v>4929</v>
      </c>
      <c r="E32" s="74">
        <f t="shared" si="1"/>
        <v>-4929</v>
      </c>
      <c r="F32" s="174"/>
    </row>
    <row r="33" spans="1:6" ht="20.100000000000001" customHeight="1">
      <c r="A33" s="31">
        <v>15</v>
      </c>
      <c r="B33" s="32" t="s">
        <v>108</v>
      </c>
      <c r="C33" s="47"/>
      <c r="D33" s="47">
        <f>VLOOKUP(B33,'収支予算書(様式13)'!$B$6:$C$34,2,FALSE)</f>
        <v>0</v>
      </c>
      <c r="E33" s="74">
        <f t="shared" si="1"/>
        <v>0</v>
      </c>
      <c r="F33" s="174"/>
    </row>
    <row r="34" spans="1:6" ht="20.100000000000001" customHeight="1">
      <c r="A34" s="31">
        <v>16</v>
      </c>
      <c r="B34" s="32" t="s">
        <v>110</v>
      </c>
      <c r="C34" s="47"/>
      <c r="D34" s="47">
        <f>VLOOKUP(B34,'収支予算書(様式13)'!$B$6:$C$34,2,FALSE)</f>
        <v>28095</v>
      </c>
      <c r="E34" s="74">
        <f t="shared" si="1"/>
        <v>-28095</v>
      </c>
      <c r="F34" s="174"/>
    </row>
    <row r="35" spans="1:6" ht="20.100000000000001" customHeight="1">
      <c r="A35" s="75"/>
      <c r="B35" s="32" t="s">
        <v>112</v>
      </c>
      <c r="C35" s="47">
        <f>SUM(C19:C34)</f>
        <v>0</v>
      </c>
      <c r="D35" s="47">
        <f>SUM(D19:D34)</f>
        <v>1050000</v>
      </c>
      <c r="E35" s="74">
        <f>SUM(E19:E34)</f>
        <v>-1050000</v>
      </c>
      <c r="F35" s="174"/>
    </row>
    <row r="36" spans="1:6" ht="20.100000000000001" customHeight="1">
      <c r="A36" s="75"/>
      <c r="B36" s="32" t="s">
        <v>114</v>
      </c>
      <c r="C36" s="74">
        <f>C17-C35</f>
        <v>0</v>
      </c>
      <c r="D36" s="74">
        <f>D17-D35</f>
        <v>0</v>
      </c>
      <c r="E36" s="74">
        <f>E17-E35</f>
        <v>0</v>
      </c>
      <c r="F36" s="174"/>
    </row>
    <row r="37" spans="1:6" ht="15" customHeight="1">
      <c r="A37" s="51"/>
      <c r="B37" s="239"/>
      <c r="C37" s="41"/>
      <c r="D37" s="41"/>
      <c r="E37" s="41"/>
      <c r="F37" s="41"/>
    </row>
    <row r="38" spans="1:6" ht="15" customHeight="1">
      <c r="A38" s="51"/>
      <c r="B38" s="239"/>
      <c r="C38" s="41"/>
      <c r="D38" s="41"/>
      <c r="E38" s="41"/>
      <c r="F38" s="41"/>
    </row>
  </sheetData>
  <mergeCells count="1">
    <mergeCell ref="A2:F2"/>
  </mergeCells>
  <phoneticPr fontId="2"/>
  <pageMargins left="0.79" right="0.79" top="0.98" bottom="0.98" header="0.51" footer="0.5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目次</vt:lpstr>
      <vt:lpstr>収支予算書(様式13)</vt:lpstr>
      <vt:lpstr>収入・経費明細書(様式14・15)</vt:lpstr>
      <vt:lpstr>見積企業一覧表(様式16)</vt:lpstr>
      <vt:lpstr>収支決算報告書(様式18)</vt:lpstr>
      <vt:lpstr>収入・経費明細書(様式19・20)</vt:lpstr>
      <vt:lpstr>講師依頼承諾書(様式21-1)</vt:lpstr>
      <vt:lpstr>報酬明細(様式21-2)</vt:lpstr>
      <vt:lpstr>収支予算書-修正(様式26)</vt:lpstr>
      <vt:lpstr>収入・経費明細書-修正(様式27・28)</vt:lpstr>
      <vt:lpstr>差異発生理由書(様式29)</vt:lpstr>
      <vt:lpstr>現金出納帳（様式34）</vt:lpstr>
      <vt:lpstr>口座出納帳（様式35）</vt:lpstr>
      <vt:lpstr>科目内訳表（様式36）</vt:lpstr>
      <vt:lpstr>消費税等計算シート（様式40）</vt:lpstr>
      <vt:lpstr>管理台帳（様式41）</vt:lpstr>
      <vt:lpstr>勘定科目参考資料</vt:lpstr>
      <vt:lpstr>保安ファイル</vt:lpstr>
      <vt:lpstr>'差異発生理由書(様式29)'!Print_Area</vt:lpstr>
      <vt:lpstr>'収支決算報告書(様式18)'!Print_Area</vt:lpstr>
      <vt:lpstr>'収入・経費明細書(様式14・15)'!Print_Area</vt:lpstr>
      <vt:lpstr>'収入・経費明細書(様式19・20)'!Print_Area</vt:lpstr>
      <vt:lpstr>保安ファイル!Print_Area</vt:lpstr>
      <vt:lpstr>'報酬明細(様式21-2)'!Print_Area</vt:lpstr>
      <vt:lpstr>勘定科目参考資料!Print_Titles</vt:lpstr>
      <vt:lpstr>会場設営費</vt:lpstr>
      <vt:lpstr>企画・演出費</vt:lpstr>
      <vt:lpstr>広報費</vt:lpstr>
      <vt:lpstr>講師関係費</vt:lpstr>
      <vt:lpstr>懇親会費</vt:lpstr>
      <vt:lpstr>資料作成費</vt:lpstr>
      <vt:lpstr>事業収入</vt:lpstr>
      <vt:lpstr>渉外費</vt:lpstr>
      <vt:lpstr>報告書作成費</vt:lpstr>
      <vt:lpstr>本部団関係費</vt:lpstr>
      <vt:lpstr>予備費</vt:lpstr>
      <vt:lpstr>旅費交通費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Akihiro Kaneko</dc:creator>
  <cp:lastModifiedBy>takashi fujinawa</cp:lastModifiedBy>
  <cp:lastPrinted>2019-02-08T05:13:24Z</cp:lastPrinted>
  <dcterms:created xsi:type="dcterms:W3CDTF">2004-10-20T12:45:52Z</dcterms:created>
  <dcterms:modified xsi:type="dcterms:W3CDTF">2019-02-08T07:40:29Z</dcterms:modified>
</cp:coreProperties>
</file>