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autoCompressPictures="0"/>
  <bookViews>
    <workbookView xWindow="32760" yWindow="32760" windowWidth="24000" windowHeight="9375" tabRatio="745" firstSheet="2" activeTab="4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収支決算報告書(様式10)" sheetId="20" r:id="rId6"/>
    <sheet name="収益・費用明細書(様式11)" sheetId="21" r:id="rId7"/>
    <sheet name="差異発生理由書(様式12)" sheetId="28" r:id="rId8"/>
    <sheet name="現金出納帳（様式53）" sheetId="93" r:id="rId9"/>
  </sheets>
  <definedNames>
    <definedName name="_xlnm.Print_Area" localSheetId="2">'委員会年間事業予算管理表(様式1)'!$A$1:$I$42</definedName>
    <definedName name="_xlnm.Print_Area" localSheetId="7">'差異発生理由書(様式12)'!$A$1:$G$26</definedName>
    <definedName name="_xlnm.Print_Area" localSheetId="0">財審様式!$A$1:$Q$53</definedName>
    <definedName name="_xlnm.Print_Area" localSheetId="4">'収益・費用明細書(様式3)'!$A$1:$H$24</definedName>
    <definedName name="_xlnm.Print_Area" localSheetId="5">'収支決算報告書(様式10)'!$A$1:$F$36</definedName>
    <definedName name="_xlnm.Print_Area" localSheetId="1">注意事項!$A$1:$C$32</definedName>
  </definedNames>
  <calcPr calcId="152511"/>
</workbook>
</file>

<file path=xl/calcChain.xml><?xml version="1.0" encoding="utf-8"?>
<calcChain xmlns="http://schemas.openxmlformats.org/spreadsheetml/2006/main">
  <c r="G17" i="17" l="1"/>
  <c r="C19" i="16" s="1"/>
  <c r="I24" i="21"/>
  <c r="H24" i="21"/>
  <c r="G24" i="21"/>
  <c r="H17" i="21"/>
  <c r="I7" i="21"/>
  <c r="E10" i="20"/>
  <c r="E8" i="20"/>
  <c r="F9" i="28"/>
  <c r="F10" i="28"/>
  <c r="E9" i="20"/>
  <c r="H19" i="21"/>
  <c r="G19" i="21"/>
  <c r="I18" i="21"/>
  <c r="G15" i="21"/>
  <c r="G17" i="21"/>
  <c r="G21" i="21"/>
  <c r="G23" i="21"/>
  <c r="G8" i="21"/>
  <c r="C31" i="16"/>
  <c r="G21" i="17"/>
  <c r="C30" i="16" s="1"/>
  <c r="G19" i="17"/>
  <c r="G20" i="4"/>
  <c r="H20" i="4"/>
  <c r="I20" i="4" s="1"/>
  <c r="F8" i="4" s="1"/>
  <c r="I13" i="4"/>
  <c r="I14" i="4"/>
  <c r="I15" i="4"/>
  <c r="I16" i="4"/>
  <c r="I17" i="4"/>
  <c r="I18" i="4"/>
  <c r="I19" i="4"/>
  <c r="I12" i="4"/>
  <c r="F7" i="93"/>
  <c r="F8" i="93"/>
  <c r="F9" i="93"/>
  <c r="F10" i="93"/>
  <c r="F11" i="93"/>
  <c r="F12" i="93"/>
  <c r="F13" i="93"/>
  <c r="F14" i="93"/>
  <c r="F15" i="93"/>
  <c r="F16" i="93"/>
  <c r="F17" i="93"/>
  <c r="F18" i="93"/>
  <c r="F19" i="93"/>
  <c r="F20" i="93"/>
  <c r="F21" i="93"/>
  <c r="F22" i="93"/>
  <c r="F23" i="93"/>
  <c r="F24" i="93"/>
  <c r="F25" i="93"/>
  <c r="F26" i="93"/>
  <c r="F27" i="93"/>
  <c r="F28" i="93"/>
  <c r="F29" i="93"/>
  <c r="F30" i="93"/>
  <c r="F31" i="93"/>
  <c r="F32" i="93"/>
  <c r="F33" i="93"/>
  <c r="F34" i="93"/>
  <c r="F35" i="93"/>
  <c r="F36" i="93"/>
  <c r="F37" i="93"/>
  <c r="F38" i="93"/>
  <c r="F39" i="93"/>
  <c r="F40" i="93"/>
  <c r="F41" i="93"/>
  <c r="E41" i="93"/>
  <c r="D41" i="93"/>
  <c r="F11" i="28"/>
  <c r="F12" i="28"/>
  <c r="F14" i="28"/>
  <c r="F15" i="28"/>
  <c r="F16" i="28"/>
  <c r="F17" i="28"/>
  <c r="F18" i="28"/>
  <c r="F19" i="28"/>
  <c r="F20" i="28"/>
  <c r="F21" i="28"/>
  <c r="F22" i="28"/>
  <c r="F23" i="28"/>
  <c r="I6" i="21"/>
  <c r="H8" i="21"/>
  <c r="I14" i="21"/>
  <c r="I15" i="21"/>
  <c r="H15" i="21"/>
  <c r="I16" i="21"/>
  <c r="I17" i="21"/>
  <c r="I20" i="21"/>
  <c r="H21" i="21"/>
  <c r="I22" i="21"/>
  <c r="I23" i="21"/>
  <c r="H23" i="21"/>
  <c r="E11" i="20"/>
  <c r="E12" i="20"/>
  <c r="E13" i="20"/>
  <c r="E14" i="20"/>
  <c r="E15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C32" i="20"/>
  <c r="G8" i="17"/>
  <c r="G15" i="17"/>
  <c r="C18" i="16" s="1"/>
  <c r="C16" i="16"/>
  <c r="D16" i="16"/>
  <c r="D32" i="16"/>
  <c r="E16" i="16"/>
  <c r="E32" i="16"/>
  <c r="F9" i="4"/>
  <c r="E33" i="16"/>
  <c r="I21" i="21"/>
  <c r="I19" i="21"/>
  <c r="I8" i="21"/>
  <c r="D33" i="20"/>
  <c r="E32" i="20"/>
  <c r="E16" i="20"/>
  <c r="D33" i="16"/>
  <c r="G24" i="17"/>
  <c r="C32" i="16" l="1"/>
  <c r="C33" i="16" s="1"/>
</calcChain>
</file>

<file path=xl/sharedStrings.xml><?xml version="1.0" encoding="utf-8"?>
<sst xmlns="http://schemas.openxmlformats.org/spreadsheetml/2006/main" count="813" uniqueCount="300">
  <si>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</si>
  <si>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</si>
  <si>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</si>
  <si>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</si>
  <si>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</si>
  <si>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</si>
  <si>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</si>
  <si>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</si>
  <si>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</si>
  <si>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</si>
  <si>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</si>
  <si>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</si>
  <si>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</si>
  <si>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</si>
  <si>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</si>
  <si>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</si>
  <si>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</si>
  <si>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</si>
  <si>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</si>
  <si>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</si>
  <si>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</si>
  <si>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</si>
  <si>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</si>
  <si>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</si>
  <si>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</si>
  <si>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</si>
  <si>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</si>
  <si>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</si>
  <si>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</si>
  <si>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</si>
  <si>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</si>
  <si>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</si>
  <si>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</si>
  <si>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</si>
  <si>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</si>
  <si>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</si>
  <si>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</si>
  <si>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</si>
  <si>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</si>
  <si>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</si>
  <si>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</si>
  <si>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</si>
  <si>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</si>
  <si>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</si>
  <si>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</si>
  <si>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</si>
  <si>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</si>
  <si>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</si>
  <si>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</si>
  <si>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</si>
  <si>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</si>
  <si>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</si>
  <si>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</si>
  <si>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</si>
  <si>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</si>
  <si>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</si>
  <si>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</si>
  <si>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</si>
  <si>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</si>
  <si>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</si>
  <si>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</si>
  <si>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</si>
  <si>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</si>
  <si>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</si>
  <si>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</si>
  <si>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</si>
  <si>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</si>
  <si>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</si>
  <si>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</si>
  <si>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</si>
  <si>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</si>
  <si>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</si>
  <si>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</si>
  <si>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</si>
  <si>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</si>
  <si>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</si>
  <si>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</si>
  <si>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</si>
  <si>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</si>
  <si>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</si>
  <si>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</si>
  <si>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</si>
  <si>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</si>
  <si>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</si>
  <si>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</si>
  <si>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</si>
  <si>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</si>
  <si>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</si>
  <si>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</si>
  <si>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</si>
  <si>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</si>
  <si>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</si>
  <si>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</si>
  <si>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</si>
  <si>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</si>
  <si>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</si>
  <si>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</si>
  <si>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</si>
  <si>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</si>
  <si>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</si>
  <si>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</si>
  <si>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</si>
  <si>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</si>
  <si>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</si>
  <si>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</si>
  <si>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</si>
  <si>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</si>
  <si>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</si>
  <si>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</si>
  <si>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</si>
  <si>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</si>
  <si>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</si>
  <si>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</si>
  <si>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</si>
  <si>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</si>
  <si>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</si>
  <si>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</si>
  <si>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</si>
  <si>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</si>
  <si>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</si>
  <si>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</si>
  <si>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</si>
  <si>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</si>
  <si>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</si>
  <si>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</si>
  <si>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</si>
  <si>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</si>
  <si>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</si>
  <si>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</si>
  <si>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</si>
  <si>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</si>
  <si>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</si>
  <si>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</si>
  <si>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</si>
  <si>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</si>
  <si>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</si>
  <si>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</si>
  <si>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</si>
  <si>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</si>
  <si>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</si>
  <si>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</si>
  <si>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</si>
  <si>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</si>
  <si>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</si>
  <si>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0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</si>
  <si>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</si>
  <si>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</si>
  <si>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</si>
  <si>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</si>
  <si>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</si>
  <si>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</si>
  <si>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</si>
  <si>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</si>
  <si>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</si>
  <si>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</si>
  <si>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</si>
  <si>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0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</si>
  <si>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</si>
  <si>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</si>
  <si>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</si>
  <si>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</si>
  <si>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</si>
  <si>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</si>
  <si>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</si>
  <si>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</si>
  <si>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</si>
  <si>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1"/>
  </si>
  <si>
    <t>見積NO。から見積書にリンクさせてください。
※その他注意事項については（５）「見積書の取得について」を参照してください。</t>
    <phoneticPr fontId="21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</si>
  <si>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</si>
  <si>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</si>
  <si>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</si>
  <si>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1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</si>
  <si>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1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</si>
  <si>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1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</si>
  <si>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1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</si>
  <si>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</si>
  <si>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1"/>
  </si>
  <si>
    <t>請求書・領収書</t>
    <rPh sb="0" eb="3">
      <t>セイキュウショ</t>
    </rPh>
    <rPh sb="4" eb="7">
      <t>リョウシュウショ</t>
    </rPh>
    <phoneticPr fontId="21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</si>
  <si>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1"/>
  </si>
  <si>
    <t>※事務局に申請し、発行してもらって下さい。</t>
    <phoneticPr fontId="21"/>
  </si>
  <si>
    <t>登録料領収書控</t>
    <rPh sb="0" eb="3">
      <t>トウロクリョウ</t>
    </rPh>
    <rPh sb="3" eb="6">
      <t>リョウシュウショ</t>
    </rPh>
    <rPh sb="6" eb="7">
      <t>ヒカ</t>
    </rPh>
    <phoneticPr fontId="21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</si>
  <si>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</si>
  <si>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</si>
  <si>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1"/>
  </si>
  <si>
    <t>現金出納帳</t>
    <rPh sb="0" eb="2">
      <t>ゲンキン</t>
    </rPh>
    <rPh sb="2" eb="5">
      <t>スイトウチョウ</t>
    </rPh>
    <phoneticPr fontId="21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</si>
  <si>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1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</si>
  <si>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</si>
  <si>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</si>
  <si>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</si>
  <si>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</si>
  <si>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</si>
  <si>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</si>
  <si>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</si>
  <si>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</si>
  <si>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t>銀行口座管理台帳
（協議会管理用、日本JC提出用）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17" eb="19">
      <t>ニホン</t>
    </rPh>
    <rPh sb="21" eb="23">
      <t>テイシュツ</t>
    </rPh>
    <rPh sb="23" eb="24">
      <t>ヨウ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</si>
  <si>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</si>
  <si>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</si>
  <si>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</si>
  <si>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</si>
  <si>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</si>
  <si>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1"/>
  </si>
  <si>
    <t>事業費の収支状況並びに余剰金等に関する証明書</t>
    <phoneticPr fontId="21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</si>
  <si>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</si>
  <si>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</si>
  <si>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</si>
  <si>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</si>
  <si>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</si>
  <si>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</si>
  <si>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</si>
  <si>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</si>
  <si>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</si>
  <si>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</si>
  <si>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</si>
  <si>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</si>
  <si>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</si>
  <si>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</si>
  <si>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</si>
  <si>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源泉所得税納付後日本ＪＣへ報告する際に必要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8" eb="10">
      <t>ニホン</t>
    </rPh>
    <rPh sb="13" eb="15">
      <t>ホウコク</t>
    </rPh>
    <rPh sb="17" eb="18">
      <t>サイ</t>
    </rPh>
    <rPh sb="19" eb="21">
      <t>ヒツヨウ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</si>
  <si>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1"/>
  </si>
  <si>
    <t>源泉所得税納付後、日本ＪＣへ報告する際に必要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9" eb="11">
      <t>ニホン</t>
    </rPh>
    <rPh sb="14" eb="16">
      <t>ホウコク</t>
    </rPh>
    <rPh sb="18" eb="19">
      <t>サイ</t>
    </rPh>
    <rPh sb="20" eb="22">
      <t>ヒツヨウ</t>
    </rPh>
    <phoneticPr fontId="21"/>
  </si>
  <si>
    <t>様式52</t>
    <rPh sb="0" eb="2">
      <t>ヨウシキ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</si>
  <si>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</si>
  <si>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日本JC専用封筒等価格表</t>
    <rPh sb="0" eb="2">
      <t>ニホン</t>
    </rPh>
    <rPh sb="4" eb="6">
      <t>センヨウ</t>
    </rPh>
    <rPh sb="6" eb="8">
      <t>フウトウ</t>
    </rPh>
    <rPh sb="8" eb="9">
      <t>トウ</t>
    </rPh>
    <rPh sb="9" eb="12">
      <t>カカクヒョウ</t>
    </rPh>
    <phoneticPr fontId="20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</si>
  <si>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</si>
  <si>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</si>
  <si>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</si>
  <si>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</si>
  <si>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</si>
  <si>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</si>
  <si>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1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</si>
  <si>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</si>
  <si>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1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</si>
  <si>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1"/>
  </si>
  <si>
    <t>※日本ＪＣ所定の連番が入ったものならびに、未使用・書き損じ分もそろえて提出して下さい。</t>
    <phoneticPr fontId="21"/>
  </si>
  <si>
    <t>[様式53]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</si>
  <si>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</si>
  <si>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</si>
  <si>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</si>
  <si>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</si>
  <si>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</si>
  <si>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</si>
  <si>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</si>
  <si>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</si>
  <si>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</si>
  <si>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</si>
  <si>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</si>
  <si>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</si>
  <si>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</si>
  <si>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</si>
  <si>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</si>
  <si>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</si>
  <si>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</si>
  <si>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</si>
  <si>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</si>
  <si>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</si>
  <si>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1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</si>
  <si>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</si>
  <si>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</si>
  <si>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</si>
  <si>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</si>
  <si>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</si>
  <si>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</si>
  <si>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</si>
  <si>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日本JC専用封筒を使用する場合に様式4に添付</t>
    <rPh sb="0" eb="2">
      <t>ニホン</t>
    </rPh>
    <rPh sb="4" eb="8">
      <t>センヨウフウトウ</t>
    </rPh>
    <rPh sb="9" eb="11">
      <t>シヨウ</t>
    </rPh>
    <rPh sb="13" eb="15">
      <t>バアイ</t>
    </rPh>
    <rPh sb="16" eb="18">
      <t>ヨウシキ</t>
    </rPh>
    <rPh sb="20" eb="22">
      <t>テンプ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</si>
  <si>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</si>
  <si>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予備費</t>
    <rPh sb="0" eb="3">
      <t>ヨビヒ</t>
    </rPh>
    <phoneticPr fontId="2"/>
  </si>
  <si>
    <t>会場設営費</t>
    <rPh sb="0" eb="2">
      <t>カイジョウ</t>
    </rPh>
    <rPh sb="2" eb="4">
      <t>セツエイ</t>
    </rPh>
    <rPh sb="4" eb="5">
      <t>ヒ</t>
    </rPh>
    <phoneticPr fontId="2"/>
  </si>
  <si>
    <t>企画・演出費</t>
    <rPh sb="0" eb="2">
      <t>キカク</t>
    </rPh>
    <rPh sb="3" eb="5">
      <t>エンシュツ</t>
    </rPh>
    <rPh sb="5" eb="6">
      <t>ヒ</t>
    </rPh>
    <phoneticPr fontId="2"/>
  </si>
  <si>
    <t>雑費</t>
    <rPh sb="0" eb="2">
      <t>ザッピ</t>
    </rPh>
    <phoneticPr fontId="2"/>
  </si>
  <si>
    <t xml:space="preserve">                委員会</t>
    <rPh sb="16" eb="19">
      <t>イインカイ</t>
    </rPh>
    <phoneticPr fontId="2"/>
  </si>
  <si>
    <t>財審様式フォーム</t>
    <rPh sb="0" eb="1">
      <t>ザイ</t>
    </rPh>
    <rPh sb="1" eb="2">
      <t>シン</t>
    </rPh>
    <rPh sb="2" eb="3">
      <t>ヨウ</t>
    </rPh>
    <rPh sb="3" eb="4">
      <t>シキ</t>
    </rPh>
    <phoneticPr fontId="2"/>
  </si>
  <si>
    <t>様式フォーム</t>
    <rPh sb="0" eb="1">
      <t>ヨウ</t>
    </rPh>
    <rPh sb="1" eb="2">
      <t>シキ</t>
    </rPh>
    <phoneticPr fontId="2"/>
  </si>
  <si>
    <t>事業収入</t>
    <rPh sb="0" eb="2">
      <t>ジギョウ</t>
    </rPh>
    <rPh sb="2" eb="4">
      <t>シュウニュウ</t>
    </rPh>
    <phoneticPr fontId="2"/>
  </si>
  <si>
    <t>登録料収入</t>
    <rPh sb="0" eb="2">
      <t>トウロク</t>
    </rPh>
    <rPh sb="2" eb="3">
      <t>リョウ</t>
    </rPh>
    <rPh sb="3" eb="5">
      <t>シュウニュウ</t>
    </rPh>
    <phoneticPr fontId="2"/>
  </si>
  <si>
    <t>事業収入</t>
    <rPh sb="0" eb="4">
      <t>ジギョウシュウニュウ</t>
    </rPh>
    <phoneticPr fontId="2"/>
  </si>
  <si>
    <t>会場費</t>
    <rPh sb="0" eb="2">
      <t>カイジョウ</t>
    </rPh>
    <rPh sb="2" eb="3">
      <t>ヒ</t>
    </rPh>
    <phoneticPr fontId="2"/>
  </si>
  <si>
    <t>演出費</t>
    <rPh sb="0" eb="2">
      <t>エンシュツ</t>
    </rPh>
    <rPh sb="2" eb="3">
      <t>ヒ</t>
    </rPh>
    <phoneticPr fontId="2"/>
  </si>
  <si>
    <t>記念品代</t>
    <rPh sb="0" eb="4">
      <t>キネンヒンダイ</t>
    </rPh>
    <phoneticPr fontId="2"/>
  </si>
  <si>
    <t>事業名称：1月度定例会新年互礼会</t>
    <rPh sb="0" eb="2">
      <t>ジギョウ</t>
    </rPh>
    <rPh sb="2" eb="4">
      <t>メイショウ</t>
    </rPh>
    <rPh sb="6" eb="7">
      <t>ガツ</t>
    </rPh>
    <rPh sb="7" eb="8">
      <t>ド</t>
    </rPh>
    <rPh sb="8" eb="11">
      <t>テイレイカイ</t>
    </rPh>
    <rPh sb="11" eb="13">
      <t>シンネン</t>
    </rPh>
    <rPh sb="13" eb="16">
      <t>ゴレイカイ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</si>
  <si>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</si>
  <si>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１月度定例会　新年互礼会</t>
    <rPh sb="1" eb="2">
      <t>ガツ</t>
    </rPh>
    <rPh sb="2" eb="3">
      <t>ド</t>
    </rPh>
    <rPh sb="3" eb="6">
      <t>テイレイカイ</t>
    </rPh>
    <rPh sb="7" eb="9">
      <t>シンネン</t>
    </rPh>
    <rPh sb="9" eb="12">
      <t>ゴレイカイ</t>
    </rPh>
    <phoneticPr fontId="2"/>
  </si>
  <si>
    <t>１０月度定例会　家族会</t>
    <rPh sb="2" eb="3">
      <t>ガツ</t>
    </rPh>
    <rPh sb="3" eb="4">
      <t>ド</t>
    </rPh>
    <rPh sb="4" eb="7">
      <t>テイレイカイ</t>
    </rPh>
    <rPh sb="8" eb="10">
      <t>カゾク</t>
    </rPh>
    <rPh sb="10" eb="11">
      <t>カイ</t>
    </rPh>
    <phoneticPr fontId="2"/>
  </si>
  <si>
    <t>１２月度定例会　卒業式</t>
    <rPh sb="2" eb="3">
      <t>ガツ</t>
    </rPh>
    <rPh sb="3" eb="4">
      <t>ド</t>
    </rPh>
    <rPh sb="4" eb="7">
      <t>テイレイカイ</t>
    </rPh>
    <rPh sb="8" eb="11">
      <t>ソツギョウシキ</t>
    </rPh>
    <phoneticPr fontId="2"/>
  </si>
  <si>
    <t>事業名称：１月度定例会　新年互礼会</t>
    <rPh sb="0" eb="2">
      <t>ジギョウ</t>
    </rPh>
    <rPh sb="2" eb="4">
      <t>メイショウ</t>
    </rPh>
    <rPh sb="6" eb="7">
      <t>ガツ</t>
    </rPh>
    <rPh sb="7" eb="8">
      <t>ド</t>
    </rPh>
    <rPh sb="8" eb="11">
      <t>テイレイカイ</t>
    </rPh>
    <rPh sb="12" eb="17">
      <t>シンネンゴレイカイ</t>
    </rPh>
    <phoneticPr fontId="2"/>
  </si>
  <si>
    <t>20年　　　1月　　　11日</t>
    <rPh sb="2" eb="3">
      <t>ネン</t>
    </rPh>
    <rPh sb="7" eb="8">
      <t>ツキ</t>
    </rPh>
    <rPh sb="13" eb="14">
      <t>ヒ</t>
    </rPh>
    <phoneticPr fontId="2"/>
  </si>
  <si>
    <t>北坂園　入園料</t>
    <rPh sb="0" eb="2">
      <t>キタサカ</t>
    </rPh>
    <rPh sb="2" eb="3">
      <t>エン</t>
    </rPh>
    <rPh sb="4" eb="7">
      <t>ニュウエンリョウ</t>
    </rPh>
    <phoneticPr fontId="2"/>
  </si>
  <si>
    <t>景品</t>
    <rPh sb="0" eb="2">
      <t>ケイヒン</t>
    </rPh>
    <phoneticPr fontId="2"/>
  </si>
  <si>
    <t>飲み物</t>
    <rPh sb="0" eb="1">
      <t>ノ</t>
    </rPh>
    <rPh sb="2" eb="3">
      <t>モノ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</si>
  <si>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</si>
  <si>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お土産みかん４０世帯分</t>
    <rPh sb="1" eb="3">
      <t>ミヤゲ</t>
    </rPh>
    <rPh sb="8" eb="10">
      <t>セタイ</t>
    </rPh>
    <rPh sb="10" eb="11">
      <t>ブン</t>
    </rPh>
    <phoneticPr fontId="2"/>
  </si>
  <si>
    <t>（事業名称：10月度定例会家族会）</t>
    <rPh sb="1" eb="3">
      <t>ジギョウ</t>
    </rPh>
    <rPh sb="3" eb="5">
      <t>メイショウ</t>
    </rPh>
    <rPh sb="8" eb="9">
      <t>ガツ</t>
    </rPh>
    <rPh sb="9" eb="10">
      <t>ド</t>
    </rPh>
    <rPh sb="10" eb="13">
      <t>テイレイカイ</t>
    </rPh>
    <rPh sb="13" eb="15">
      <t>カゾク</t>
    </rPh>
    <rPh sb="15" eb="16">
      <t>カイ</t>
    </rPh>
    <phoneticPr fontId="2"/>
  </si>
  <si>
    <t>北坂園　入園料</t>
    <rPh sb="0" eb="3">
      <t>キタサカエン</t>
    </rPh>
    <rPh sb="4" eb="7">
      <t>ニュウエンリョウ</t>
    </rPh>
    <phoneticPr fontId="2"/>
  </si>
  <si>
    <t>景品代</t>
    <rPh sb="0" eb="2">
      <t>ケイヒン</t>
    </rPh>
    <rPh sb="2" eb="3">
      <t>ダイ</t>
    </rPh>
    <phoneticPr fontId="2"/>
  </si>
  <si>
    <t>飲み物代</t>
    <rPh sb="0" eb="1">
      <t>ノ</t>
    </rPh>
    <rPh sb="2" eb="3">
      <t>モノ</t>
    </rPh>
    <rPh sb="3" eb="4">
      <t>ダイ</t>
    </rPh>
    <phoneticPr fontId="2"/>
  </si>
  <si>
    <t>参加記念品費</t>
    <rPh sb="0" eb="5">
      <t>サンカキネンヒン</t>
    </rPh>
    <rPh sb="5" eb="6">
      <t>ヒ</t>
    </rPh>
    <phoneticPr fontId="2"/>
  </si>
  <si>
    <t>記念品費</t>
    <rPh sb="0" eb="3">
      <t>キネンヒン</t>
    </rPh>
    <rPh sb="3" eb="4">
      <t>ヒ</t>
    </rPh>
    <phoneticPr fontId="2"/>
  </si>
  <si>
    <t>お土産４０世帯分</t>
    <rPh sb="1" eb="3">
      <t>ミヤゲ</t>
    </rPh>
    <rPh sb="5" eb="7">
      <t>セタイ</t>
    </rPh>
    <rPh sb="7" eb="8">
      <t>ブン</t>
    </rPh>
    <phoneticPr fontId="2"/>
  </si>
  <si>
    <t>上記の収支差額（余剰金）は、第　12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19" eb="20">
      <t>カイ</t>
    </rPh>
    <rPh sb="20" eb="23">
      <t>リジカイ</t>
    </rPh>
    <rPh sb="24" eb="26">
      <t>ショウニン</t>
    </rPh>
    <rPh sb="27" eb="28">
      <t>ケイ</t>
    </rPh>
    <rPh sb="29" eb="31">
      <t>イッパン</t>
    </rPh>
    <rPh sb="31" eb="33">
      <t>カイケイ</t>
    </rPh>
    <rPh sb="34" eb="37">
      <t>クリイ</t>
    </rPh>
    <phoneticPr fontId="2"/>
  </si>
  <si>
    <t>事業名称：１0月度定例会家族会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2" eb="14">
      <t>カゾク</t>
    </rPh>
    <rPh sb="14" eb="15">
      <t>カイ</t>
    </rPh>
    <phoneticPr fontId="2"/>
  </si>
  <si>
    <t>67名×＠500</t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</si>
</sst>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u/>
      <sz val="8.25"/>
      <name val="ＭＳ Ｐゴシック"/>
      <family val="3"/>
      <charset val="128"/>
    </font>
    <font>
      <strike/>
      <u/>
      <sz val="8.25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78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9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0" fontId="16" fillId="0" borderId="0"/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26">
    <xf numFmtId="0" fontId="0" fillId="0" borderId="0" xfId="0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0" fillId="0" borderId="0" xfId="14" applyFont="1" applyAlignment="1">
      <alignment vertical="center"/>
    </xf>
    <xf numFmtId="0" fontId="0" fillId="0" borderId="0" xfId="14" applyFont="1" applyAlignment="1">
      <alignment horizontal="right" vertical="center"/>
    </xf>
    <xf numFmtId="0" fontId="8" fillId="0" borderId="0" xfId="14" applyFont="1" applyAlignment="1">
      <alignment horizontal="center" vertical="center"/>
    </xf>
    <xf numFmtId="0" fontId="0" fillId="0" borderId="0" xfId="14" applyFont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0" xfId="14" applyFont="1" applyBorder="1" applyAlignment="1">
      <alignment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Alignment="1">
      <alignment vertical="center"/>
    </xf>
    <xf numFmtId="0" fontId="0" fillId="0" borderId="11" xfId="14" applyFont="1" applyBorder="1" applyAlignment="1">
      <alignment vertical="center"/>
    </xf>
    <xf numFmtId="0" fontId="0" fillId="0" borderId="12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14" xfId="14" applyFont="1" applyBorder="1" applyAlignment="1">
      <alignment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vertical="center"/>
    </xf>
    <xf numFmtId="0" fontId="0" fillId="0" borderId="13" xfId="14" applyFont="1" applyBorder="1" applyAlignment="1">
      <alignment vertical="center"/>
    </xf>
    <xf numFmtId="177" fontId="0" fillId="0" borderId="17" xfId="14" applyNumberFormat="1" applyFont="1" applyBorder="1" applyAlignment="1">
      <alignment vertical="center"/>
    </xf>
    <xf numFmtId="177" fontId="0" fillId="0" borderId="18" xfId="14" applyNumberFormat="1" applyFont="1" applyBorder="1" applyAlignment="1">
      <alignment vertical="center"/>
    </xf>
    <xf numFmtId="177" fontId="0" fillId="0" borderId="19" xfId="14" applyNumberFormat="1" applyFont="1" applyBorder="1" applyAlignment="1">
      <alignment vertical="center"/>
    </xf>
    <xf numFmtId="0" fontId="0" fillId="0" borderId="20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Alignment="1">
      <alignment horizontal="centerContinuous" vertical="center"/>
    </xf>
    <xf numFmtId="0" fontId="0" fillId="0" borderId="21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9" xfId="14" applyFont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2" borderId="2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5" fillId="2" borderId="1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5" fillId="0" borderId="22" xfId="10" applyFont="1" applyBorder="1" applyAlignment="1">
      <alignment horizontal="left" vertical="center"/>
    </xf>
    <xf numFmtId="0" fontId="13" fillId="0" borderId="12" xfId="10" applyFont="1" applyBorder="1" applyAlignment="1">
      <alignment vertical="center" wrapText="1"/>
    </xf>
    <xf numFmtId="0" fontId="5" fillId="0" borderId="0" xfId="10" applyFont="1" applyAlignment="1">
      <alignment horizontal="left" vertical="center" wrapText="1"/>
    </xf>
    <xf numFmtId="0" fontId="5" fillId="0" borderId="21" xfId="10" applyFont="1" applyBorder="1" applyAlignment="1">
      <alignment horizontal="center" vertical="center" wrapText="1"/>
    </xf>
    <xf numFmtId="0" fontId="13" fillId="0" borderId="6" xfId="10" applyFont="1" applyBorder="1" applyAlignment="1">
      <alignment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3" fillId="2" borderId="21" xfId="0" applyFont="1" applyFill="1" applyBorder="1" applyAlignment="1">
      <alignment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6" xfId="0" applyFont="1" applyFill="1" applyBorder="1" applyAlignment="1">
      <alignment vertical="center" wrapText="1"/>
    </xf>
    <xf numFmtId="0" fontId="23" fillId="2" borderId="12" xfId="0" applyFont="1" applyFill="1" applyBorder="1" applyAlignment="1">
      <alignment vertical="center" wrapText="1"/>
    </xf>
    <xf numFmtId="0" fontId="24" fillId="2" borderId="21" xfId="5" applyFont="1" applyFill="1" applyBorder="1" applyAlignment="1">
      <alignment horizontal="left" vertical="center"/>
    </xf>
    <xf numFmtId="0" fontId="24" fillId="2" borderId="7" xfId="5" applyFont="1" applyFill="1" applyBorder="1" applyAlignment="1">
      <alignment horizontal="left" vertical="center"/>
    </xf>
    <xf numFmtId="0" fontId="23" fillId="0" borderId="0" xfId="0" applyFont="1"/>
    <xf numFmtId="176" fontId="11" fillId="0" borderId="0" xfId="0" applyNumberFormat="1" applyFont="1" applyAlignment="1">
      <alignment horizontal="left" vertic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0" fontId="13" fillId="0" borderId="10" xfId="1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0" fontId="15" fillId="0" borderId="0" xfId="14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 wrapText="1"/>
    </xf>
    <xf numFmtId="38" fontId="12" fillId="0" borderId="24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7" fontId="6" fillId="0" borderId="25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21" xfId="6" applyNumberFormat="1" applyFont="1" applyBorder="1" applyAlignment="1">
      <alignment vertical="center"/>
    </xf>
    <xf numFmtId="177" fontId="6" fillId="0" borderId="26" xfId="6" applyNumberFormat="1" applyFont="1" applyBorder="1" applyAlignment="1">
      <alignment vertical="center"/>
    </xf>
    <xf numFmtId="177" fontId="6" fillId="0" borderId="27" xfId="6" applyNumberFormat="1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right" vertical="center"/>
    </xf>
    <xf numFmtId="179" fontId="6" fillId="0" borderId="9" xfId="0" applyNumberFormat="1" applyFont="1" applyBorder="1" applyAlignment="1">
      <alignment horizontal="right" vertical="center"/>
    </xf>
    <xf numFmtId="49" fontId="6" fillId="0" borderId="3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13" fillId="0" borderId="0" xfId="10" applyFont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 applyAlignment="1">
      <alignment vertical="center"/>
    </xf>
    <xf numFmtId="0" fontId="13" fillId="2" borderId="12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9" xfId="10" applyFont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6" fillId="2" borderId="7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26" fillId="2" borderId="5" xfId="5" applyFont="1" applyFill="1" applyBorder="1" applyAlignment="1">
      <alignment horizontal="left" vertical="center"/>
    </xf>
    <xf numFmtId="0" fontId="26" fillId="2" borderId="0" xfId="5" applyFont="1" applyFill="1" applyAlignment="1">
      <alignment horizontal="left" vertical="center"/>
    </xf>
    <xf numFmtId="0" fontId="0" fillId="0" borderId="0" xfId="10" applyFont="1" applyAlignment="1">
      <alignment vertical="center"/>
    </xf>
    <xf numFmtId="0" fontId="26" fillId="0" borderId="7" xfId="5" applyFont="1" applyBorder="1" applyAlignment="1">
      <alignment horizontal="left" vertical="center"/>
    </xf>
    <xf numFmtId="0" fontId="26" fillId="0" borderId="5" xfId="5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1" xfId="14" applyFont="1" applyBorder="1" applyAlignment="1">
      <alignment vertical="center"/>
    </xf>
    <xf numFmtId="0" fontId="0" fillId="0" borderId="32" xfId="14" applyFont="1" applyBorder="1" applyAlignment="1">
      <alignment vertical="center"/>
    </xf>
    <xf numFmtId="0" fontId="0" fillId="0" borderId="0" xfId="0" applyAlignment="1">
      <alignment horizontal="right" vertical="center"/>
    </xf>
    <xf numFmtId="177" fontId="0" fillId="0" borderId="21" xfId="14" applyNumberFormat="1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0" fontId="3" fillId="0" borderId="8" xfId="5" applyBorder="1" applyAlignment="1">
      <alignment vertical="center"/>
    </xf>
    <xf numFmtId="56" fontId="0" fillId="0" borderId="9" xfId="14" applyNumberFormat="1" applyFont="1" applyBorder="1" applyAlignment="1">
      <alignment vertical="center"/>
    </xf>
    <xf numFmtId="177" fontId="32" fillId="0" borderId="8" xfId="14" applyNumberFormat="1" applyFont="1" applyBorder="1" applyAlignment="1">
      <alignment vertical="center"/>
    </xf>
    <xf numFmtId="177" fontId="32" fillId="0" borderId="6" xfId="14" applyNumberFormat="1" applyFont="1" applyBorder="1" applyAlignment="1">
      <alignment vertical="center"/>
    </xf>
    <xf numFmtId="177" fontId="32" fillId="0" borderId="2" xfId="14" applyNumberFormat="1" applyFont="1" applyBorder="1" applyAlignment="1">
      <alignment vertical="center"/>
    </xf>
    <xf numFmtId="0" fontId="32" fillId="0" borderId="7" xfId="14" applyFont="1" applyBorder="1" applyAlignment="1">
      <alignment vertical="center"/>
    </xf>
    <xf numFmtId="0" fontId="32" fillId="0" borderId="31" xfId="14" applyFont="1" applyBorder="1" applyAlignment="1">
      <alignment vertical="center"/>
    </xf>
    <xf numFmtId="0" fontId="32" fillId="0" borderId="6" xfId="14" applyFont="1" applyBorder="1" applyAlignment="1">
      <alignment vertical="center"/>
    </xf>
    <xf numFmtId="177" fontId="32" fillId="0" borderId="8" xfId="6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0" borderId="11" xfId="10" applyFont="1" applyBorder="1" applyAlignment="1">
      <alignment horizontal="left" vertical="center" wrapText="1"/>
    </xf>
    <xf numFmtId="0" fontId="4" fillId="0" borderId="22" xfId="10" applyFont="1" applyBorder="1" applyAlignment="1">
      <alignment horizontal="left" vertical="center" wrapText="1"/>
    </xf>
    <xf numFmtId="0" fontId="13" fillId="0" borderId="10" xfId="10" applyFont="1" applyBorder="1" applyAlignment="1">
      <alignment vertical="center" wrapText="1"/>
    </xf>
    <xf numFmtId="0" fontId="13" fillId="0" borderId="8" xfId="10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36" xfId="6" applyFont="1" applyBorder="1" applyAlignment="1">
      <alignment vertical="center"/>
    </xf>
    <xf numFmtId="38" fontId="6" fillId="0" borderId="37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12" fillId="0" borderId="23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0" xfId="14" applyFont="1" applyBorder="1" applyAlignment="1">
      <alignment horizontal="left" vertical="center"/>
    </xf>
    <xf numFmtId="0" fontId="6" fillId="0" borderId="0" xfId="14" applyFont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0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0" xfId="14" applyFont="1" applyBorder="1" applyAlignment="1">
      <alignment vertical="center"/>
    </xf>
    <xf numFmtId="0" fontId="32" fillId="0" borderId="3" xfId="14" applyFont="1" applyBorder="1" applyAlignment="1">
      <alignment vertical="center"/>
    </xf>
    <xf numFmtId="0" fontId="32" fillId="0" borderId="30" xfId="14" applyFont="1" applyBorder="1" applyAlignment="1">
      <alignment vertical="center"/>
    </xf>
    <xf numFmtId="0" fontId="0" fillId="0" borderId="0" xfId="14" applyFont="1" applyAlignment="1">
      <alignment horizontal="right" vertical="center"/>
    </xf>
    <xf numFmtId="0" fontId="0" fillId="0" borderId="10" xfId="14" applyFont="1" applyBorder="1" applyAlignment="1">
      <alignment horizontal="center" vertical="center"/>
    </xf>
    <xf numFmtId="0" fontId="0" fillId="0" borderId="10" xfId="14" applyFont="1" applyBorder="1" applyAlignment="1">
      <alignment horizontal="left" vertical="center"/>
    </xf>
    <xf numFmtId="0" fontId="0" fillId="0" borderId="23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42" xfId="14" applyFont="1" applyBorder="1" applyAlignment="1">
      <alignment horizontal="center" vertical="center"/>
    </xf>
    <xf numFmtId="0" fontId="0" fillId="0" borderId="43" xfId="14" applyFont="1" applyBorder="1" applyAlignment="1">
      <alignment horizontal="center" vertical="center"/>
    </xf>
    <xf numFmtId="0" fontId="0" fillId="0" borderId="0" xfId="14" applyFont="1" applyAlignment="1">
      <alignment horizontal="center" vertical="center"/>
    </xf>
    <xf numFmtId="0" fontId="14" fillId="0" borderId="0" xfId="14" applyFont="1" applyAlignment="1">
      <alignment vertical="center"/>
    </xf>
    <xf numFmtId="0" fontId="0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0" fillId="0" borderId="39" xfId="14" applyFont="1" applyBorder="1" applyAlignment="1">
      <alignment horizontal="right" vertical="center"/>
    </xf>
    <xf numFmtId="0" fontId="0" fillId="0" borderId="40" xfId="14" applyFont="1" applyBorder="1" applyAlignment="1">
      <alignment horizontal="center" vertical="center"/>
    </xf>
    <xf numFmtId="0" fontId="0" fillId="0" borderId="41" xfId="14" applyFont="1" applyBorder="1" applyAlignment="1">
      <alignment horizontal="center" vertical="center"/>
    </xf>
    <xf numFmtId="0" fontId="0" fillId="0" borderId="10" xfId="14" applyFont="1" applyBorder="1" applyAlignment="1">
      <alignment horizontal="right" vertical="center"/>
    </xf>
    <xf numFmtId="0" fontId="7" fillId="0" borderId="0" xfId="14" applyFont="1" applyAlignment="1">
      <alignment horizontal="center" vertical="center"/>
    </xf>
    <xf numFmtId="0" fontId="9" fillId="0" borderId="0" xfId="14" applyFont="1" applyAlignment="1">
      <alignment horizontal="center" vertical="center"/>
    </xf>
    <xf numFmtId="176" fontId="11" fillId="0" borderId="33" xfId="0" applyNumberFormat="1" applyFont="1" applyBorder="1" applyAlignment="1">
      <alignment horizontal="left" vertical="center"/>
    </xf>
    <xf numFmtId="176" fontId="11" fillId="0" borderId="34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vertical="center"/>
    </xf>
    <xf numFmtId="179" fontId="6" fillId="0" borderId="21" xfId="0" applyNumberFormat="1" applyFont="1" applyBorder="1" applyAlignment="1">
      <alignment horizontal="right" vertical="center"/>
    </xf>
  </cellXfs>
  <cellStyles count="15">
    <cellStyle name="Calc Currency (0)" xfId="1"/>
    <cellStyle name="Header1" xfId="2"/>
    <cellStyle name="Header2" xfId="3"/>
    <cellStyle name="Normal_#18-Internet" xfId="4"/>
    <cellStyle name="ハイパーリンク" xfId="5" builtinId="8"/>
    <cellStyle name="桁区切り" xfId="6" builtinId="6"/>
    <cellStyle name="桁区切り 2" xfId="7"/>
    <cellStyle name="桁区切り 2 2" xfId="8"/>
    <cellStyle name="桁区切り 3" xfId="9"/>
    <cellStyle name="標準" xfId="0" builtinId="0"/>
    <cellStyle name="標準 2" xfId="10"/>
    <cellStyle name="標準 3" xfId="11"/>
    <cellStyle name="標準 4" xfId="12"/>
    <cellStyle name="標準 5" xfId="13"/>
    <cellStyle name="標準_様式ファイル(上程委員会向）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81280</xdr:colOff>
      <xdr:row>3</xdr:row>
      <xdr:rowOff>0</xdr:rowOff>
    </xdr:from>
    <xdr:to>
      <xdr:col>20</xdr:col>
      <xdr:colOff>815815</xdr:colOff>
      <xdr:row>10</xdr:row>
      <xdr:rowOff>79389</xdr:rowOff>
    </xdr:to>
    <xdr:sp macro="" textlink="">
      <xdr:nvSpPr>
        <xdr:cNvPr id="3" name="角丸四角形 2"/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itumori/kitasakaen%20mitumori.pdf" TargetMode="External"/><Relationship Id="rId2" Type="http://schemas.openxmlformats.org/officeDocument/2006/relationships/hyperlink" Target="mitumori/kitasakaen%20mitumori.pdf" TargetMode="External"/><Relationship Id="rId1" Type="http://schemas.openxmlformats.org/officeDocument/2006/relationships/hyperlink" Target="mitumori/nomimono%20mitumori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itumori\keihin&#12288;mitumori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showGridLines="0" view="pageBreakPreview" topLeftCell="A4" zoomScaleNormal="100" zoomScaleSheetLayoutView="100" workbookViewId="0">
      <selection activeCell="A2" sqref="A2"/>
    </sheetView>
  </sheetViews>
  <sheetFormatPr defaultColWidth="13" defaultRowHeight="13.5"/>
  <cols>
    <col min="1" max="1" width="5.625" style="133" bestFit="1" customWidth="1"/>
    <col min="2" max="2" width="23.375" style="133" customWidth="1"/>
    <col min="3" max="16" width="3.125" style="133" bestFit="1" customWidth="1"/>
    <col min="17" max="17" width="40.375" style="133" bestFit="1" customWidth="1"/>
    <col min="18" max="18" width="13" style="133"/>
    <col min="19" max="19" width="3.5" style="133" bestFit="1" customWidth="1"/>
    <col min="20" max="21" width="13" style="133"/>
    <col min="22" max="22" width="2.125" style="133" bestFit="1" customWidth="1"/>
    <col min="23" max="16384" width="13" style="133"/>
  </cols>
  <sheetData>
    <row r="1" spans="1:22" ht="33.75" customHeight="1">
      <c r="A1" s="172" t="s">
        <v>271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22" ht="5.25" customHeight="1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5"/>
    </row>
    <row r="3" spans="1:22" ht="27">
      <c r="A3" s="58" t="s">
        <v>122</v>
      </c>
      <c r="B3" s="59" t="s">
        <v>80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 t="s">
        <v>81</v>
      </c>
      <c r="R3" s="56"/>
      <c r="S3" s="60" t="s">
        <v>109</v>
      </c>
      <c r="V3" s="56" t="s">
        <v>108</v>
      </c>
    </row>
    <row r="4" spans="1:22" ht="27" customHeight="1">
      <c r="A4" s="175"/>
      <c r="B4" s="176"/>
      <c r="C4" s="173" t="s">
        <v>245</v>
      </c>
      <c r="D4" s="174"/>
      <c r="E4" s="173" t="s">
        <v>246</v>
      </c>
      <c r="F4" s="174"/>
      <c r="G4" s="177" t="s">
        <v>244</v>
      </c>
      <c r="H4" s="178"/>
      <c r="I4" s="173" t="s">
        <v>247</v>
      </c>
      <c r="J4" s="174"/>
      <c r="K4" s="173" t="s">
        <v>248</v>
      </c>
      <c r="L4" s="174"/>
      <c r="M4" s="173" t="s">
        <v>249</v>
      </c>
      <c r="N4" s="174"/>
      <c r="O4" s="177" t="s">
        <v>244</v>
      </c>
      <c r="P4" s="178"/>
      <c r="Q4" s="127" t="s">
        <v>120</v>
      </c>
      <c r="R4" s="56"/>
      <c r="S4" s="60"/>
    </row>
    <row r="5" spans="1:22" ht="21" customHeight="1">
      <c r="A5" s="170" t="s">
        <v>131</v>
      </c>
      <c r="B5" s="171"/>
      <c r="C5" s="62" t="s">
        <v>116</v>
      </c>
      <c r="D5" s="62" t="s">
        <v>117</v>
      </c>
      <c r="E5" s="62" t="s">
        <v>116</v>
      </c>
      <c r="F5" s="62" t="s">
        <v>117</v>
      </c>
      <c r="G5" s="62" t="s">
        <v>116</v>
      </c>
      <c r="H5" s="62" t="s">
        <v>117</v>
      </c>
      <c r="I5" s="62" t="s">
        <v>116</v>
      </c>
      <c r="J5" s="62" t="s">
        <v>117</v>
      </c>
      <c r="K5" s="62" t="s">
        <v>116</v>
      </c>
      <c r="L5" s="62" t="s">
        <v>117</v>
      </c>
      <c r="M5" s="62" t="s">
        <v>116</v>
      </c>
      <c r="N5" s="62" t="s">
        <v>117</v>
      </c>
      <c r="O5" s="62" t="s">
        <v>116</v>
      </c>
      <c r="P5" s="62" t="s">
        <v>117</v>
      </c>
      <c r="Q5" s="66" t="s">
        <v>250</v>
      </c>
      <c r="R5" s="56"/>
      <c r="S5" s="60"/>
    </row>
    <row r="6" spans="1:22" ht="15" customHeight="1">
      <c r="A6" s="65"/>
      <c r="B6" s="120" t="s">
        <v>257</v>
      </c>
      <c r="C6" s="62" t="s">
        <v>119</v>
      </c>
      <c r="D6" s="62" t="s">
        <v>121</v>
      </c>
      <c r="E6" s="62" t="s">
        <v>119</v>
      </c>
      <c r="F6" s="62" t="s">
        <v>121</v>
      </c>
      <c r="G6" s="62" t="s">
        <v>121</v>
      </c>
      <c r="H6" s="62" t="s">
        <v>119</v>
      </c>
      <c r="I6" s="62" t="s">
        <v>119</v>
      </c>
      <c r="J6" s="62" t="s">
        <v>121</v>
      </c>
      <c r="K6" s="62" t="s">
        <v>119</v>
      </c>
      <c r="L6" s="62" t="s">
        <v>215</v>
      </c>
      <c r="M6" s="62" t="s">
        <v>119</v>
      </c>
      <c r="N6" s="62" t="s">
        <v>215</v>
      </c>
      <c r="O6" s="62" t="s">
        <v>215</v>
      </c>
      <c r="P6" s="62" t="s">
        <v>216</v>
      </c>
      <c r="Q6" s="98"/>
      <c r="R6" s="56"/>
      <c r="S6" s="56"/>
    </row>
    <row r="7" spans="1:22" ht="15" customHeight="1">
      <c r="A7" s="65"/>
      <c r="B7" s="67" t="s">
        <v>204</v>
      </c>
      <c r="C7" s="62" t="s">
        <v>119</v>
      </c>
      <c r="D7" s="62" t="s">
        <v>121</v>
      </c>
      <c r="E7" s="62" t="s">
        <v>119</v>
      </c>
      <c r="F7" s="62" t="s">
        <v>119</v>
      </c>
      <c r="G7" s="62" t="s">
        <v>121</v>
      </c>
      <c r="H7" s="62" t="s">
        <v>121</v>
      </c>
      <c r="I7" s="62" t="s">
        <v>119</v>
      </c>
      <c r="J7" s="62" t="s">
        <v>119</v>
      </c>
      <c r="K7" s="62" t="s">
        <v>119</v>
      </c>
      <c r="L7" s="62" t="s">
        <v>119</v>
      </c>
      <c r="M7" s="62" t="s">
        <v>119</v>
      </c>
      <c r="N7" s="62" t="s">
        <v>119</v>
      </c>
      <c r="O7" s="62" t="s">
        <v>215</v>
      </c>
      <c r="P7" s="62" t="s">
        <v>215</v>
      </c>
      <c r="Q7" s="98"/>
      <c r="R7" s="56"/>
      <c r="S7" s="56"/>
    </row>
    <row r="8" spans="1:22" ht="15" customHeight="1">
      <c r="A8" s="136" t="s">
        <v>82</v>
      </c>
      <c r="B8" s="67" t="s">
        <v>84</v>
      </c>
      <c r="C8" s="62" t="s">
        <v>119</v>
      </c>
      <c r="D8" s="62" t="s">
        <v>121</v>
      </c>
      <c r="E8" s="62" t="s">
        <v>119</v>
      </c>
      <c r="F8" s="62" t="s">
        <v>119</v>
      </c>
      <c r="G8" s="62" t="s">
        <v>121</v>
      </c>
      <c r="H8" s="62" t="s">
        <v>121</v>
      </c>
      <c r="I8" s="62" t="s">
        <v>119</v>
      </c>
      <c r="J8" s="62" t="s">
        <v>119</v>
      </c>
      <c r="K8" s="62" t="s">
        <v>119</v>
      </c>
      <c r="L8" s="62" t="s">
        <v>119</v>
      </c>
      <c r="M8" s="62" t="s">
        <v>121</v>
      </c>
      <c r="N8" s="62" t="s">
        <v>121</v>
      </c>
      <c r="O8" s="62" t="s">
        <v>215</v>
      </c>
      <c r="P8" s="62" t="s">
        <v>215</v>
      </c>
      <c r="Q8" s="68"/>
    </row>
    <row r="9" spans="1:22" s="141" customFormat="1" ht="15" hidden="1" customHeight="1">
      <c r="A9" s="137" t="s">
        <v>42</v>
      </c>
      <c r="B9" s="138" t="s">
        <v>86</v>
      </c>
      <c r="C9" s="139" t="s">
        <v>119</v>
      </c>
      <c r="D9" s="139" t="s">
        <v>121</v>
      </c>
      <c r="E9" s="139" t="s">
        <v>119</v>
      </c>
      <c r="F9" s="139" t="s">
        <v>119</v>
      </c>
      <c r="G9" s="139" t="s">
        <v>121</v>
      </c>
      <c r="H9" s="139" t="s">
        <v>121</v>
      </c>
      <c r="I9" s="139" t="s">
        <v>119</v>
      </c>
      <c r="J9" s="139" t="s">
        <v>119</v>
      </c>
      <c r="K9" s="139" t="s">
        <v>119</v>
      </c>
      <c r="L9" s="139" t="s">
        <v>119</v>
      </c>
      <c r="M9" s="139" t="s">
        <v>121</v>
      </c>
      <c r="N9" s="139" t="s">
        <v>121</v>
      </c>
      <c r="O9" s="139" t="s">
        <v>215</v>
      </c>
      <c r="P9" s="139" t="s">
        <v>215</v>
      </c>
      <c r="Q9" s="140" t="s">
        <v>129</v>
      </c>
    </row>
    <row r="10" spans="1:22" ht="15" customHeight="1">
      <c r="A10" s="136" t="s">
        <v>42</v>
      </c>
      <c r="B10" s="67" t="s">
        <v>93</v>
      </c>
      <c r="C10" s="62" t="s">
        <v>119</v>
      </c>
      <c r="D10" s="62" t="s">
        <v>121</v>
      </c>
      <c r="E10" s="62" t="s">
        <v>119</v>
      </c>
      <c r="F10" s="62" t="s">
        <v>119</v>
      </c>
      <c r="G10" s="62" t="s">
        <v>121</v>
      </c>
      <c r="H10" s="62" t="s">
        <v>121</v>
      </c>
      <c r="I10" s="62" t="s">
        <v>132</v>
      </c>
      <c r="J10" s="62" t="s">
        <v>132</v>
      </c>
      <c r="K10" s="62" t="s">
        <v>132</v>
      </c>
      <c r="L10" s="62" t="s">
        <v>132</v>
      </c>
      <c r="M10" s="62" t="s">
        <v>132</v>
      </c>
      <c r="N10" s="62" t="s">
        <v>132</v>
      </c>
      <c r="O10" s="62" t="s">
        <v>215</v>
      </c>
      <c r="P10" s="62" t="s">
        <v>215</v>
      </c>
      <c r="Q10" s="68"/>
    </row>
    <row r="11" spans="1:22" ht="15" customHeight="1">
      <c r="A11" s="136" t="s">
        <v>83</v>
      </c>
      <c r="B11" s="67" t="s">
        <v>78</v>
      </c>
      <c r="C11" s="62" t="s">
        <v>119</v>
      </c>
      <c r="D11" s="62" t="s">
        <v>121</v>
      </c>
      <c r="E11" s="62" t="s">
        <v>119</v>
      </c>
      <c r="F11" s="62" t="s">
        <v>119</v>
      </c>
      <c r="G11" s="62" t="s">
        <v>121</v>
      </c>
      <c r="H11" s="62" t="s">
        <v>121</v>
      </c>
      <c r="I11" s="62" t="s">
        <v>121</v>
      </c>
      <c r="J11" s="62" t="s">
        <v>121</v>
      </c>
      <c r="K11" s="62" t="s">
        <v>121</v>
      </c>
      <c r="L11" s="62" t="s">
        <v>121</v>
      </c>
      <c r="M11" s="62" t="s">
        <v>121</v>
      </c>
      <c r="N11" s="62" t="s">
        <v>121</v>
      </c>
      <c r="O11" s="62" t="s">
        <v>215</v>
      </c>
      <c r="P11" s="62" t="s">
        <v>215</v>
      </c>
      <c r="Q11" s="68"/>
    </row>
    <row r="12" spans="1:22" ht="21" customHeight="1">
      <c r="A12" s="136" t="s">
        <v>85</v>
      </c>
      <c r="B12" s="67" t="s">
        <v>226</v>
      </c>
      <c r="C12" s="62" t="s">
        <v>119</v>
      </c>
      <c r="D12" s="62" t="s">
        <v>121</v>
      </c>
      <c r="E12" s="62" t="s">
        <v>119</v>
      </c>
      <c r="F12" s="62" t="s">
        <v>119</v>
      </c>
      <c r="G12" s="62" t="s">
        <v>121</v>
      </c>
      <c r="H12" s="62" t="s">
        <v>121</v>
      </c>
      <c r="I12" s="62" t="s">
        <v>119</v>
      </c>
      <c r="J12" s="62" t="s">
        <v>119</v>
      </c>
      <c r="K12" s="62" t="s">
        <v>119</v>
      </c>
      <c r="L12" s="62" t="s">
        <v>119</v>
      </c>
      <c r="M12" s="62" t="s">
        <v>119</v>
      </c>
      <c r="N12" s="62" t="s">
        <v>119</v>
      </c>
      <c r="O12" s="62" t="s">
        <v>215</v>
      </c>
      <c r="P12" s="62" t="s">
        <v>215</v>
      </c>
      <c r="Q12" s="68" t="s">
        <v>210</v>
      </c>
    </row>
    <row r="13" spans="1:22" ht="21" customHeight="1">
      <c r="A13" s="136" t="s">
        <v>87</v>
      </c>
      <c r="B13" s="67" t="s">
        <v>130</v>
      </c>
      <c r="C13" s="62" t="s">
        <v>118</v>
      </c>
      <c r="D13" s="62" t="s">
        <v>121</v>
      </c>
      <c r="E13" s="62" t="s">
        <v>118</v>
      </c>
      <c r="F13" s="62" t="s">
        <v>212</v>
      </c>
      <c r="G13" s="62" t="s">
        <v>121</v>
      </c>
      <c r="H13" s="62" t="s">
        <v>121</v>
      </c>
      <c r="I13" s="62" t="s">
        <v>118</v>
      </c>
      <c r="J13" s="62" t="s">
        <v>212</v>
      </c>
      <c r="K13" s="62" t="s">
        <v>121</v>
      </c>
      <c r="L13" s="62" t="s">
        <v>121</v>
      </c>
      <c r="M13" s="62" t="s">
        <v>118</v>
      </c>
      <c r="N13" s="62" t="s">
        <v>118</v>
      </c>
      <c r="O13" s="62" t="s">
        <v>215</v>
      </c>
      <c r="P13" s="62" t="s">
        <v>215</v>
      </c>
      <c r="Q13" s="66" t="s">
        <v>221</v>
      </c>
    </row>
    <row r="14" spans="1:22" ht="15" customHeight="1">
      <c r="A14" s="136" t="s">
        <v>88</v>
      </c>
      <c r="B14" s="67" t="s">
        <v>123</v>
      </c>
      <c r="C14" s="62" t="s">
        <v>118</v>
      </c>
      <c r="D14" s="62" t="s">
        <v>121</v>
      </c>
      <c r="E14" s="62" t="s">
        <v>118</v>
      </c>
      <c r="F14" s="62" t="s">
        <v>133</v>
      </c>
      <c r="G14" s="62" t="s">
        <v>121</v>
      </c>
      <c r="H14" s="62" t="s">
        <v>121</v>
      </c>
      <c r="I14" s="62" t="s">
        <v>133</v>
      </c>
      <c r="J14" s="62" t="s">
        <v>133</v>
      </c>
      <c r="K14" s="62" t="s">
        <v>133</v>
      </c>
      <c r="L14" s="62" t="s">
        <v>133</v>
      </c>
      <c r="M14" s="62" t="s">
        <v>132</v>
      </c>
      <c r="N14" s="62" t="s">
        <v>132</v>
      </c>
      <c r="O14" s="62" t="s">
        <v>215</v>
      </c>
      <c r="P14" s="62" t="s">
        <v>215</v>
      </c>
      <c r="Q14" s="68" t="s">
        <v>125</v>
      </c>
    </row>
    <row r="15" spans="1:22" ht="15" customHeight="1">
      <c r="A15" s="136" t="s">
        <v>89</v>
      </c>
      <c r="B15" s="67" t="s">
        <v>253</v>
      </c>
      <c r="C15" s="62" t="s">
        <v>134</v>
      </c>
      <c r="D15" s="62" t="s">
        <v>135</v>
      </c>
      <c r="E15" s="62" t="s">
        <v>134</v>
      </c>
      <c r="F15" s="62" t="s">
        <v>134</v>
      </c>
      <c r="G15" s="62" t="s">
        <v>121</v>
      </c>
      <c r="H15" s="62" t="s">
        <v>121</v>
      </c>
      <c r="I15" s="62" t="s">
        <v>134</v>
      </c>
      <c r="J15" s="62" t="s">
        <v>134</v>
      </c>
      <c r="K15" s="62" t="s">
        <v>134</v>
      </c>
      <c r="L15" s="62" t="s">
        <v>134</v>
      </c>
      <c r="M15" s="62" t="s">
        <v>135</v>
      </c>
      <c r="N15" s="62" t="s">
        <v>135</v>
      </c>
      <c r="O15" s="62" t="s">
        <v>215</v>
      </c>
      <c r="P15" s="62" t="s">
        <v>215</v>
      </c>
      <c r="Q15" s="68" t="s">
        <v>136</v>
      </c>
    </row>
    <row r="16" spans="1:22" ht="15" customHeight="1">
      <c r="A16" s="136" t="s">
        <v>91</v>
      </c>
      <c r="B16" s="67" t="s">
        <v>90</v>
      </c>
      <c r="C16" s="62" t="s">
        <v>118</v>
      </c>
      <c r="D16" s="62" t="s">
        <v>121</v>
      </c>
      <c r="E16" s="62" t="s">
        <v>118</v>
      </c>
      <c r="F16" s="62" t="s">
        <v>118</v>
      </c>
      <c r="G16" s="62" t="s">
        <v>121</v>
      </c>
      <c r="H16" s="62" t="s">
        <v>121</v>
      </c>
      <c r="I16" s="62" t="s">
        <v>118</v>
      </c>
      <c r="J16" s="62" t="s">
        <v>118</v>
      </c>
      <c r="K16" s="62" t="s">
        <v>118</v>
      </c>
      <c r="L16" s="62" t="s">
        <v>118</v>
      </c>
      <c r="M16" s="62" t="s">
        <v>121</v>
      </c>
      <c r="N16" s="62" t="s">
        <v>121</v>
      </c>
      <c r="O16" s="62" t="s">
        <v>215</v>
      </c>
      <c r="P16" s="62" t="s">
        <v>215</v>
      </c>
      <c r="Q16" s="68" t="s">
        <v>227</v>
      </c>
    </row>
    <row r="17" spans="1:17" ht="15" customHeight="1">
      <c r="A17" s="136" t="s">
        <v>137</v>
      </c>
      <c r="B17" s="67" t="s">
        <v>256</v>
      </c>
      <c r="C17" s="62" t="s">
        <v>118</v>
      </c>
      <c r="D17" s="62" t="s">
        <v>121</v>
      </c>
      <c r="E17" s="62" t="s">
        <v>118</v>
      </c>
      <c r="F17" s="62" t="s">
        <v>118</v>
      </c>
      <c r="G17" s="62" t="s">
        <v>121</v>
      </c>
      <c r="H17" s="62" t="s">
        <v>121</v>
      </c>
      <c r="I17" s="62" t="s">
        <v>118</v>
      </c>
      <c r="J17" s="62" t="s">
        <v>118</v>
      </c>
      <c r="K17" s="62" t="s">
        <v>118</v>
      </c>
      <c r="L17" s="62" t="s">
        <v>118</v>
      </c>
      <c r="M17" s="62" t="s">
        <v>121</v>
      </c>
      <c r="N17" s="62" t="s">
        <v>121</v>
      </c>
      <c r="O17" s="62" t="s">
        <v>215</v>
      </c>
      <c r="P17" s="62" t="s">
        <v>215</v>
      </c>
      <c r="Q17" s="68" t="s">
        <v>227</v>
      </c>
    </row>
    <row r="18" spans="1:17" ht="15" customHeight="1">
      <c r="A18" s="136" t="s">
        <v>92</v>
      </c>
      <c r="B18" s="67" t="s">
        <v>94</v>
      </c>
      <c r="C18" s="62" t="s">
        <v>121</v>
      </c>
      <c r="D18" s="62" t="s">
        <v>121</v>
      </c>
      <c r="E18" s="62" t="s">
        <v>121</v>
      </c>
      <c r="F18" s="62" t="s">
        <v>121</v>
      </c>
      <c r="G18" s="62" t="s">
        <v>121</v>
      </c>
      <c r="H18" s="62" t="s">
        <v>121</v>
      </c>
      <c r="I18" s="62" t="s">
        <v>121</v>
      </c>
      <c r="J18" s="62" t="s">
        <v>121</v>
      </c>
      <c r="K18" s="62" t="s">
        <v>121</v>
      </c>
      <c r="L18" s="62" t="s">
        <v>121</v>
      </c>
      <c r="M18" s="62" t="s">
        <v>119</v>
      </c>
      <c r="N18" s="62" t="s">
        <v>119</v>
      </c>
      <c r="O18" s="62" t="s">
        <v>215</v>
      </c>
      <c r="P18" s="62" t="s">
        <v>215</v>
      </c>
      <c r="Q18" s="68"/>
    </row>
    <row r="19" spans="1:17">
      <c r="A19" s="136" t="s">
        <v>138</v>
      </c>
      <c r="B19" s="67" t="s">
        <v>124</v>
      </c>
      <c r="C19" s="62" t="s">
        <v>121</v>
      </c>
      <c r="D19" s="62" t="s">
        <v>121</v>
      </c>
      <c r="E19" s="62" t="s">
        <v>121</v>
      </c>
      <c r="F19" s="62" t="s">
        <v>121</v>
      </c>
      <c r="G19" s="62" t="s">
        <v>121</v>
      </c>
      <c r="H19" s="62" t="s">
        <v>121</v>
      </c>
      <c r="I19" s="62" t="s">
        <v>121</v>
      </c>
      <c r="J19" s="62" t="s">
        <v>121</v>
      </c>
      <c r="K19" s="62" t="s">
        <v>121</v>
      </c>
      <c r="L19" s="62" t="s">
        <v>121</v>
      </c>
      <c r="M19" s="62" t="s">
        <v>119</v>
      </c>
      <c r="N19" s="62" t="s">
        <v>119</v>
      </c>
      <c r="O19" s="62" t="s">
        <v>215</v>
      </c>
      <c r="P19" s="62" t="s">
        <v>215</v>
      </c>
      <c r="Q19" s="68"/>
    </row>
    <row r="20" spans="1:17">
      <c r="A20" s="136" t="s">
        <v>139</v>
      </c>
      <c r="B20" s="67" t="s">
        <v>140</v>
      </c>
      <c r="C20" s="62" t="s">
        <v>135</v>
      </c>
      <c r="D20" s="62" t="s">
        <v>135</v>
      </c>
      <c r="E20" s="62" t="s">
        <v>121</v>
      </c>
      <c r="F20" s="62" t="s">
        <v>121</v>
      </c>
      <c r="G20" s="62" t="s">
        <v>121</v>
      </c>
      <c r="H20" s="62" t="s">
        <v>121</v>
      </c>
      <c r="I20" s="62" t="s">
        <v>119</v>
      </c>
      <c r="J20" s="62" t="s">
        <v>119</v>
      </c>
      <c r="K20" s="62" t="s">
        <v>119</v>
      </c>
      <c r="L20" s="62" t="s">
        <v>119</v>
      </c>
      <c r="M20" s="62" t="s">
        <v>118</v>
      </c>
      <c r="N20" s="62" t="s">
        <v>224</v>
      </c>
      <c r="O20" s="62" t="s">
        <v>215</v>
      </c>
      <c r="P20" s="62" t="s">
        <v>215</v>
      </c>
      <c r="Q20" s="68" t="s">
        <v>141</v>
      </c>
    </row>
    <row r="21" spans="1:17">
      <c r="A21" s="136" t="s">
        <v>142</v>
      </c>
      <c r="B21" s="67" t="s">
        <v>96</v>
      </c>
      <c r="C21" s="62" t="s">
        <v>121</v>
      </c>
      <c r="D21" s="62" t="s">
        <v>121</v>
      </c>
      <c r="E21" s="62" t="s">
        <v>121</v>
      </c>
      <c r="F21" s="62" t="s">
        <v>121</v>
      </c>
      <c r="G21" s="62" t="s">
        <v>121</v>
      </c>
      <c r="H21" s="62" t="s">
        <v>121</v>
      </c>
      <c r="I21" s="62" t="s">
        <v>121</v>
      </c>
      <c r="J21" s="62" t="s">
        <v>121</v>
      </c>
      <c r="K21" s="62" t="s">
        <v>121</v>
      </c>
      <c r="L21" s="62" t="s">
        <v>121</v>
      </c>
      <c r="M21" s="62" t="s">
        <v>119</v>
      </c>
      <c r="N21" s="62" t="s">
        <v>119</v>
      </c>
      <c r="O21" s="62" t="s">
        <v>215</v>
      </c>
      <c r="P21" s="62" t="s">
        <v>215</v>
      </c>
      <c r="Q21" s="68" t="s">
        <v>240</v>
      </c>
    </row>
    <row r="22" spans="1:17">
      <c r="A22" s="136" t="s">
        <v>43</v>
      </c>
      <c r="B22" s="67" t="s">
        <v>143</v>
      </c>
      <c r="C22" s="62" t="s">
        <v>121</v>
      </c>
      <c r="D22" s="62" t="s">
        <v>121</v>
      </c>
      <c r="E22" s="62" t="s">
        <v>121</v>
      </c>
      <c r="F22" s="62" t="s">
        <v>121</v>
      </c>
      <c r="G22" s="62" t="s">
        <v>121</v>
      </c>
      <c r="H22" s="62" t="s">
        <v>121</v>
      </c>
      <c r="I22" s="62" t="s">
        <v>119</v>
      </c>
      <c r="J22" s="62" t="s">
        <v>119</v>
      </c>
      <c r="K22" s="62" t="s">
        <v>119</v>
      </c>
      <c r="L22" s="62" t="s">
        <v>119</v>
      </c>
      <c r="M22" s="62" t="s">
        <v>121</v>
      </c>
      <c r="N22" s="62" t="s">
        <v>121</v>
      </c>
      <c r="O22" s="62" t="s">
        <v>215</v>
      </c>
      <c r="P22" s="62" t="s">
        <v>215</v>
      </c>
      <c r="Q22" s="68" t="s">
        <v>144</v>
      </c>
    </row>
    <row r="23" spans="1:17">
      <c r="A23" s="142" t="s">
        <v>44</v>
      </c>
      <c r="B23" s="75" t="s">
        <v>145</v>
      </c>
      <c r="C23" s="62" t="s">
        <v>146</v>
      </c>
      <c r="D23" s="62" t="s">
        <v>146</v>
      </c>
      <c r="E23" s="62" t="s">
        <v>146</v>
      </c>
      <c r="F23" s="62" t="s">
        <v>146</v>
      </c>
      <c r="G23" s="62" t="s">
        <v>121</v>
      </c>
      <c r="H23" s="62" t="s">
        <v>121</v>
      </c>
      <c r="I23" s="62" t="s">
        <v>147</v>
      </c>
      <c r="J23" s="62" t="s">
        <v>147</v>
      </c>
      <c r="K23" s="62" t="s">
        <v>147</v>
      </c>
      <c r="L23" s="62" t="s">
        <v>147</v>
      </c>
      <c r="M23" s="62" t="s">
        <v>146</v>
      </c>
      <c r="N23" s="62" t="s">
        <v>146</v>
      </c>
      <c r="O23" s="62" t="s">
        <v>215</v>
      </c>
      <c r="P23" s="62" t="s">
        <v>215</v>
      </c>
      <c r="Q23" s="69" t="s">
        <v>144</v>
      </c>
    </row>
    <row r="24" spans="1:17" ht="21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</row>
    <row r="25" spans="1:17" ht="21">
      <c r="A25" s="164" t="s">
        <v>148</v>
      </c>
      <c r="B25" s="165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</row>
    <row r="26" spans="1:17" ht="15" customHeight="1">
      <c r="A26" s="136" t="s">
        <v>149</v>
      </c>
      <c r="B26" s="67" t="s">
        <v>97</v>
      </c>
      <c r="C26" s="62" t="s">
        <v>118</v>
      </c>
      <c r="D26" s="62" t="s">
        <v>121</v>
      </c>
      <c r="E26" s="62" t="s">
        <v>118</v>
      </c>
      <c r="F26" s="62" t="s">
        <v>118</v>
      </c>
      <c r="G26" s="62" t="s">
        <v>121</v>
      </c>
      <c r="H26" s="62" t="s">
        <v>121</v>
      </c>
      <c r="I26" s="62" t="s">
        <v>118</v>
      </c>
      <c r="J26" s="62" t="s">
        <v>118</v>
      </c>
      <c r="K26" s="62" t="s">
        <v>118</v>
      </c>
      <c r="L26" s="62" t="s">
        <v>118</v>
      </c>
      <c r="M26" s="62" t="s">
        <v>121</v>
      </c>
      <c r="N26" s="62" t="s">
        <v>121</v>
      </c>
      <c r="O26" s="62" t="s">
        <v>121</v>
      </c>
      <c r="P26" s="62" t="s">
        <v>121</v>
      </c>
      <c r="Q26" s="68" t="s">
        <v>98</v>
      </c>
    </row>
    <row r="27" spans="1:17" ht="21">
      <c r="A27" s="136" t="s">
        <v>150</v>
      </c>
      <c r="B27" s="67" t="s">
        <v>99</v>
      </c>
      <c r="C27" s="62" t="s">
        <v>132</v>
      </c>
      <c r="D27" s="62" t="s">
        <v>132</v>
      </c>
      <c r="E27" s="62" t="s">
        <v>132</v>
      </c>
      <c r="F27" s="62" t="s">
        <v>132</v>
      </c>
      <c r="G27" s="62" t="s">
        <v>121</v>
      </c>
      <c r="H27" s="62" t="s">
        <v>121</v>
      </c>
      <c r="I27" s="62" t="s">
        <v>132</v>
      </c>
      <c r="J27" s="62" t="s">
        <v>132</v>
      </c>
      <c r="K27" s="62" t="s">
        <v>132</v>
      </c>
      <c r="L27" s="62" t="s">
        <v>132</v>
      </c>
      <c r="M27" s="62" t="s">
        <v>133</v>
      </c>
      <c r="N27" s="62" t="s">
        <v>133</v>
      </c>
      <c r="O27" s="62" t="s">
        <v>121</v>
      </c>
      <c r="P27" s="62" t="s">
        <v>121</v>
      </c>
      <c r="Q27" s="68" t="s">
        <v>199</v>
      </c>
    </row>
    <row r="28" spans="1:17" ht="21">
      <c r="A28" s="142" t="s">
        <v>151</v>
      </c>
      <c r="B28" s="100" t="s">
        <v>225</v>
      </c>
      <c r="C28" s="62" t="s">
        <v>135</v>
      </c>
      <c r="D28" s="62" t="s">
        <v>135</v>
      </c>
      <c r="E28" s="62" t="s">
        <v>135</v>
      </c>
      <c r="F28" s="62" t="s">
        <v>135</v>
      </c>
      <c r="G28" s="62" t="s">
        <v>121</v>
      </c>
      <c r="H28" s="62" t="s">
        <v>121</v>
      </c>
      <c r="I28" s="62" t="s">
        <v>135</v>
      </c>
      <c r="J28" s="62" t="s">
        <v>135</v>
      </c>
      <c r="K28" s="62" t="s">
        <v>135</v>
      </c>
      <c r="L28" s="62" t="s">
        <v>135</v>
      </c>
      <c r="M28" s="62" t="s">
        <v>135</v>
      </c>
      <c r="N28" s="62" t="s">
        <v>135</v>
      </c>
      <c r="O28" s="62" t="s">
        <v>121</v>
      </c>
      <c r="P28" s="62" t="s">
        <v>121</v>
      </c>
      <c r="Q28" s="69" t="s">
        <v>228</v>
      </c>
    </row>
    <row r="29" spans="1:17">
      <c r="A29" s="143"/>
      <c r="B29" s="72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78"/>
    </row>
    <row r="30" spans="1:17" ht="21">
      <c r="A30" s="164" t="s">
        <v>152</v>
      </c>
      <c r="B30" s="16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1:17" ht="15" customHeight="1">
      <c r="A31" s="136" t="s">
        <v>153</v>
      </c>
      <c r="B31" s="67" t="s">
        <v>260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8" t="s">
        <v>239</v>
      </c>
    </row>
    <row r="32" spans="1:17" ht="15" customHeight="1">
      <c r="A32" s="136" t="s">
        <v>154</v>
      </c>
      <c r="B32" s="67" t="s">
        <v>261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130" t="s">
        <v>127</v>
      </c>
    </row>
    <row r="33" spans="1:26" ht="15" customHeight="1">
      <c r="A33" s="136" t="s">
        <v>155</v>
      </c>
      <c r="B33" s="67" t="s">
        <v>262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8" t="s">
        <v>126</v>
      </c>
    </row>
    <row r="34" spans="1:26" ht="15" customHeight="1">
      <c r="A34" s="142" t="s">
        <v>95</v>
      </c>
      <c r="B34" s="75" t="s">
        <v>156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80"/>
      <c r="R34" s="64"/>
      <c r="S34" s="64"/>
      <c r="T34" s="64"/>
      <c r="U34" s="64"/>
      <c r="V34" s="64"/>
      <c r="W34" s="64"/>
      <c r="X34" s="64"/>
      <c r="Y34" s="64"/>
      <c r="Z34" s="64"/>
    </row>
    <row r="35" spans="1:26">
      <c r="A35" s="143"/>
      <c r="B35" s="67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81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21" customHeight="1">
      <c r="A36" s="164" t="s">
        <v>157</v>
      </c>
      <c r="B36" s="165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1"/>
    </row>
    <row r="37" spans="1:26" ht="15" customHeight="1">
      <c r="A37" s="136" t="s">
        <v>69</v>
      </c>
      <c r="B37" s="67" t="s">
        <v>61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8" t="s">
        <v>128</v>
      </c>
    </row>
    <row r="38" spans="1:26" ht="15" customHeight="1">
      <c r="A38" s="142" t="s">
        <v>45</v>
      </c>
      <c r="B38" s="75" t="s">
        <v>181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69" t="s">
        <v>182</v>
      </c>
    </row>
    <row r="39" spans="1:26">
      <c r="A39" s="143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78"/>
    </row>
    <row r="40" spans="1:26" s="144" customFormat="1" ht="21" customHeight="1">
      <c r="A40" s="166" t="s">
        <v>158</v>
      </c>
      <c r="B40" s="167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4"/>
    </row>
    <row r="41" spans="1:26" s="144" customFormat="1" ht="21">
      <c r="A41" s="145" t="s">
        <v>159</v>
      </c>
      <c r="B41" s="121" t="s">
        <v>186</v>
      </c>
      <c r="C41" s="86" t="s">
        <v>119</v>
      </c>
      <c r="D41" s="86" t="s">
        <v>121</v>
      </c>
      <c r="E41" s="86" t="s">
        <v>119</v>
      </c>
      <c r="F41" s="86" t="s">
        <v>119</v>
      </c>
      <c r="G41" s="86" t="s">
        <v>121</v>
      </c>
      <c r="H41" s="86" t="s">
        <v>121</v>
      </c>
      <c r="I41" s="86" t="s">
        <v>119</v>
      </c>
      <c r="J41" s="86" t="s">
        <v>119</v>
      </c>
      <c r="K41" s="86" t="s">
        <v>119</v>
      </c>
      <c r="L41" s="86" t="s">
        <v>119</v>
      </c>
      <c r="M41" s="86" t="s">
        <v>119</v>
      </c>
      <c r="N41" s="86" t="s">
        <v>119</v>
      </c>
      <c r="O41" s="86" t="s">
        <v>121</v>
      </c>
      <c r="P41" s="86" t="s">
        <v>121</v>
      </c>
      <c r="Q41" s="87" t="s">
        <v>187</v>
      </c>
    </row>
    <row r="42" spans="1:26" s="144" customFormat="1" ht="15" customHeight="1">
      <c r="A42" s="145" t="s">
        <v>160</v>
      </c>
      <c r="B42" s="85" t="s">
        <v>188</v>
      </c>
      <c r="C42" s="86" t="s">
        <v>189</v>
      </c>
      <c r="D42" s="86" t="s">
        <v>189</v>
      </c>
      <c r="E42" s="86" t="s">
        <v>189</v>
      </c>
      <c r="F42" s="86" t="s">
        <v>189</v>
      </c>
      <c r="G42" s="86" t="s">
        <v>121</v>
      </c>
      <c r="H42" s="86" t="s">
        <v>121</v>
      </c>
      <c r="I42" s="86" t="s">
        <v>189</v>
      </c>
      <c r="J42" s="86" t="s">
        <v>189</v>
      </c>
      <c r="K42" s="86" t="s">
        <v>189</v>
      </c>
      <c r="L42" s="86" t="s">
        <v>189</v>
      </c>
      <c r="M42" s="86" t="s">
        <v>190</v>
      </c>
      <c r="N42" s="86" t="s">
        <v>190</v>
      </c>
      <c r="O42" s="86" t="s">
        <v>121</v>
      </c>
      <c r="P42" s="86" t="s">
        <v>121</v>
      </c>
      <c r="Q42" s="87" t="s">
        <v>191</v>
      </c>
    </row>
    <row r="43" spans="1:26" s="144" customFormat="1" ht="15" customHeight="1">
      <c r="A43" s="145" t="s">
        <v>161</v>
      </c>
      <c r="B43" s="85" t="s">
        <v>192</v>
      </c>
      <c r="C43" s="86" t="s">
        <v>189</v>
      </c>
      <c r="D43" s="86" t="s">
        <v>189</v>
      </c>
      <c r="E43" s="86" t="s">
        <v>189</v>
      </c>
      <c r="F43" s="86" t="s">
        <v>189</v>
      </c>
      <c r="G43" s="86" t="s">
        <v>121</v>
      </c>
      <c r="H43" s="86" t="s">
        <v>121</v>
      </c>
      <c r="I43" s="86" t="s">
        <v>189</v>
      </c>
      <c r="J43" s="86" t="s">
        <v>189</v>
      </c>
      <c r="K43" s="86" t="s">
        <v>189</v>
      </c>
      <c r="L43" s="86" t="s">
        <v>189</v>
      </c>
      <c r="M43" s="86" t="s">
        <v>190</v>
      </c>
      <c r="N43" s="86" t="s">
        <v>190</v>
      </c>
      <c r="O43" s="86" t="s">
        <v>121</v>
      </c>
      <c r="P43" s="86" t="s">
        <v>121</v>
      </c>
      <c r="Q43" s="87" t="s">
        <v>193</v>
      </c>
    </row>
    <row r="44" spans="1:26" s="144" customFormat="1" ht="15" customHeight="1">
      <c r="A44" s="145" t="s">
        <v>213</v>
      </c>
      <c r="B44" s="85" t="s">
        <v>214</v>
      </c>
      <c r="C44" s="86" t="s">
        <v>215</v>
      </c>
      <c r="D44" s="86" t="s">
        <v>215</v>
      </c>
      <c r="E44" s="86" t="s">
        <v>215</v>
      </c>
      <c r="F44" s="86" t="s">
        <v>215</v>
      </c>
      <c r="G44" s="86" t="s">
        <v>215</v>
      </c>
      <c r="H44" s="86" t="s">
        <v>215</v>
      </c>
      <c r="I44" s="86" t="s">
        <v>215</v>
      </c>
      <c r="J44" s="86" t="s">
        <v>215</v>
      </c>
      <c r="K44" s="86" t="s">
        <v>215</v>
      </c>
      <c r="L44" s="86" t="s">
        <v>215</v>
      </c>
      <c r="M44" s="86" t="s">
        <v>216</v>
      </c>
      <c r="N44" s="86" t="s">
        <v>216</v>
      </c>
      <c r="O44" s="86" t="s">
        <v>215</v>
      </c>
      <c r="P44" s="86" t="s">
        <v>215</v>
      </c>
      <c r="Q44" s="87" t="s">
        <v>217</v>
      </c>
    </row>
    <row r="45" spans="1:26" s="144" customFormat="1" ht="21">
      <c r="A45" s="146" t="s">
        <v>223</v>
      </c>
      <c r="B45" s="101" t="s">
        <v>194</v>
      </c>
      <c r="C45" s="168" t="s">
        <v>195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9"/>
    </row>
    <row r="47" spans="1:26" ht="21" customHeight="1">
      <c r="A47" s="164" t="s">
        <v>163</v>
      </c>
      <c r="B47" s="165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1"/>
    </row>
    <row r="48" spans="1:26" ht="15" customHeight="1">
      <c r="A48" s="142"/>
      <c r="B48" s="75" t="s">
        <v>222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69" t="s">
        <v>263</v>
      </c>
    </row>
    <row r="49" spans="1:17" ht="15" customHeight="1"/>
    <row r="50" spans="1:17" ht="21" customHeight="1">
      <c r="A50" s="162" t="s">
        <v>205</v>
      </c>
      <c r="B50" s="163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22"/>
    </row>
    <row r="51" spans="1:17" ht="15" customHeight="1">
      <c r="A51" s="123"/>
      <c r="B51" s="126" t="s">
        <v>206</v>
      </c>
      <c r="C51" s="124" t="s">
        <v>208</v>
      </c>
      <c r="D51" s="124" t="s">
        <v>208</v>
      </c>
      <c r="E51" s="124" t="s">
        <v>208</v>
      </c>
      <c r="F51" s="124" t="s">
        <v>209</v>
      </c>
      <c r="G51" s="86" t="s">
        <v>121</v>
      </c>
      <c r="H51" s="86" t="s">
        <v>121</v>
      </c>
      <c r="I51" s="124" t="s">
        <v>208</v>
      </c>
      <c r="J51" s="124" t="s">
        <v>209</v>
      </c>
      <c r="K51" s="124" t="s">
        <v>208</v>
      </c>
      <c r="L51" s="124" t="s">
        <v>209</v>
      </c>
      <c r="M51" s="86" t="s">
        <v>121</v>
      </c>
      <c r="N51" s="86" t="s">
        <v>121</v>
      </c>
      <c r="O51" s="86" t="s">
        <v>121</v>
      </c>
      <c r="P51" s="86" t="s">
        <v>121</v>
      </c>
      <c r="Q51" s="125"/>
    </row>
    <row r="52" spans="1:17" ht="15" customHeight="1">
      <c r="A52" s="128"/>
      <c r="B52" s="129" t="s">
        <v>207</v>
      </c>
      <c r="C52" s="86" t="s">
        <v>121</v>
      </c>
      <c r="D52" s="86" t="s">
        <v>121</v>
      </c>
      <c r="E52" s="86" t="s">
        <v>121</v>
      </c>
      <c r="F52" s="86" t="s">
        <v>121</v>
      </c>
      <c r="G52" s="86" t="s">
        <v>121</v>
      </c>
      <c r="H52" s="86" t="s">
        <v>121</v>
      </c>
      <c r="I52" s="86" t="s">
        <v>121</v>
      </c>
      <c r="J52" s="86" t="s">
        <v>121</v>
      </c>
      <c r="K52" s="86" t="s">
        <v>121</v>
      </c>
      <c r="L52" s="86" t="s">
        <v>121</v>
      </c>
      <c r="M52" s="124" t="s">
        <v>208</v>
      </c>
      <c r="N52" s="124" t="s">
        <v>208</v>
      </c>
      <c r="O52" s="86" t="s">
        <v>121</v>
      </c>
      <c r="P52" s="86" t="s">
        <v>121</v>
      </c>
      <c r="Q52" s="131" t="s">
        <v>211</v>
      </c>
    </row>
    <row r="53" spans="1:17" ht="15" customHeight="1"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</row>
    <row r="54" spans="1:17" ht="15" customHeight="1"/>
    <row r="55" spans="1:17" ht="15" customHeight="1"/>
    <row r="56" spans="1:17" ht="15" customHeight="1"/>
    <row r="58" spans="1:17" ht="22.5" customHeight="1"/>
    <row r="59" spans="1:17" ht="22.5" customHeight="1"/>
    <row r="60" spans="1:17" ht="33.75" customHeight="1"/>
    <row r="61" spans="1:17" ht="33.75" customHeight="1"/>
    <row r="66" ht="17.25" customHeight="1"/>
    <row r="67" ht="33.75" customHeight="1"/>
  </sheetData>
  <mergeCells count="17">
    <mergeCell ref="C45:Q45"/>
    <mergeCell ref="A5:B5"/>
    <mergeCell ref="A1:Q1"/>
    <mergeCell ref="M4:N4"/>
    <mergeCell ref="C4:D4"/>
    <mergeCell ref="E4:F4"/>
    <mergeCell ref="I4:J4"/>
    <mergeCell ref="K4:L4"/>
    <mergeCell ref="A4:B4"/>
    <mergeCell ref="G4:H4"/>
    <mergeCell ref="O4:P4"/>
    <mergeCell ref="A50:B50"/>
    <mergeCell ref="A47:B47"/>
    <mergeCell ref="A25:B25"/>
    <mergeCell ref="A30:B30"/>
    <mergeCell ref="A36:B36"/>
    <mergeCell ref="A40:B40"/>
  </mergeCells>
  <phoneticPr fontId="2"/>
  <hyperlinks>
    <hyperlink ref="A41" location="'科目内訳表（様式36）'!A1" display="様式36"/>
    <hyperlink ref="A42" location="'口座出納帳（様式35）'!A1" display="様式35"/>
    <hyperlink ref="A45" location="'科目内訳表（様式36）'!A1" display="様式36"/>
    <hyperlink ref="A43" location="'口座出納帳（様式35）'!A1" display="様式35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view="pageBreakPreview" zoomScaleNormal="100" zoomScaleSheetLayoutView="100" workbookViewId="0">
      <selection activeCell="A2" sqref="A2"/>
    </sheetView>
  </sheetViews>
  <sheetFormatPr defaultColWidth="12.875" defaultRowHeight="13.5"/>
  <cols>
    <col min="1" max="1" width="6.5" style="74" customWidth="1"/>
    <col min="2" max="2" width="36.375" style="74" customWidth="1"/>
    <col min="3" max="3" width="65.125" style="96" customWidth="1"/>
    <col min="4" max="4" width="12.875" style="74"/>
    <col min="5" max="5" width="3.5" style="74" bestFit="1" customWidth="1"/>
    <col min="6" max="7" width="12.875" style="74"/>
    <col min="8" max="8" width="2.125" style="74" bestFit="1" customWidth="1"/>
    <col min="9" max="16384" width="12.875" style="74"/>
  </cols>
  <sheetData>
    <row r="1" spans="1:7" ht="21">
      <c r="A1" s="183" t="s">
        <v>270</v>
      </c>
      <c r="B1" s="184"/>
      <c r="C1" s="184"/>
    </row>
    <row r="3" spans="1:7">
      <c r="A3" s="179" t="s">
        <v>196</v>
      </c>
      <c r="B3" s="180"/>
      <c r="C3" s="88"/>
      <c r="D3" s="56"/>
      <c r="E3" s="60"/>
      <c r="G3" s="89"/>
    </row>
    <row r="4" spans="1:7" ht="31.5" customHeight="1">
      <c r="A4" s="82"/>
      <c r="B4" s="88" t="s">
        <v>257</v>
      </c>
      <c r="C4" s="88" t="s">
        <v>259</v>
      </c>
      <c r="D4" s="61"/>
      <c r="E4" s="61"/>
    </row>
    <row r="5" spans="1:7" ht="22.5">
      <c r="A5" s="94" t="s">
        <v>82</v>
      </c>
      <c r="B5" s="88" t="s">
        <v>84</v>
      </c>
      <c r="C5" s="90" t="s">
        <v>166</v>
      </c>
      <c r="D5" s="89"/>
      <c r="E5" s="89"/>
    </row>
    <row r="6" spans="1:7" ht="56.25">
      <c r="A6" s="94" t="s">
        <v>42</v>
      </c>
      <c r="B6" s="88" t="s">
        <v>93</v>
      </c>
      <c r="C6" s="90" t="s">
        <v>229</v>
      </c>
    </row>
    <row r="7" spans="1:7" ht="45">
      <c r="A7" s="94" t="s">
        <v>83</v>
      </c>
      <c r="B7" s="88" t="s">
        <v>78</v>
      </c>
      <c r="C7" s="90" t="s">
        <v>255</v>
      </c>
    </row>
    <row r="8" spans="1:7" ht="22.5">
      <c r="A8" s="94" t="s">
        <v>85</v>
      </c>
      <c r="B8" s="88" t="s">
        <v>226</v>
      </c>
      <c r="C8" s="90" t="s">
        <v>167</v>
      </c>
    </row>
    <row r="9" spans="1:7" ht="78.75">
      <c r="A9" s="94" t="s">
        <v>87</v>
      </c>
      <c r="B9" s="88" t="s">
        <v>130</v>
      </c>
      <c r="C9" s="88" t="s">
        <v>235</v>
      </c>
    </row>
    <row r="10" spans="1:7">
      <c r="A10" s="94" t="s">
        <v>88</v>
      </c>
      <c r="B10" s="88" t="s">
        <v>123</v>
      </c>
      <c r="C10" s="90" t="s">
        <v>168</v>
      </c>
    </row>
    <row r="11" spans="1:7">
      <c r="A11" s="94" t="s">
        <v>89</v>
      </c>
      <c r="B11" s="88" t="s">
        <v>253</v>
      </c>
      <c r="C11" s="90" t="s">
        <v>264</v>
      </c>
    </row>
    <row r="12" spans="1:7" ht="22.5">
      <c r="A12" s="94" t="s">
        <v>91</v>
      </c>
      <c r="B12" s="88" t="s">
        <v>90</v>
      </c>
      <c r="C12" s="90" t="s">
        <v>230</v>
      </c>
    </row>
    <row r="13" spans="1:7" ht="22.5">
      <c r="A13" s="94" t="s">
        <v>137</v>
      </c>
      <c r="B13" s="91" t="s">
        <v>256</v>
      </c>
      <c r="C13" s="90" t="s">
        <v>254</v>
      </c>
    </row>
    <row r="14" spans="1:7">
      <c r="A14" s="94" t="s">
        <v>92</v>
      </c>
      <c r="B14" s="88" t="s">
        <v>94</v>
      </c>
      <c r="C14" s="90" t="s">
        <v>197</v>
      </c>
    </row>
    <row r="15" spans="1:7">
      <c r="A15" s="94" t="s">
        <v>138</v>
      </c>
      <c r="B15" s="88" t="s">
        <v>124</v>
      </c>
      <c r="C15" s="90" t="s">
        <v>197</v>
      </c>
    </row>
    <row r="16" spans="1:7" ht="33.75">
      <c r="A16" s="94" t="s">
        <v>92</v>
      </c>
      <c r="B16" s="88" t="s">
        <v>169</v>
      </c>
      <c r="C16" s="90" t="s">
        <v>170</v>
      </c>
    </row>
    <row r="17" spans="1:3">
      <c r="A17" s="94" t="s">
        <v>142</v>
      </c>
      <c r="B17" s="88" t="s">
        <v>96</v>
      </c>
      <c r="C17" s="90" t="s">
        <v>231</v>
      </c>
    </row>
    <row r="18" spans="1:3">
      <c r="A18" s="94" t="s">
        <v>43</v>
      </c>
      <c r="B18" s="88" t="s">
        <v>143</v>
      </c>
      <c r="C18" s="90" t="s">
        <v>171</v>
      </c>
    </row>
    <row r="19" spans="1:3">
      <c r="A19" s="94" t="s">
        <v>44</v>
      </c>
      <c r="B19" s="88" t="s">
        <v>145</v>
      </c>
      <c r="C19" s="90" t="s">
        <v>171</v>
      </c>
    </row>
    <row r="20" spans="1:3">
      <c r="A20" s="95"/>
      <c r="B20" s="91"/>
      <c r="C20" s="92"/>
    </row>
    <row r="21" spans="1:3">
      <c r="A21" s="164" t="s">
        <v>158</v>
      </c>
      <c r="B21" s="165"/>
      <c r="C21" s="93"/>
    </row>
    <row r="22" spans="1:3" ht="22.5">
      <c r="A22" s="94" t="s">
        <v>159</v>
      </c>
      <c r="B22" s="88" t="s">
        <v>172</v>
      </c>
      <c r="C22" s="90" t="s">
        <v>173</v>
      </c>
    </row>
    <row r="23" spans="1:3">
      <c r="A23" s="94" t="s">
        <v>220</v>
      </c>
      <c r="B23" s="88" t="s">
        <v>183</v>
      </c>
      <c r="C23" s="90" t="s">
        <v>174</v>
      </c>
    </row>
    <row r="24" spans="1:3">
      <c r="A24" s="94" t="s">
        <v>161</v>
      </c>
      <c r="B24" s="88" t="s">
        <v>184</v>
      </c>
      <c r="C24" s="90" t="s">
        <v>185</v>
      </c>
    </row>
    <row r="25" spans="1:3">
      <c r="A25" s="94" t="s">
        <v>162</v>
      </c>
      <c r="B25" s="88" t="s">
        <v>218</v>
      </c>
      <c r="C25" s="90" t="s">
        <v>219</v>
      </c>
    </row>
    <row r="27" spans="1:3">
      <c r="A27" s="181" t="s">
        <v>175</v>
      </c>
      <c r="B27" s="182"/>
      <c r="C27" s="93"/>
    </row>
    <row r="28" spans="1:3">
      <c r="A28" s="94"/>
      <c r="B28" s="88" t="s">
        <v>176</v>
      </c>
      <c r="C28" s="90" t="s">
        <v>263</v>
      </c>
    </row>
    <row r="29" spans="1:3" ht="45">
      <c r="A29" s="94"/>
      <c r="B29" s="88" t="s">
        <v>177</v>
      </c>
      <c r="C29" s="90" t="s">
        <v>178</v>
      </c>
    </row>
    <row r="30" spans="1:3" ht="22.5">
      <c r="A30" s="94"/>
      <c r="B30" s="88" t="s">
        <v>200</v>
      </c>
      <c r="C30" s="90" t="s">
        <v>232</v>
      </c>
    </row>
    <row r="31" spans="1:3">
      <c r="A31" s="94"/>
      <c r="B31" s="132" t="s">
        <v>201</v>
      </c>
      <c r="C31" s="90" t="s">
        <v>179</v>
      </c>
    </row>
    <row r="32" spans="1:3">
      <c r="A32" s="94"/>
      <c r="B32" s="88" t="s">
        <v>180</v>
      </c>
      <c r="C32" s="90" t="s">
        <v>233</v>
      </c>
    </row>
    <row r="37" spans="3:3">
      <c r="C37" s="74"/>
    </row>
    <row r="38" spans="3:3">
      <c r="C38" s="74"/>
    </row>
    <row r="39" spans="3:3">
      <c r="C39" s="74"/>
    </row>
    <row r="40" spans="3:3">
      <c r="C40" s="74"/>
    </row>
    <row r="41" spans="3:3">
      <c r="C41" s="74"/>
    </row>
    <row r="42" spans="3:3">
      <c r="C42" s="74"/>
    </row>
    <row r="43" spans="3:3">
      <c r="C43" s="74"/>
    </row>
    <row r="44" spans="3:3">
      <c r="C44" s="74"/>
    </row>
    <row r="45" spans="3:3">
      <c r="C45" s="74"/>
    </row>
    <row r="46" spans="3:3">
      <c r="C46" s="74"/>
    </row>
    <row r="47" spans="3:3">
      <c r="C47" s="74"/>
    </row>
    <row r="48" spans="3:3">
      <c r="C48" s="74"/>
    </row>
    <row r="49" spans="3:3">
      <c r="C49" s="74"/>
    </row>
    <row r="50" spans="3:3">
      <c r="C50" s="74"/>
    </row>
    <row r="51" spans="3:3">
      <c r="C51" s="74"/>
    </row>
    <row r="52" spans="3:3">
      <c r="C52" s="74"/>
    </row>
    <row r="53" spans="3:3">
      <c r="C53" s="74"/>
    </row>
    <row r="54" spans="3:3">
      <c r="C54" s="74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/>
    <hyperlink ref="A24" location="'科目内訳表（様式36）'!A1" display="様式36"/>
    <hyperlink ref="A25" location="'科目内訳表（様式36）'!A1" display="様式36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view="pageBreakPreview" topLeftCell="A7" zoomScale="90" zoomScaleNormal="100" zoomScaleSheetLayoutView="90" workbookViewId="0">
      <selection activeCell="G8" sqref="G8"/>
    </sheetView>
  </sheetViews>
  <sheetFormatPr defaultColWidth="8.875" defaultRowHeight="13.5"/>
  <cols>
    <col min="1" max="1" width="1.875" style="133" customWidth="1"/>
    <col min="2" max="3" width="10.625" style="133" customWidth="1"/>
    <col min="4" max="5" width="5.625" style="133" customWidth="1"/>
    <col min="6" max="6" width="38" style="133" customWidth="1"/>
    <col min="7" max="9" width="12.125" style="133" customWidth="1"/>
    <col min="10" max="10" width="2" style="133" customWidth="1"/>
    <col min="11" max="15" width="3.625" style="133" customWidth="1"/>
    <col min="16" max="16384" width="8.875" style="133"/>
  </cols>
  <sheetData>
    <row r="1" spans="1:9" ht="15" customHeight="1">
      <c r="A1" s="104"/>
      <c r="I1" s="150" t="s">
        <v>100</v>
      </c>
    </row>
    <row r="2" spans="1:9" ht="15" customHeight="1">
      <c r="I2" s="150" t="s">
        <v>284</v>
      </c>
    </row>
    <row r="3" spans="1:9" ht="15" customHeight="1">
      <c r="I3" s="150" t="s">
        <v>203</v>
      </c>
    </row>
    <row r="4" spans="1:9" ht="15" customHeight="1">
      <c r="G4" s="73"/>
      <c r="H4" s="1"/>
      <c r="I4" s="150"/>
    </row>
    <row r="5" spans="1:9" ht="15" customHeight="1"/>
    <row r="6" spans="1:9" ht="29.25" customHeight="1">
      <c r="D6" s="189" t="s">
        <v>106</v>
      </c>
      <c r="E6" s="189"/>
      <c r="F6" s="189"/>
      <c r="G6" s="189"/>
      <c r="H6" s="2"/>
      <c r="I6" s="3"/>
    </row>
    <row r="7" spans="1:9" ht="15" customHeight="1" thickBot="1">
      <c r="D7" s="2"/>
      <c r="E7" s="2"/>
      <c r="F7" s="2"/>
      <c r="G7" s="2"/>
      <c r="H7" s="2"/>
      <c r="I7" s="3"/>
    </row>
    <row r="8" spans="1:9" ht="31.5" customHeight="1" thickBot="1">
      <c r="B8" s="190" t="s">
        <v>101</v>
      </c>
      <c r="C8" s="190"/>
      <c r="D8" s="191"/>
      <c r="E8" s="116" t="s">
        <v>102</v>
      </c>
      <c r="F8" s="221">
        <f>SUM(I20)</f>
        <v>1968500</v>
      </c>
      <c r="G8" s="4"/>
      <c r="H8" s="57"/>
      <c r="I8" s="97"/>
    </row>
    <row r="9" spans="1:9" ht="31.5" customHeight="1" thickTop="1" thickBot="1">
      <c r="B9" s="190" t="s">
        <v>202</v>
      </c>
      <c r="C9" s="190"/>
      <c r="D9" s="192"/>
      <c r="E9" s="115" t="s">
        <v>102</v>
      </c>
      <c r="F9" s="222">
        <f>SUM(G20)</f>
        <v>360000</v>
      </c>
      <c r="G9" s="4"/>
      <c r="H9" s="57"/>
      <c r="I9" s="97"/>
    </row>
    <row r="10" spans="1:9" ht="25.5" customHeight="1" thickTop="1" thickBot="1">
      <c r="B10" s="223"/>
      <c r="C10" s="223"/>
      <c r="D10" s="224"/>
      <c r="E10" s="224" t="s">
        <v>241</v>
      </c>
      <c r="F10" s="224"/>
      <c r="G10" s="223"/>
      <c r="H10" s="223"/>
      <c r="I10" s="223"/>
    </row>
    <row r="11" spans="1:9" s="105" customFormat="1" ht="51" customHeight="1" thickTop="1">
      <c r="B11" s="106" t="s">
        <v>103</v>
      </c>
      <c r="C11" s="107" t="s">
        <v>104</v>
      </c>
      <c r="D11" s="193" t="s">
        <v>236</v>
      </c>
      <c r="E11" s="194"/>
      <c r="F11" s="194"/>
      <c r="G11" s="108" t="s">
        <v>242</v>
      </c>
      <c r="H11" s="109" t="s">
        <v>237</v>
      </c>
      <c r="I11" s="55" t="s">
        <v>243</v>
      </c>
    </row>
    <row r="12" spans="1:9" ht="30" customHeight="1">
      <c r="B12" s="225">
        <v>43841</v>
      </c>
      <c r="C12" s="117">
        <v>43841</v>
      </c>
      <c r="D12" s="185" t="s">
        <v>280</v>
      </c>
      <c r="E12" s="186"/>
      <c r="F12" s="186"/>
      <c r="G12" s="110">
        <v>205000</v>
      </c>
      <c r="H12" s="111">
        <v>945000</v>
      </c>
      <c r="I12" s="112">
        <f t="shared" ref="I12:I20" si="0">SUM(G12:H12)</f>
        <v>1150000</v>
      </c>
    </row>
    <row r="13" spans="1:9" ht="30" customHeight="1">
      <c r="B13" s="118"/>
      <c r="C13" s="117"/>
      <c r="D13" s="185" t="s">
        <v>281</v>
      </c>
      <c r="E13" s="186"/>
      <c r="F13" s="186"/>
      <c r="G13" s="110">
        <v>100000</v>
      </c>
      <c r="H13" s="111">
        <v>33500</v>
      </c>
      <c r="I13" s="112">
        <f t="shared" si="0"/>
        <v>133500</v>
      </c>
    </row>
    <row r="14" spans="1:9" ht="30" customHeight="1">
      <c r="B14" s="118"/>
      <c r="C14" s="117"/>
      <c r="D14" s="185" t="s">
        <v>282</v>
      </c>
      <c r="E14" s="186"/>
      <c r="F14" s="186"/>
      <c r="G14" s="110">
        <v>55000</v>
      </c>
      <c r="H14" s="111">
        <v>630000</v>
      </c>
      <c r="I14" s="112">
        <f t="shared" si="0"/>
        <v>685000</v>
      </c>
    </row>
    <row r="15" spans="1:9" ht="30" customHeight="1">
      <c r="B15" s="118"/>
      <c r="C15" s="117"/>
      <c r="D15" s="185"/>
      <c r="E15" s="186"/>
      <c r="F15" s="186"/>
      <c r="G15" s="110"/>
      <c r="H15" s="111"/>
      <c r="I15" s="112">
        <f t="shared" si="0"/>
        <v>0</v>
      </c>
    </row>
    <row r="16" spans="1:9" ht="30" customHeight="1">
      <c r="B16" s="118"/>
      <c r="C16" s="117"/>
      <c r="D16" s="185"/>
      <c r="E16" s="186"/>
      <c r="F16" s="186"/>
      <c r="G16" s="110"/>
      <c r="H16" s="111"/>
      <c r="I16" s="112">
        <f t="shared" si="0"/>
        <v>0</v>
      </c>
    </row>
    <row r="17" spans="2:9" ht="30" customHeight="1">
      <c r="B17" s="118"/>
      <c r="C17" s="117"/>
      <c r="D17" s="185"/>
      <c r="E17" s="186"/>
      <c r="F17" s="186"/>
      <c r="G17" s="110"/>
      <c r="H17" s="111"/>
      <c r="I17" s="112">
        <f t="shared" si="0"/>
        <v>0</v>
      </c>
    </row>
    <row r="18" spans="2:9" ht="30" customHeight="1">
      <c r="B18" s="118"/>
      <c r="C18" s="117"/>
      <c r="D18" s="185"/>
      <c r="E18" s="186"/>
      <c r="F18" s="186"/>
      <c r="G18" s="110"/>
      <c r="H18" s="111"/>
      <c r="I18" s="112">
        <f t="shared" si="0"/>
        <v>0</v>
      </c>
    </row>
    <row r="19" spans="2:9" ht="30" customHeight="1">
      <c r="B19" s="118"/>
      <c r="C19" s="117"/>
      <c r="D19" s="185"/>
      <c r="E19" s="186"/>
      <c r="F19" s="186"/>
      <c r="G19" s="110"/>
      <c r="H19" s="111"/>
      <c r="I19" s="112">
        <f t="shared" si="0"/>
        <v>0</v>
      </c>
    </row>
    <row r="20" spans="2:9" ht="30" customHeight="1" thickBot="1">
      <c r="B20" s="102"/>
      <c r="C20" s="119" t="s">
        <v>105</v>
      </c>
      <c r="D20" s="187"/>
      <c r="E20" s="188"/>
      <c r="F20" s="188"/>
      <c r="G20" s="113">
        <f>SUM(G12:G19)</f>
        <v>360000</v>
      </c>
      <c r="H20" s="114">
        <f>SUM(H12:H19)</f>
        <v>1608500</v>
      </c>
      <c r="I20" s="112">
        <f t="shared" si="0"/>
        <v>1968500</v>
      </c>
    </row>
    <row r="21" spans="2:9" ht="15" customHeight="1" thickTop="1"/>
    <row r="22" spans="2:9" ht="15" customHeight="1"/>
    <row r="23" spans="2:9" ht="15" customHeight="1"/>
    <row r="24" spans="2:9" ht="15" customHeight="1"/>
    <row r="25" spans="2:9" ht="15" customHeight="1"/>
    <row r="26" spans="2:9" ht="15" customHeight="1"/>
    <row r="27" spans="2:9" ht="15" customHeight="1"/>
    <row r="28" spans="2:9" ht="15" customHeight="1"/>
    <row r="29" spans="2:9" ht="15" customHeight="1"/>
    <row r="30" spans="2:9" ht="15" customHeight="1"/>
    <row r="31" spans="2:9" ht="15" customHeight="1"/>
    <row r="32" spans="2:9" ht="15" customHeight="1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topLeftCell="A13" zoomScaleNormal="100" zoomScaleSheetLayoutView="100" workbookViewId="0">
      <selection activeCell="C9" sqref="C9"/>
    </sheetView>
  </sheetViews>
  <sheetFormatPr defaultRowHeight="13.5"/>
  <cols>
    <col min="1" max="1" width="3.875" style="5" customWidth="1"/>
    <col min="2" max="2" width="18.625" style="5" customWidth="1"/>
    <col min="3" max="6" width="15.625" style="5" customWidth="1"/>
    <col min="7" max="16384" width="9" style="5"/>
  </cols>
  <sheetData>
    <row r="1" spans="1:6" ht="21">
      <c r="A1" s="103"/>
      <c r="F1" s="6" t="s">
        <v>251</v>
      </c>
    </row>
    <row r="2" spans="1:6" ht="14.25">
      <c r="A2" s="196" t="s">
        <v>252</v>
      </c>
      <c r="B2" s="196"/>
      <c r="C2" s="196"/>
      <c r="D2" s="196"/>
      <c r="E2" s="196"/>
      <c r="F2" s="196"/>
    </row>
    <row r="3" spans="1:6" ht="14.25">
      <c r="B3" s="24"/>
      <c r="C3" s="24"/>
      <c r="D3" s="24"/>
      <c r="E3" s="24"/>
    </row>
    <row r="4" spans="1:6" ht="14.25">
      <c r="B4" s="195" t="s">
        <v>278</v>
      </c>
      <c r="C4" s="195"/>
      <c r="D4" s="195"/>
      <c r="E4" s="195"/>
    </row>
    <row r="5" spans="1:6">
      <c r="F5" s="6" t="s">
        <v>115</v>
      </c>
    </row>
    <row r="6" spans="1:6" ht="20.100000000000001" customHeight="1">
      <c r="A6" s="25"/>
      <c r="B6" s="26" t="s">
        <v>0</v>
      </c>
      <c r="C6" s="26" t="s">
        <v>1</v>
      </c>
      <c r="D6" s="26" t="s">
        <v>2</v>
      </c>
      <c r="E6" s="26" t="s">
        <v>3</v>
      </c>
      <c r="F6" s="26" t="s">
        <v>5</v>
      </c>
    </row>
    <row r="7" spans="1:6" ht="20.100000000000001" customHeight="1">
      <c r="A7" s="27"/>
      <c r="B7" s="28" t="s">
        <v>62</v>
      </c>
      <c r="C7" s="29"/>
      <c r="D7" s="29"/>
      <c r="E7" s="29"/>
      <c r="F7" s="30"/>
    </row>
    <row r="8" spans="1:6" ht="20.100000000000001" customHeight="1">
      <c r="A8" s="20">
        <v>1</v>
      </c>
      <c r="B8" s="31" t="s">
        <v>64</v>
      </c>
      <c r="C8" s="23">
        <v>33500</v>
      </c>
      <c r="D8" s="155"/>
      <c r="E8" s="155"/>
      <c r="F8" s="17"/>
    </row>
    <row r="9" spans="1:6" ht="20.100000000000001" customHeight="1">
      <c r="A9" s="20">
        <v>2</v>
      </c>
      <c r="B9" s="31" t="s">
        <v>66</v>
      </c>
      <c r="C9" s="23"/>
      <c r="D9" s="155"/>
      <c r="E9" s="155"/>
      <c r="F9" s="17"/>
    </row>
    <row r="10" spans="1:6" ht="20.100000000000001" customHeight="1">
      <c r="A10" s="20">
        <v>3</v>
      </c>
      <c r="B10" s="31" t="s">
        <v>65</v>
      </c>
      <c r="C10" s="23"/>
      <c r="D10" s="155"/>
      <c r="E10" s="155"/>
      <c r="F10" s="17"/>
    </row>
    <row r="11" spans="1:6" ht="20.100000000000001" customHeight="1">
      <c r="A11" s="20">
        <v>4</v>
      </c>
      <c r="B11" s="31" t="s">
        <v>67</v>
      </c>
      <c r="C11" s="23"/>
      <c r="D11" s="155"/>
      <c r="E11" s="155"/>
      <c r="F11" s="17"/>
    </row>
    <row r="12" spans="1:6" ht="20.100000000000001" customHeight="1">
      <c r="A12" s="20">
        <v>5</v>
      </c>
      <c r="B12" s="31" t="s">
        <v>68</v>
      </c>
      <c r="C12" s="23"/>
      <c r="D12" s="155"/>
      <c r="E12" s="155"/>
      <c r="F12" s="17"/>
    </row>
    <row r="13" spans="1:6" ht="20.100000000000001" customHeight="1">
      <c r="A13" s="20">
        <v>6</v>
      </c>
      <c r="B13" s="31" t="s">
        <v>70</v>
      </c>
      <c r="C13" s="23"/>
      <c r="D13" s="155"/>
      <c r="E13" s="155"/>
      <c r="F13" s="17"/>
    </row>
    <row r="14" spans="1:6" ht="20.100000000000001" customHeight="1">
      <c r="A14" s="20">
        <v>7</v>
      </c>
      <c r="B14" s="31" t="s">
        <v>74</v>
      </c>
      <c r="C14" s="23">
        <v>100000</v>
      </c>
      <c r="D14" s="155">
        <v>200000</v>
      </c>
      <c r="E14" s="155">
        <v>200000</v>
      </c>
      <c r="F14" s="17"/>
    </row>
    <row r="15" spans="1:6" ht="20.100000000000001" customHeight="1">
      <c r="A15" s="20">
        <v>8</v>
      </c>
      <c r="B15" s="31" t="s">
        <v>71</v>
      </c>
      <c r="C15" s="151"/>
      <c r="D15" s="155"/>
      <c r="E15" s="155"/>
      <c r="F15" s="17"/>
    </row>
    <row r="16" spans="1:6" ht="20.100000000000001" customHeight="1">
      <c r="A16" s="32"/>
      <c r="B16" s="33" t="s">
        <v>77</v>
      </c>
      <c r="C16" s="34">
        <f>SUM(C8:C15)</f>
        <v>133500</v>
      </c>
      <c r="D16" s="156">
        <f>SUM(D8:D15)</f>
        <v>200000</v>
      </c>
      <c r="E16" s="156">
        <f>SUM(E8:E15)</f>
        <v>200000</v>
      </c>
      <c r="F16" s="13"/>
    </row>
    <row r="17" spans="1:6" ht="20.100000000000001" customHeight="1">
      <c r="A17" s="10"/>
      <c r="B17" s="28" t="s">
        <v>63</v>
      </c>
      <c r="C17" s="22"/>
      <c r="D17" s="157"/>
      <c r="E17" s="157"/>
      <c r="F17" s="30"/>
    </row>
    <row r="18" spans="1:6" ht="20.100000000000001" customHeight="1">
      <c r="A18" s="20">
        <v>1</v>
      </c>
      <c r="B18" s="31" t="s">
        <v>6</v>
      </c>
      <c r="C18" s="23">
        <f>'収益・費用明細書(様式3)'!G15</f>
        <v>80960</v>
      </c>
      <c r="D18" s="155">
        <v>7074</v>
      </c>
      <c r="E18" s="155">
        <v>5092</v>
      </c>
      <c r="F18" s="17"/>
    </row>
    <row r="19" spans="1:6" ht="20.100000000000001" customHeight="1">
      <c r="A19" s="20">
        <v>2</v>
      </c>
      <c r="B19" s="31" t="s">
        <v>114</v>
      </c>
      <c r="C19" s="23">
        <f>'収益・費用明細書(様式3)'!G17</f>
        <v>9600</v>
      </c>
      <c r="D19" s="155">
        <v>176112</v>
      </c>
      <c r="E19" s="155">
        <v>181233</v>
      </c>
      <c r="F19" s="17"/>
    </row>
    <row r="20" spans="1:6" ht="20.100000000000001" customHeight="1">
      <c r="A20" s="20">
        <v>3</v>
      </c>
      <c r="B20" s="31" t="s">
        <v>7</v>
      </c>
      <c r="C20" s="23">
        <v>0</v>
      </c>
      <c r="D20" s="155"/>
      <c r="E20" s="155"/>
      <c r="F20" s="17"/>
    </row>
    <row r="21" spans="1:6" ht="20.100000000000001" customHeight="1">
      <c r="A21" s="20">
        <v>4</v>
      </c>
      <c r="B21" s="31" t="s">
        <v>8</v>
      </c>
      <c r="C21" s="23">
        <v>0</v>
      </c>
      <c r="D21" s="155"/>
      <c r="E21" s="155"/>
      <c r="F21" s="17"/>
    </row>
    <row r="22" spans="1:6" ht="20.100000000000001" customHeight="1">
      <c r="A22" s="20">
        <v>5</v>
      </c>
      <c r="B22" s="31" t="s">
        <v>9</v>
      </c>
      <c r="C22" s="23">
        <v>0</v>
      </c>
      <c r="D22" s="155"/>
      <c r="E22" s="155"/>
      <c r="F22" s="17"/>
    </row>
    <row r="23" spans="1:6" ht="20.100000000000001" customHeight="1">
      <c r="A23" s="20">
        <v>6</v>
      </c>
      <c r="B23" s="31" t="s">
        <v>10</v>
      </c>
      <c r="C23" s="23"/>
      <c r="D23" s="155"/>
      <c r="E23" s="155"/>
      <c r="F23" s="17"/>
    </row>
    <row r="24" spans="1:6" ht="20.100000000000001" customHeight="1">
      <c r="A24" s="20">
        <v>7</v>
      </c>
      <c r="B24" s="31" t="s">
        <v>11</v>
      </c>
      <c r="C24" s="23">
        <v>0</v>
      </c>
      <c r="D24" s="155"/>
      <c r="E24" s="155"/>
      <c r="F24" s="17"/>
    </row>
    <row r="25" spans="1:6" ht="20.100000000000001" customHeight="1">
      <c r="A25" s="20">
        <v>8</v>
      </c>
      <c r="B25" s="31" t="s">
        <v>12</v>
      </c>
      <c r="C25" s="23"/>
      <c r="D25" s="155"/>
      <c r="E25" s="155"/>
      <c r="F25" s="17"/>
    </row>
    <row r="26" spans="1:6" ht="20.100000000000001" customHeight="1">
      <c r="A26" s="20">
        <v>9</v>
      </c>
      <c r="B26" s="31" t="s">
        <v>13</v>
      </c>
      <c r="C26" s="23">
        <v>0</v>
      </c>
      <c r="D26" s="155"/>
      <c r="E26" s="155"/>
      <c r="F26" s="17"/>
    </row>
    <row r="27" spans="1:6" ht="20.100000000000001" customHeight="1">
      <c r="A27" s="20">
        <v>10</v>
      </c>
      <c r="B27" s="31" t="s">
        <v>14</v>
      </c>
      <c r="C27" s="23">
        <v>32000</v>
      </c>
      <c r="D27" s="155"/>
      <c r="E27" s="155"/>
      <c r="F27" s="17"/>
    </row>
    <row r="28" spans="1:6" ht="20.100000000000001" customHeight="1">
      <c r="A28" s="20">
        <v>11</v>
      </c>
      <c r="B28" s="31" t="s">
        <v>15</v>
      </c>
      <c r="C28" s="23">
        <v>0</v>
      </c>
      <c r="D28" s="155"/>
      <c r="E28" s="155"/>
      <c r="F28" s="17"/>
    </row>
    <row r="29" spans="1:6" ht="20.100000000000001" customHeight="1">
      <c r="A29" s="20">
        <v>12</v>
      </c>
      <c r="B29" s="31" t="s">
        <v>16</v>
      </c>
      <c r="C29" s="23"/>
      <c r="D29" s="155"/>
      <c r="E29" s="155"/>
      <c r="F29" s="17"/>
    </row>
    <row r="30" spans="1:6" ht="20.100000000000001" customHeight="1">
      <c r="A30" s="20">
        <v>13</v>
      </c>
      <c r="B30" s="31" t="s">
        <v>17</v>
      </c>
      <c r="C30" s="23">
        <f>'収益・費用明細書(様式3)'!G21</f>
        <v>4849</v>
      </c>
      <c r="D30" s="155"/>
      <c r="E30" s="155"/>
      <c r="F30" s="17"/>
    </row>
    <row r="31" spans="1:6" ht="20.100000000000001" customHeight="1">
      <c r="A31" s="20">
        <v>14</v>
      </c>
      <c r="B31" s="31" t="s">
        <v>18</v>
      </c>
      <c r="C31" s="23">
        <f>'収益・費用明細書(様式3)'!G23</f>
        <v>6091</v>
      </c>
      <c r="D31" s="155">
        <v>16814</v>
      </c>
      <c r="E31" s="155">
        <v>13675</v>
      </c>
      <c r="F31" s="17"/>
    </row>
    <row r="32" spans="1:6" ht="20.100000000000001" customHeight="1">
      <c r="A32" s="20"/>
      <c r="B32" s="31" t="s">
        <v>19</v>
      </c>
      <c r="C32" s="23">
        <f>SUM(C18:C31)</f>
        <v>133500</v>
      </c>
      <c r="D32" s="155">
        <f>SUM(D18:D31)</f>
        <v>200000</v>
      </c>
      <c r="E32" s="155">
        <f>SUM(E18:E31)</f>
        <v>200000</v>
      </c>
      <c r="F32" s="17"/>
    </row>
    <row r="33" spans="1:6" ht="20.100000000000001" customHeight="1">
      <c r="A33" s="16"/>
      <c r="B33" s="31" t="s">
        <v>20</v>
      </c>
      <c r="C33" s="23">
        <f>C16-C32</f>
        <v>0</v>
      </c>
      <c r="D33" s="155">
        <f>D16-D32</f>
        <v>0</v>
      </c>
      <c r="E33" s="155">
        <f>E16-E32</f>
        <v>0</v>
      </c>
      <c r="F33" s="17"/>
    </row>
    <row r="34" spans="1:6" ht="15" customHeight="1">
      <c r="B34" s="35"/>
    </row>
    <row r="35" spans="1:6" ht="15" customHeight="1">
      <c r="B35" s="35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zoomScaleNormal="100" zoomScaleSheetLayoutView="100" workbookViewId="0">
      <selection activeCell="G16" sqref="G16"/>
    </sheetView>
  </sheetViews>
  <sheetFormatPr defaultRowHeight="13.5"/>
  <cols>
    <col min="1" max="1" width="1.625" style="5" customWidth="1"/>
    <col min="2" max="2" width="3.625" style="5" customWidth="1"/>
    <col min="3" max="3" width="1.625" style="5" customWidth="1"/>
    <col min="4" max="4" width="18.625" style="5" customWidth="1"/>
    <col min="5" max="5" width="11.625" style="5" customWidth="1"/>
    <col min="6" max="6" width="24.875" style="5" customWidth="1"/>
    <col min="7" max="7" width="20.875" style="5" customWidth="1"/>
    <col min="8" max="8" width="5.125" style="5" customWidth="1"/>
    <col min="9" max="9" width="4.125" style="5" customWidth="1"/>
    <col min="10" max="16384" width="9" style="5"/>
  </cols>
  <sheetData>
    <row r="1" spans="1:8" ht="21">
      <c r="A1" s="103"/>
      <c r="D1" s="204" t="s">
        <v>164</v>
      </c>
      <c r="E1" s="204"/>
      <c r="F1" s="204"/>
      <c r="G1" s="204"/>
      <c r="H1" s="204"/>
    </row>
    <row r="2" spans="1:8">
      <c r="B2" s="206" t="s">
        <v>298</v>
      </c>
      <c r="C2" s="206"/>
      <c r="D2" s="206"/>
      <c r="E2" s="206"/>
      <c r="F2" s="206"/>
      <c r="G2" s="206"/>
      <c r="H2" s="6"/>
    </row>
    <row r="3" spans="1:8">
      <c r="D3" s="6"/>
      <c r="E3" s="6"/>
      <c r="F3" s="6"/>
      <c r="G3" s="6"/>
      <c r="H3" s="6"/>
    </row>
    <row r="4" spans="1:8">
      <c r="A4" s="205" t="s">
        <v>72</v>
      </c>
      <c r="B4" s="205"/>
      <c r="C4" s="205"/>
      <c r="D4" s="205"/>
      <c r="E4" s="8"/>
      <c r="H4" s="6" t="s">
        <v>21</v>
      </c>
    </row>
    <row r="5" spans="1:8" ht="30" customHeight="1">
      <c r="A5" s="197" t="s">
        <v>22</v>
      </c>
      <c r="B5" s="198"/>
      <c r="C5" s="198"/>
      <c r="D5" s="199"/>
      <c r="E5" s="207" t="s">
        <v>23</v>
      </c>
      <c r="F5" s="199"/>
      <c r="G5" s="11" t="s">
        <v>24</v>
      </c>
      <c r="H5" s="11" t="s">
        <v>25</v>
      </c>
    </row>
    <row r="6" spans="1:8" ht="30" customHeight="1">
      <c r="A6" s="12" t="s">
        <v>26</v>
      </c>
      <c r="B6" s="19">
        <v>8</v>
      </c>
      <c r="C6" s="21" t="s">
        <v>112</v>
      </c>
      <c r="D6" s="17" t="s">
        <v>272</v>
      </c>
      <c r="E6" s="200" t="s">
        <v>274</v>
      </c>
      <c r="F6" s="201"/>
      <c r="G6" s="36">
        <v>100000</v>
      </c>
      <c r="H6" s="17"/>
    </row>
    <row r="7" spans="1:8" ht="30" customHeight="1">
      <c r="A7" s="12" t="s">
        <v>26</v>
      </c>
      <c r="B7" s="19">
        <v>1</v>
      </c>
      <c r="C7" s="21" t="s">
        <v>112</v>
      </c>
      <c r="D7" s="17" t="s">
        <v>273</v>
      </c>
      <c r="E7" s="202" t="s">
        <v>299</v>
      </c>
      <c r="F7" s="203"/>
      <c r="G7" s="161">
        <v>33500</v>
      </c>
      <c r="H7" s="17"/>
    </row>
    <row r="8" spans="1:8" ht="30" customHeight="1">
      <c r="A8" s="197" t="s">
        <v>27</v>
      </c>
      <c r="B8" s="198"/>
      <c r="C8" s="198"/>
      <c r="D8" s="198"/>
      <c r="E8" s="198"/>
      <c r="F8" s="199"/>
      <c r="G8" s="36">
        <f>SUM(G6:G7)</f>
        <v>133500</v>
      </c>
      <c r="H8" s="17"/>
    </row>
    <row r="9" spans="1:8" ht="13.5" customHeight="1"/>
    <row r="10" spans="1:8" ht="13.5" customHeight="1"/>
    <row r="11" spans="1:8" ht="13.5" customHeight="1">
      <c r="D11" s="204"/>
      <c r="E11" s="204"/>
      <c r="F11" s="204"/>
      <c r="G11" s="204"/>
      <c r="H11" s="204"/>
    </row>
    <row r="12" spans="1:8" ht="19.5" customHeight="1">
      <c r="A12" s="205" t="s">
        <v>73</v>
      </c>
      <c r="B12" s="205"/>
      <c r="C12" s="205"/>
      <c r="D12" s="205"/>
      <c r="H12" s="6" t="s">
        <v>21</v>
      </c>
    </row>
    <row r="13" spans="1:8" ht="30" customHeight="1">
      <c r="A13" s="197" t="s">
        <v>22</v>
      </c>
      <c r="B13" s="198"/>
      <c r="C13" s="198"/>
      <c r="D13" s="199"/>
      <c r="E13" s="11" t="s">
        <v>28</v>
      </c>
      <c r="F13" s="11" t="s">
        <v>29</v>
      </c>
      <c r="G13" s="11" t="s">
        <v>24</v>
      </c>
      <c r="H13" s="11" t="s">
        <v>25</v>
      </c>
    </row>
    <row r="14" spans="1:8" ht="30" customHeight="1">
      <c r="A14" s="37" t="s">
        <v>26</v>
      </c>
      <c r="B14" s="8">
        <v>1</v>
      </c>
      <c r="C14" s="5" t="s">
        <v>112</v>
      </c>
      <c r="D14" s="13" t="s">
        <v>266</v>
      </c>
      <c r="E14" s="17" t="s">
        <v>275</v>
      </c>
      <c r="F14" s="17" t="s">
        <v>285</v>
      </c>
      <c r="G14" s="23">
        <v>80960</v>
      </c>
      <c r="H14" s="152">
        <v>1</v>
      </c>
    </row>
    <row r="15" spans="1:8" ht="30" customHeight="1">
      <c r="A15" s="16"/>
      <c r="B15" s="21"/>
      <c r="C15" s="21"/>
      <c r="D15" s="17"/>
      <c r="E15" s="21"/>
      <c r="F15" s="30" t="s">
        <v>30</v>
      </c>
      <c r="G15" s="38">
        <f>SUM(G14:G14)</f>
        <v>80960</v>
      </c>
      <c r="H15" s="48"/>
    </row>
    <row r="16" spans="1:8" ht="30" customHeight="1">
      <c r="A16" s="37" t="s">
        <v>26</v>
      </c>
      <c r="B16" s="8">
        <v>2</v>
      </c>
      <c r="C16" s="5" t="s">
        <v>112</v>
      </c>
      <c r="D16" s="13" t="s">
        <v>267</v>
      </c>
      <c r="E16" s="17" t="s">
        <v>276</v>
      </c>
      <c r="F16" s="17" t="s">
        <v>286</v>
      </c>
      <c r="G16" s="155">
        <v>9600</v>
      </c>
      <c r="H16" s="152">
        <v>3</v>
      </c>
    </row>
    <row r="17" spans="1:8" ht="30" customHeight="1">
      <c r="A17" s="16"/>
      <c r="B17" s="21"/>
      <c r="C17" s="21"/>
      <c r="D17" s="17"/>
      <c r="E17" s="21"/>
      <c r="F17" s="17" t="s">
        <v>31</v>
      </c>
      <c r="G17" s="23">
        <f>SUM(G16:G16)</f>
        <v>9600</v>
      </c>
      <c r="H17" s="48"/>
    </row>
    <row r="18" spans="1:8" ht="30" customHeight="1">
      <c r="A18" s="37" t="s">
        <v>26</v>
      </c>
      <c r="B18" s="8">
        <v>10</v>
      </c>
      <c r="C18" s="5" t="s">
        <v>112</v>
      </c>
      <c r="D18" s="13" t="s">
        <v>288</v>
      </c>
      <c r="E18" s="17" t="s">
        <v>277</v>
      </c>
      <c r="F18" s="17" t="s">
        <v>289</v>
      </c>
      <c r="G18" s="23">
        <v>32000</v>
      </c>
      <c r="H18" s="152">
        <v>1</v>
      </c>
    </row>
    <row r="19" spans="1:8" ht="30" customHeight="1">
      <c r="A19" s="16"/>
      <c r="B19" s="21"/>
      <c r="C19" s="21"/>
      <c r="D19" s="17"/>
      <c r="E19" s="21"/>
      <c r="F19" s="17" t="s">
        <v>30</v>
      </c>
      <c r="G19" s="23">
        <f>SUM(G18:G18)</f>
        <v>32000</v>
      </c>
      <c r="H19" s="48"/>
    </row>
    <row r="20" spans="1:8" ht="30" customHeight="1">
      <c r="A20" s="37" t="s">
        <v>26</v>
      </c>
      <c r="B20" s="8">
        <v>13</v>
      </c>
      <c r="C20" s="5" t="s">
        <v>112</v>
      </c>
      <c r="D20" s="13" t="s">
        <v>268</v>
      </c>
      <c r="E20" s="17" t="s">
        <v>268</v>
      </c>
      <c r="F20" s="17" t="s">
        <v>287</v>
      </c>
      <c r="G20" s="23">
        <v>4849</v>
      </c>
      <c r="H20" s="152">
        <v>2</v>
      </c>
    </row>
    <row r="21" spans="1:8" ht="30" customHeight="1">
      <c r="A21" s="16"/>
      <c r="B21" s="21"/>
      <c r="C21" s="21"/>
      <c r="D21" s="17"/>
      <c r="E21" s="21"/>
      <c r="F21" s="17" t="s">
        <v>30</v>
      </c>
      <c r="G21" s="23">
        <f>SUM(G20:G20)</f>
        <v>4849</v>
      </c>
      <c r="H21" s="48"/>
    </row>
    <row r="22" spans="1:8" ht="30" customHeight="1">
      <c r="A22" s="37" t="s">
        <v>26</v>
      </c>
      <c r="B22" s="8">
        <v>14</v>
      </c>
      <c r="C22" s="5" t="s">
        <v>112</v>
      </c>
      <c r="D22" s="13" t="s">
        <v>265</v>
      </c>
      <c r="E22" s="17" t="s">
        <v>265</v>
      </c>
      <c r="F22" s="17"/>
      <c r="G22" s="23">
        <v>6091</v>
      </c>
      <c r="H22" s="48"/>
    </row>
    <row r="23" spans="1:8" ht="30" customHeight="1">
      <c r="A23" s="16"/>
      <c r="B23" s="21"/>
      <c r="C23" s="21"/>
      <c r="D23" s="17"/>
      <c r="E23" s="21"/>
      <c r="F23" s="17" t="s">
        <v>30</v>
      </c>
      <c r="G23" s="23">
        <v>6091</v>
      </c>
      <c r="H23" s="48"/>
    </row>
    <row r="24" spans="1:8" ht="30" customHeight="1">
      <c r="A24" s="16"/>
      <c r="B24" s="21"/>
      <c r="C24" s="21"/>
      <c r="D24" s="21"/>
      <c r="E24" s="21"/>
      <c r="F24" s="17" t="s">
        <v>32</v>
      </c>
      <c r="G24" s="23">
        <f>SUM(G15,G17,G19,G21,G23)</f>
        <v>133500</v>
      </c>
      <c r="H24" s="17"/>
    </row>
    <row r="25" spans="1:8" ht="19.5" customHeight="1"/>
    <row r="26" spans="1:8" ht="19.5" customHeight="1"/>
    <row r="27" spans="1:8" ht="19.5" customHeight="1"/>
    <row r="28" spans="1:8" ht="19.5" customHeight="1"/>
    <row r="29" spans="1:8" ht="19.5" customHeight="1"/>
    <row r="30" spans="1:8" ht="19.5" customHeight="1"/>
    <row r="31" spans="1:8" ht="19.5" customHeight="1"/>
  </sheetData>
  <mergeCells count="11">
    <mergeCell ref="B2:G2"/>
    <mergeCell ref="D1:H1"/>
    <mergeCell ref="A4:D4"/>
    <mergeCell ref="A5:D5"/>
    <mergeCell ref="E5:F5"/>
    <mergeCell ref="A13:D13"/>
    <mergeCell ref="E6:F6"/>
    <mergeCell ref="E7:F7"/>
    <mergeCell ref="A8:F8"/>
    <mergeCell ref="D11:H11"/>
    <mergeCell ref="A12:D12"/>
  </mergeCells>
  <phoneticPr fontId="2"/>
  <hyperlinks>
    <hyperlink ref="H20" r:id="rId1" display="mitumori/nomimono mitumori.pdf"/>
    <hyperlink ref="H14" r:id="rId2" display="mitumori/kitasakaen mitumori.pdf"/>
    <hyperlink ref="H18" r:id="rId3" display="mitumori/kitasakaen mitumori.pdf"/>
    <hyperlink ref="H16" r:id="rId4" display="mitumori/keihin　mitumori.pdf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53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view="pageBreakPreview" topLeftCell="A2" zoomScaleNormal="100" zoomScaleSheetLayoutView="100" workbookViewId="0">
      <selection activeCell="E8" sqref="E8"/>
    </sheetView>
  </sheetViews>
  <sheetFormatPr defaultRowHeight="13.5"/>
  <cols>
    <col min="1" max="1" width="3.875" style="5" customWidth="1"/>
    <col min="2" max="2" width="18.625" style="5" customWidth="1"/>
    <col min="3" max="5" width="15.625" style="5" customWidth="1"/>
    <col min="6" max="6" width="23.125" style="5" customWidth="1"/>
    <col min="7" max="16384" width="9" style="5"/>
  </cols>
  <sheetData>
    <row r="1" spans="1:6" ht="21">
      <c r="A1" s="103"/>
      <c r="F1" s="6" t="s">
        <v>258</v>
      </c>
    </row>
    <row r="2" spans="1:6" ht="18.75">
      <c r="A2" s="214" t="s">
        <v>33</v>
      </c>
      <c r="B2" s="214"/>
      <c r="C2" s="214"/>
      <c r="D2" s="214"/>
      <c r="E2" s="214"/>
      <c r="F2" s="214"/>
    </row>
    <row r="3" spans="1:6" ht="10.5" customHeight="1">
      <c r="A3" s="7"/>
      <c r="B3" s="7"/>
      <c r="C3" s="7"/>
      <c r="D3" s="7"/>
      <c r="E3" s="7"/>
      <c r="F3" s="7"/>
    </row>
    <row r="4" spans="1:6" ht="18.75">
      <c r="A4" s="7"/>
      <c r="B4" s="206" t="s">
        <v>283</v>
      </c>
      <c r="C4" s="206"/>
      <c r="D4" s="206"/>
      <c r="E4" s="206"/>
      <c r="F4" s="206"/>
    </row>
    <row r="5" spans="1:6" ht="14.25" thickBot="1">
      <c r="A5" s="215" t="s">
        <v>115</v>
      </c>
      <c r="B5" s="215"/>
      <c r="C5" s="215"/>
      <c r="D5" s="215"/>
      <c r="E5" s="215"/>
      <c r="F5" s="215"/>
    </row>
    <row r="6" spans="1:6" ht="19.5" customHeight="1">
      <c r="A6" s="216" t="s">
        <v>34</v>
      </c>
      <c r="B6" s="217"/>
      <c r="C6" s="14" t="s">
        <v>1</v>
      </c>
      <c r="D6" s="14" t="s">
        <v>35</v>
      </c>
      <c r="E6" s="14" t="s">
        <v>36</v>
      </c>
      <c r="F6" s="39" t="s">
        <v>5</v>
      </c>
    </row>
    <row r="7" spans="1:6" ht="19.5" customHeight="1">
      <c r="A7" s="208" t="s">
        <v>62</v>
      </c>
      <c r="B7" s="198"/>
      <c r="C7" s="22"/>
      <c r="D7" s="22"/>
      <c r="E7" s="29"/>
      <c r="F7" s="40"/>
    </row>
    <row r="8" spans="1:6" ht="19.5" customHeight="1">
      <c r="A8" s="41">
        <v>1</v>
      </c>
      <c r="B8" s="31" t="s">
        <v>64</v>
      </c>
      <c r="C8" s="23">
        <v>33500</v>
      </c>
      <c r="D8" s="155"/>
      <c r="E8" s="155">
        <f>D8-C8</f>
        <v>-33500</v>
      </c>
      <c r="F8" s="42"/>
    </row>
    <row r="9" spans="1:6" ht="19.5" customHeight="1">
      <c r="A9" s="41">
        <v>2</v>
      </c>
      <c r="B9" s="31" t="s">
        <v>66</v>
      </c>
      <c r="C9" s="23">
        <v>0</v>
      </c>
      <c r="D9" s="23"/>
      <c r="E9" s="155">
        <f>D9-C9</f>
        <v>0</v>
      </c>
      <c r="F9" s="42"/>
    </row>
    <row r="10" spans="1:6" ht="19.5" customHeight="1">
      <c r="A10" s="41">
        <v>3</v>
      </c>
      <c r="B10" s="31" t="s">
        <v>65</v>
      </c>
      <c r="C10" s="23"/>
      <c r="D10" s="23"/>
      <c r="E10" s="23">
        <f t="shared" ref="E10:E15" si="0">C10-D10</f>
        <v>0</v>
      </c>
      <c r="F10" s="42"/>
    </row>
    <row r="11" spans="1:6" ht="19.5" customHeight="1">
      <c r="A11" s="41">
        <v>4</v>
      </c>
      <c r="B11" s="31" t="s">
        <v>67</v>
      </c>
      <c r="C11" s="23"/>
      <c r="D11" s="23"/>
      <c r="E11" s="23">
        <f t="shared" si="0"/>
        <v>0</v>
      </c>
      <c r="F11" s="42"/>
    </row>
    <row r="12" spans="1:6" ht="19.5" customHeight="1">
      <c r="A12" s="41">
        <v>5</v>
      </c>
      <c r="B12" s="31" t="s">
        <v>68</v>
      </c>
      <c r="C12" s="23"/>
      <c r="D12" s="23"/>
      <c r="E12" s="23">
        <f t="shared" si="0"/>
        <v>0</v>
      </c>
      <c r="F12" s="42"/>
    </row>
    <row r="13" spans="1:6" ht="19.5" customHeight="1">
      <c r="A13" s="41">
        <v>6</v>
      </c>
      <c r="B13" s="31" t="s">
        <v>70</v>
      </c>
      <c r="C13" s="23"/>
      <c r="D13" s="23"/>
      <c r="E13" s="23">
        <f t="shared" si="0"/>
        <v>0</v>
      </c>
      <c r="F13" s="42"/>
    </row>
    <row r="14" spans="1:6" ht="19.5" customHeight="1">
      <c r="A14" s="41">
        <v>7</v>
      </c>
      <c r="B14" s="31" t="s">
        <v>74</v>
      </c>
      <c r="C14" s="23">
        <v>100000</v>
      </c>
      <c r="D14" s="23"/>
      <c r="E14" s="23">
        <f t="shared" si="0"/>
        <v>100000</v>
      </c>
      <c r="F14" s="42"/>
    </row>
    <row r="15" spans="1:6" ht="19.5" customHeight="1">
      <c r="A15" s="41">
        <v>8</v>
      </c>
      <c r="B15" s="31" t="s">
        <v>71</v>
      </c>
      <c r="C15" s="23"/>
      <c r="D15" s="23"/>
      <c r="E15" s="23">
        <f t="shared" si="0"/>
        <v>0</v>
      </c>
      <c r="F15" s="42"/>
    </row>
    <row r="16" spans="1:6" ht="19.5" customHeight="1">
      <c r="A16" s="208" t="s">
        <v>75</v>
      </c>
      <c r="B16" s="199"/>
      <c r="C16" s="34">
        <f>SUM(C8:C15)</f>
        <v>133500</v>
      </c>
      <c r="D16" s="34">
        <f>SUM(D8:D15)</f>
        <v>0</v>
      </c>
      <c r="E16" s="156">
        <f>SUM(E8:E15)</f>
        <v>66500</v>
      </c>
      <c r="F16" s="43"/>
    </row>
    <row r="17" spans="1:6" ht="19.5" customHeight="1">
      <c r="A17" s="208" t="s">
        <v>92</v>
      </c>
      <c r="B17" s="198"/>
      <c r="C17" s="22"/>
      <c r="D17" s="22"/>
      <c r="E17" s="22"/>
      <c r="F17" s="40"/>
    </row>
    <row r="18" spans="1:6" ht="19.5" customHeight="1">
      <c r="A18" s="41">
        <v>1</v>
      </c>
      <c r="B18" s="31" t="s">
        <v>6</v>
      </c>
      <c r="C18" s="23">
        <v>80960</v>
      </c>
      <c r="D18" s="23"/>
      <c r="E18" s="23">
        <f t="shared" ref="E18:E30" si="1">C18-D18</f>
        <v>80960</v>
      </c>
      <c r="F18" s="42"/>
    </row>
    <row r="19" spans="1:6" ht="19.5" customHeight="1">
      <c r="A19" s="41">
        <v>2</v>
      </c>
      <c r="B19" s="31" t="s">
        <v>114</v>
      </c>
      <c r="C19" s="23">
        <v>10000</v>
      </c>
      <c r="D19" s="23"/>
      <c r="E19" s="23">
        <f t="shared" si="1"/>
        <v>10000</v>
      </c>
      <c r="F19" s="42"/>
    </row>
    <row r="20" spans="1:6" ht="19.5" customHeight="1">
      <c r="A20" s="41">
        <v>3</v>
      </c>
      <c r="B20" s="31" t="s">
        <v>7</v>
      </c>
      <c r="C20" s="23"/>
      <c r="D20" s="23"/>
      <c r="E20" s="23">
        <f t="shared" si="1"/>
        <v>0</v>
      </c>
      <c r="F20" s="42"/>
    </row>
    <row r="21" spans="1:6" ht="19.5" customHeight="1">
      <c r="A21" s="41">
        <v>4</v>
      </c>
      <c r="B21" s="31" t="s">
        <v>8</v>
      </c>
      <c r="C21" s="23"/>
      <c r="D21" s="23"/>
      <c r="E21" s="23">
        <f t="shared" si="1"/>
        <v>0</v>
      </c>
      <c r="F21" s="42"/>
    </row>
    <row r="22" spans="1:6" ht="19.5" customHeight="1">
      <c r="A22" s="41">
        <v>5</v>
      </c>
      <c r="B22" s="31" t="s">
        <v>9</v>
      </c>
      <c r="C22" s="23"/>
      <c r="D22" s="23"/>
      <c r="E22" s="23">
        <f t="shared" si="1"/>
        <v>0</v>
      </c>
      <c r="F22" s="42"/>
    </row>
    <row r="23" spans="1:6" ht="19.5" customHeight="1">
      <c r="A23" s="41">
        <v>6</v>
      </c>
      <c r="B23" s="31" t="s">
        <v>10</v>
      </c>
      <c r="C23" s="23"/>
      <c r="D23" s="23"/>
      <c r="E23" s="23">
        <f t="shared" si="1"/>
        <v>0</v>
      </c>
      <c r="F23" s="42"/>
    </row>
    <row r="24" spans="1:6" ht="19.5" customHeight="1">
      <c r="A24" s="41">
        <v>7</v>
      </c>
      <c r="B24" s="31" t="s">
        <v>11</v>
      </c>
      <c r="C24" s="23"/>
      <c r="D24" s="23"/>
      <c r="E24" s="23">
        <f t="shared" si="1"/>
        <v>0</v>
      </c>
      <c r="F24" s="42"/>
    </row>
    <row r="25" spans="1:6" ht="19.5" customHeight="1">
      <c r="A25" s="41">
        <v>8</v>
      </c>
      <c r="B25" s="31" t="s">
        <v>12</v>
      </c>
      <c r="C25" s="23"/>
      <c r="D25" s="23"/>
      <c r="E25" s="23">
        <f t="shared" si="1"/>
        <v>0</v>
      </c>
      <c r="F25" s="42"/>
    </row>
    <row r="26" spans="1:6" ht="19.5" customHeight="1">
      <c r="A26" s="41">
        <v>9</v>
      </c>
      <c r="B26" s="31" t="s">
        <v>13</v>
      </c>
      <c r="C26" s="23"/>
      <c r="D26" s="23"/>
      <c r="E26" s="23">
        <f t="shared" si="1"/>
        <v>0</v>
      </c>
      <c r="F26" s="42"/>
    </row>
    <row r="27" spans="1:6" ht="19.5" customHeight="1">
      <c r="A27" s="41">
        <v>10</v>
      </c>
      <c r="B27" s="31" t="s">
        <v>14</v>
      </c>
      <c r="C27" s="23">
        <v>32000</v>
      </c>
      <c r="D27" s="23"/>
      <c r="E27" s="23">
        <f t="shared" si="1"/>
        <v>32000</v>
      </c>
      <c r="F27" s="42"/>
    </row>
    <row r="28" spans="1:6" ht="19.5" customHeight="1">
      <c r="A28" s="41">
        <v>11</v>
      </c>
      <c r="B28" s="31" t="s">
        <v>15</v>
      </c>
      <c r="C28" s="23"/>
      <c r="D28" s="23"/>
      <c r="E28" s="23">
        <f t="shared" si="1"/>
        <v>0</v>
      </c>
      <c r="F28" s="42"/>
    </row>
    <row r="29" spans="1:6" ht="19.5" customHeight="1">
      <c r="A29" s="41">
        <v>12</v>
      </c>
      <c r="B29" s="31" t="s">
        <v>16</v>
      </c>
      <c r="C29" s="23"/>
      <c r="D29" s="23"/>
      <c r="E29" s="23">
        <f t="shared" si="1"/>
        <v>0</v>
      </c>
      <c r="F29" s="42"/>
    </row>
    <row r="30" spans="1:6" ht="19.5" customHeight="1">
      <c r="A30" s="41">
        <v>13</v>
      </c>
      <c r="B30" s="31" t="s">
        <v>17</v>
      </c>
      <c r="C30" s="23">
        <v>4849</v>
      </c>
      <c r="D30" s="23"/>
      <c r="E30" s="23">
        <f t="shared" si="1"/>
        <v>4849</v>
      </c>
      <c r="F30" s="42"/>
    </row>
    <row r="31" spans="1:6" ht="19.5" customHeight="1">
      <c r="A31" s="41">
        <v>14</v>
      </c>
      <c r="B31" s="31" t="s">
        <v>18</v>
      </c>
      <c r="C31" s="23">
        <v>5691</v>
      </c>
      <c r="D31" s="44"/>
      <c r="E31" s="23">
        <f>C31</f>
        <v>5691</v>
      </c>
      <c r="F31" s="42"/>
    </row>
    <row r="32" spans="1:6" ht="19.5" customHeight="1">
      <c r="A32" s="208" t="s">
        <v>76</v>
      </c>
      <c r="B32" s="199"/>
      <c r="C32" s="23">
        <f>SUM(C18:C31)</f>
        <v>133500</v>
      </c>
      <c r="D32" s="23">
        <f>SUM(D18:D30)</f>
        <v>0</v>
      </c>
      <c r="E32" s="23">
        <f>SUM(E18:E31)</f>
        <v>133500</v>
      </c>
      <c r="F32" s="42"/>
    </row>
    <row r="33" spans="1:6" ht="19.5" customHeight="1" thickBot="1">
      <c r="A33" s="209" t="s">
        <v>37</v>
      </c>
      <c r="B33" s="210"/>
      <c r="C33" s="45"/>
      <c r="D33" s="46">
        <f>D16-D32</f>
        <v>0</v>
      </c>
      <c r="E33" s="45"/>
      <c r="F33" s="47"/>
    </row>
    <row r="34" spans="1:6">
      <c r="A34" s="211"/>
      <c r="B34" s="211"/>
      <c r="C34" s="211"/>
      <c r="D34" s="211"/>
      <c r="E34" s="211"/>
      <c r="F34" s="211"/>
    </row>
    <row r="35" spans="1:6" ht="18" customHeight="1">
      <c r="A35" s="212"/>
      <c r="B35" s="213" t="s">
        <v>297</v>
      </c>
      <c r="C35" s="213"/>
      <c r="D35" s="213"/>
      <c r="E35" s="213"/>
      <c r="F35" s="213"/>
    </row>
    <row r="36" spans="1:6" ht="17.25" customHeight="1">
      <c r="A36" s="212"/>
      <c r="B36" s="213"/>
      <c r="C36" s="213"/>
      <c r="D36" s="213"/>
      <c r="E36" s="213"/>
      <c r="F36" s="213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A19" zoomScaleNormal="100" zoomScaleSheetLayoutView="100" workbookViewId="0">
      <selection activeCell="I25" sqref="I25"/>
    </sheetView>
  </sheetViews>
  <sheetFormatPr defaultRowHeight="13.5"/>
  <cols>
    <col min="1" max="1" width="1.625" style="5" customWidth="1"/>
    <col min="2" max="2" width="3.625" style="5" customWidth="1"/>
    <col min="3" max="3" width="1.625" style="5" customWidth="1"/>
    <col min="4" max="4" width="18.625" style="5" customWidth="1"/>
    <col min="5" max="5" width="11.625" style="5" customWidth="1"/>
    <col min="6" max="6" width="24.875" style="5" customWidth="1"/>
    <col min="7" max="9" width="12.875" style="5" customWidth="1"/>
    <col min="10" max="10" width="4.125" style="5" customWidth="1"/>
    <col min="11" max="16384" width="9" style="5"/>
  </cols>
  <sheetData>
    <row r="1" spans="1:10" ht="21">
      <c r="A1" s="103"/>
      <c r="D1" s="204" t="s">
        <v>165</v>
      </c>
      <c r="E1" s="204"/>
      <c r="F1" s="204"/>
      <c r="G1" s="204"/>
      <c r="H1" s="204"/>
      <c r="I1" s="204"/>
      <c r="J1" s="204"/>
    </row>
    <row r="2" spans="1:10">
      <c r="D2" s="206" t="s">
        <v>278</v>
      </c>
      <c r="E2" s="206"/>
      <c r="F2" s="206"/>
      <c r="G2" s="206"/>
      <c r="H2" s="206"/>
      <c r="I2" s="206"/>
      <c r="J2" s="6"/>
    </row>
    <row r="3" spans="1:10">
      <c r="D3" s="6"/>
      <c r="E3" s="6"/>
      <c r="F3" s="6"/>
      <c r="G3" s="6"/>
      <c r="H3" s="6"/>
      <c r="I3" s="6"/>
      <c r="J3" s="6"/>
    </row>
    <row r="4" spans="1:10">
      <c r="A4" s="205" t="s">
        <v>72</v>
      </c>
      <c r="B4" s="205"/>
      <c r="C4" s="205"/>
      <c r="D4" s="205"/>
      <c r="E4" s="8" t="s">
        <v>38</v>
      </c>
      <c r="I4" s="218" t="s">
        <v>21</v>
      </c>
      <c r="J4" s="218"/>
    </row>
    <row r="5" spans="1:10" ht="30" customHeight="1">
      <c r="A5" s="197" t="s">
        <v>22</v>
      </c>
      <c r="B5" s="198"/>
      <c r="C5" s="198"/>
      <c r="D5" s="199"/>
      <c r="E5" s="207" t="s">
        <v>23</v>
      </c>
      <c r="F5" s="199"/>
      <c r="G5" s="11" t="s">
        <v>1</v>
      </c>
      <c r="H5" s="11" t="s">
        <v>35</v>
      </c>
      <c r="I5" s="48" t="s">
        <v>39</v>
      </c>
      <c r="J5" s="48" t="s">
        <v>25</v>
      </c>
    </row>
    <row r="6" spans="1:10" ht="30" customHeight="1">
      <c r="A6" s="12" t="s">
        <v>26</v>
      </c>
      <c r="B6" s="19">
        <v>8</v>
      </c>
      <c r="C6" s="21" t="s">
        <v>112</v>
      </c>
      <c r="D6" s="17" t="s">
        <v>272</v>
      </c>
      <c r="E6" s="200" t="s">
        <v>274</v>
      </c>
      <c r="F6" s="201"/>
      <c r="G6" s="36">
        <v>100000</v>
      </c>
      <c r="H6" s="36"/>
      <c r="I6" s="36">
        <f>G6-H6</f>
        <v>100000</v>
      </c>
      <c r="J6" s="17"/>
    </row>
    <row r="7" spans="1:10" ht="30" customHeight="1">
      <c r="A7" s="12" t="s">
        <v>26</v>
      </c>
      <c r="B7" s="19">
        <v>1</v>
      </c>
      <c r="C7" s="21" t="s">
        <v>112</v>
      </c>
      <c r="D7" s="17" t="s">
        <v>273</v>
      </c>
      <c r="E7" s="202"/>
      <c r="F7" s="203"/>
      <c r="G7" s="36">
        <v>33500</v>
      </c>
      <c r="H7" s="36"/>
      <c r="I7" s="36">
        <f>G7-H7</f>
        <v>33500</v>
      </c>
      <c r="J7" s="17"/>
    </row>
    <row r="8" spans="1:10" ht="30" customHeight="1">
      <c r="A8" s="197" t="s">
        <v>27</v>
      </c>
      <c r="B8" s="198"/>
      <c r="C8" s="198"/>
      <c r="D8" s="198"/>
      <c r="E8" s="198"/>
      <c r="F8" s="199"/>
      <c r="G8" s="36">
        <f>SUM(G6:G7)</f>
        <v>133500</v>
      </c>
      <c r="H8" s="36">
        <f>SUM(H6:H7)</f>
        <v>0</v>
      </c>
      <c r="I8" s="36">
        <f>SUM(I6:I7)</f>
        <v>133500</v>
      </c>
      <c r="J8" s="17"/>
    </row>
    <row r="9" spans="1:10" ht="13.5" customHeight="1"/>
    <row r="10" spans="1:10" ht="13.5" customHeight="1"/>
    <row r="11" spans="1:10" ht="17.100000000000001" customHeight="1">
      <c r="D11" s="204"/>
      <c r="E11" s="204"/>
      <c r="F11" s="204"/>
      <c r="G11" s="204"/>
      <c r="H11" s="204"/>
      <c r="I11" s="204"/>
      <c r="J11" s="204"/>
    </row>
    <row r="12" spans="1:10" ht="17.100000000000001" customHeight="1">
      <c r="A12" s="205" t="s">
        <v>73</v>
      </c>
      <c r="B12" s="205"/>
      <c r="C12" s="205"/>
      <c r="D12" s="205"/>
      <c r="E12" s="8" t="s">
        <v>40</v>
      </c>
      <c r="I12" s="218" t="s">
        <v>21</v>
      </c>
      <c r="J12" s="218"/>
    </row>
    <row r="13" spans="1:10" ht="30" customHeight="1">
      <c r="A13" s="197" t="s">
        <v>22</v>
      </c>
      <c r="B13" s="198"/>
      <c r="C13" s="198"/>
      <c r="D13" s="199"/>
      <c r="E13" s="11" t="s">
        <v>28</v>
      </c>
      <c r="F13" s="11" t="s">
        <v>29</v>
      </c>
      <c r="G13" s="11" t="s">
        <v>1</v>
      </c>
      <c r="H13" s="11" t="s">
        <v>35</v>
      </c>
      <c r="I13" s="48" t="s">
        <v>36</v>
      </c>
      <c r="J13" s="48" t="s">
        <v>25</v>
      </c>
    </row>
    <row r="14" spans="1:10" ht="30" customHeight="1">
      <c r="A14" s="37" t="s">
        <v>26</v>
      </c>
      <c r="B14" s="8">
        <v>1</v>
      </c>
      <c r="C14" s="5" t="s">
        <v>112</v>
      </c>
      <c r="D14" s="13" t="s">
        <v>266</v>
      </c>
      <c r="E14" s="17" t="s">
        <v>275</v>
      </c>
      <c r="F14" s="17" t="s">
        <v>291</v>
      </c>
      <c r="G14" s="23">
        <v>80960</v>
      </c>
      <c r="H14" s="23"/>
      <c r="I14" s="23">
        <f>G14-H14</f>
        <v>80960</v>
      </c>
      <c r="J14" s="153"/>
    </row>
    <row r="15" spans="1:10" ht="30" customHeight="1">
      <c r="A15" s="16"/>
      <c r="B15" s="21"/>
      <c r="C15" s="21"/>
      <c r="D15" s="17"/>
      <c r="E15" s="21"/>
      <c r="F15" s="30" t="s">
        <v>30</v>
      </c>
      <c r="G15" s="38">
        <f>SUM(G14:G14)</f>
        <v>80960</v>
      </c>
      <c r="H15" s="38">
        <f>SUM(H14:H14)</f>
        <v>0</v>
      </c>
      <c r="I15" s="23">
        <f>SUM(I14:I14)</f>
        <v>80960</v>
      </c>
      <c r="J15" s="17"/>
    </row>
    <row r="16" spans="1:10" ht="30" customHeight="1">
      <c r="A16" s="37" t="s">
        <v>26</v>
      </c>
      <c r="B16" s="8">
        <v>2</v>
      </c>
      <c r="C16" s="5" t="s">
        <v>112</v>
      </c>
      <c r="D16" s="13" t="s">
        <v>279</v>
      </c>
      <c r="E16" s="17" t="s">
        <v>276</v>
      </c>
      <c r="F16" s="17" t="s">
        <v>292</v>
      </c>
      <c r="G16" s="23">
        <v>10000</v>
      </c>
      <c r="H16" s="23"/>
      <c r="I16" s="23">
        <f>G16-H16</f>
        <v>10000</v>
      </c>
      <c r="J16" s="153"/>
    </row>
    <row r="17" spans="1:10" ht="30" customHeight="1">
      <c r="A17" s="16"/>
      <c r="B17" s="21"/>
      <c r="C17" s="21"/>
      <c r="D17" s="17"/>
      <c r="E17" s="21"/>
      <c r="F17" s="17" t="s">
        <v>31</v>
      </c>
      <c r="G17" s="23">
        <f>SUM(G16:G16)</f>
        <v>10000</v>
      </c>
      <c r="H17" s="23">
        <f>SUM(H16:H16)</f>
        <v>0</v>
      </c>
      <c r="I17" s="23">
        <f>SUM(I16:I16)</f>
        <v>10000</v>
      </c>
      <c r="J17" s="17"/>
    </row>
    <row r="18" spans="1:10" ht="30" customHeight="1">
      <c r="A18" s="37" t="s">
        <v>26</v>
      </c>
      <c r="B18" s="8">
        <v>10</v>
      </c>
      <c r="C18" s="5" t="s">
        <v>112</v>
      </c>
      <c r="D18" s="13" t="s">
        <v>294</v>
      </c>
      <c r="E18" s="17" t="s">
        <v>295</v>
      </c>
      <c r="F18" s="17" t="s">
        <v>296</v>
      </c>
      <c r="G18" s="23">
        <v>32000</v>
      </c>
      <c r="H18" s="23"/>
      <c r="I18" s="23">
        <f>G18-H18</f>
        <v>32000</v>
      </c>
      <c r="J18" s="153"/>
    </row>
    <row r="19" spans="1:10" ht="30" customHeight="1">
      <c r="A19" s="16"/>
      <c r="B19" s="21"/>
      <c r="C19" s="21"/>
      <c r="D19" s="17"/>
      <c r="E19" s="21"/>
      <c r="F19" s="17" t="s">
        <v>31</v>
      </c>
      <c r="G19" s="23">
        <f>SUM(G18:G18)</f>
        <v>32000</v>
      </c>
      <c r="H19" s="23">
        <f>SUM(H18:H18)</f>
        <v>0</v>
      </c>
      <c r="I19" s="23">
        <f>SUM(I18:I18)</f>
        <v>32000</v>
      </c>
      <c r="J19" s="17"/>
    </row>
    <row r="20" spans="1:10" ht="30" customHeight="1">
      <c r="A20" s="37" t="s">
        <v>26</v>
      </c>
      <c r="B20" s="8">
        <v>13</v>
      </c>
      <c r="C20" s="5" t="s">
        <v>112</v>
      </c>
      <c r="D20" s="13" t="s">
        <v>268</v>
      </c>
      <c r="E20" s="17" t="s">
        <v>268</v>
      </c>
      <c r="F20" s="17" t="s">
        <v>293</v>
      </c>
      <c r="G20" s="23">
        <v>4849</v>
      </c>
      <c r="H20" s="23">
        <v>0</v>
      </c>
      <c r="I20" s="23">
        <f>G20-H20</f>
        <v>4849</v>
      </c>
      <c r="J20" s="17"/>
    </row>
    <row r="21" spans="1:10" ht="30" customHeight="1">
      <c r="A21" s="16"/>
      <c r="B21" s="21"/>
      <c r="C21" s="21"/>
      <c r="D21" s="17"/>
      <c r="E21" s="21"/>
      <c r="F21" s="17" t="s">
        <v>30</v>
      </c>
      <c r="G21" s="23">
        <f>SUM(G20:G20)</f>
        <v>4849</v>
      </c>
      <c r="H21" s="23">
        <f>SUM(H20:H20)</f>
        <v>0</v>
      </c>
      <c r="I21" s="23">
        <f>SUM(I20:I20)</f>
        <v>4849</v>
      </c>
      <c r="J21" s="17"/>
    </row>
    <row r="22" spans="1:10" ht="30" customHeight="1">
      <c r="A22" s="37" t="s">
        <v>26</v>
      </c>
      <c r="B22" s="8">
        <v>14</v>
      </c>
      <c r="C22" s="5" t="s">
        <v>112</v>
      </c>
      <c r="D22" s="13" t="s">
        <v>265</v>
      </c>
      <c r="E22" s="17" t="s">
        <v>265</v>
      </c>
      <c r="F22" s="17"/>
      <c r="G22" s="23">
        <v>5691</v>
      </c>
      <c r="H22" s="23">
        <v>0</v>
      </c>
      <c r="I22" s="23">
        <f>G22-H22</f>
        <v>5691</v>
      </c>
      <c r="J22" s="17"/>
    </row>
    <row r="23" spans="1:10" ht="30" customHeight="1">
      <c r="A23" s="16"/>
      <c r="B23" s="21"/>
      <c r="C23" s="21"/>
      <c r="D23" s="17"/>
      <c r="E23" s="21"/>
      <c r="F23" s="17" t="s">
        <v>30</v>
      </c>
      <c r="G23" s="23">
        <f>SUM(G22:G22)</f>
        <v>5691</v>
      </c>
      <c r="H23" s="23">
        <f>SUM(H22:H22)</f>
        <v>0</v>
      </c>
      <c r="I23" s="23">
        <f>SUM(I22:I22)</f>
        <v>5691</v>
      </c>
      <c r="J23" s="17"/>
    </row>
    <row r="24" spans="1:10" ht="30" customHeight="1">
      <c r="A24" s="16"/>
      <c r="B24" s="21"/>
      <c r="C24" s="21"/>
      <c r="D24" s="21"/>
      <c r="E24" s="21"/>
      <c r="F24" s="17" t="s">
        <v>32</v>
      </c>
      <c r="G24" s="23">
        <f>SUM(G23,G21,G19,G17,G15)</f>
        <v>133500</v>
      </c>
      <c r="H24" s="23">
        <f>SUM(H23,H21,H17,H15)</f>
        <v>0</v>
      </c>
      <c r="I24" s="23">
        <f>SUM(I23,I21,I19,I17,I15)</f>
        <v>133500</v>
      </c>
      <c r="J24" s="17"/>
    </row>
    <row r="25" spans="1:10" ht="19.5" customHeight="1"/>
    <row r="26" spans="1:10" ht="19.5" customHeight="1"/>
    <row r="27" spans="1:10" ht="19.5" customHeight="1"/>
    <row r="28" spans="1:10" ht="19.5" customHeight="1"/>
    <row r="29" spans="1:10" ht="19.5" customHeight="1"/>
    <row r="30" spans="1:10" ht="19.5" customHeight="1"/>
    <row r="31" spans="1:10" ht="19.5" customHeight="1"/>
  </sheetData>
  <mergeCells count="13">
    <mergeCell ref="E7:F7"/>
    <mergeCell ref="A13:D13"/>
    <mergeCell ref="A8:F8"/>
    <mergeCell ref="D11:J11"/>
    <mergeCell ref="A12:D12"/>
    <mergeCell ref="I12:J12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Normal="100" zoomScaleSheetLayoutView="70" workbookViewId="0">
      <selection activeCell="A4" sqref="A4:G4"/>
    </sheetView>
  </sheetViews>
  <sheetFormatPr defaultRowHeight="13.5"/>
  <cols>
    <col min="1" max="3" width="9" style="5"/>
    <col min="4" max="5" width="10.625" style="5" customWidth="1"/>
    <col min="6" max="6" width="9.625" style="5" customWidth="1"/>
    <col min="7" max="7" width="65.875" style="5" customWidth="1"/>
    <col min="8" max="16384" width="9" style="5"/>
  </cols>
  <sheetData>
    <row r="1" spans="1:7">
      <c r="A1" s="204" t="s">
        <v>238</v>
      </c>
      <c r="B1" s="204"/>
      <c r="C1" s="204"/>
      <c r="D1" s="204"/>
      <c r="E1" s="204"/>
      <c r="F1" s="204"/>
      <c r="G1" s="204"/>
    </row>
    <row r="3" spans="1:7" ht="20.100000000000001" customHeight="1">
      <c r="A3" s="219" t="s">
        <v>46</v>
      </c>
      <c r="B3" s="219"/>
      <c r="C3" s="219"/>
      <c r="D3" s="219"/>
      <c r="E3" s="219"/>
      <c r="F3" s="219"/>
      <c r="G3" s="219"/>
    </row>
    <row r="4" spans="1:7" ht="20.100000000000001" customHeight="1">
      <c r="A4" s="211" t="s">
        <v>290</v>
      </c>
      <c r="B4" s="211"/>
      <c r="C4" s="211"/>
      <c r="D4" s="211"/>
      <c r="E4" s="211"/>
      <c r="F4" s="211"/>
      <c r="G4" s="211"/>
    </row>
    <row r="5" spans="1:7" ht="20.100000000000001" customHeight="1"/>
    <row r="6" spans="1:7" ht="20.100000000000001" customHeight="1">
      <c r="A6" s="218" t="s">
        <v>21</v>
      </c>
      <c r="B6" s="218"/>
      <c r="C6" s="218"/>
      <c r="D6" s="218"/>
      <c r="E6" s="218"/>
      <c r="F6" s="218"/>
      <c r="G6" s="218"/>
    </row>
    <row r="7" spans="1:7" ht="20.100000000000001" customHeight="1">
      <c r="A7" s="18" t="s">
        <v>111</v>
      </c>
      <c r="B7" s="19" t="s">
        <v>47</v>
      </c>
      <c r="C7" s="18" t="s">
        <v>107</v>
      </c>
      <c r="D7" s="48" t="s">
        <v>48</v>
      </c>
      <c r="E7" s="48" t="s">
        <v>49</v>
      </c>
      <c r="F7" s="48" t="s">
        <v>50</v>
      </c>
      <c r="G7" s="48" t="s">
        <v>51</v>
      </c>
    </row>
    <row r="8" spans="1:7" ht="20.100000000000001" customHeight="1">
      <c r="A8" s="197" t="s">
        <v>79</v>
      </c>
      <c r="B8" s="198"/>
      <c r="C8" s="19"/>
      <c r="D8" s="21"/>
      <c r="E8" s="21"/>
      <c r="F8" s="21"/>
      <c r="G8" s="17"/>
    </row>
    <row r="9" spans="1:7" ht="20.100000000000001" customHeight="1">
      <c r="A9" s="15"/>
      <c r="B9" s="148"/>
      <c r="C9" s="13"/>
      <c r="D9" s="34"/>
      <c r="E9" s="34"/>
      <c r="F9" s="34">
        <f>E9-D9</f>
        <v>0</v>
      </c>
      <c r="G9" s="13"/>
    </row>
    <row r="10" spans="1:7" ht="20.100000000000001" customHeight="1">
      <c r="A10" s="158"/>
      <c r="B10" s="159"/>
      <c r="C10" s="160"/>
      <c r="D10" s="156"/>
      <c r="E10" s="156"/>
      <c r="F10" s="156">
        <f>E10-D10</f>
        <v>0</v>
      </c>
      <c r="G10" s="160"/>
    </row>
    <row r="11" spans="1:7" ht="20.100000000000001" customHeight="1">
      <c r="A11" s="15"/>
      <c r="B11" s="148"/>
      <c r="C11" s="13"/>
      <c r="D11" s="34"/>
      <c r="E11" s="34"/>
      <c r="F11" s="34">
        <f>D11-E11</f>
        <v>0</v>
      </c>
      <c r="G11" s="13"/>
    </row>
    <row r="12" spans="1:7" ht="20.100000000000001" customHeight="1">
      <c r="A12" s="15"/>
      <c r="B12" s="148"/>
      <c r="C12" s="13"/>
      <c r="D12" s="34"/>
      <c r="E12" s="34"/>
      <c r="F12" s="34">
        <f>D12-E12</f>
        <v>0</v>
      </c>
      <c r="G12" s="17"/>
    </row>
    <row r="13" spans="1:7" ht="20.100000000000001" customHeight="1">
      <c r="A13" s="197" t="s">
        <v>63</v>
      </c>
      <c r="B13" s="198"/>
      <c r="C13" s="9"/>
      <c r="D13" s="22"/>
      <c r="E13" s="22"/>
      <c r="F13" s="22"/>
      <c r="G13" s="21"/>
    </row>
    <row r="14" spans="1:7" ht="20.100000000000001" customHeight="1">
      <c r="A14" s="15"/>
      <c r="B14" s="148"/>
      <c r="C14" s="13"/>
      <c r="D14" s="34"/>
      <c r="E14" s="34"/>
      <c r="F14" s="34">
        <f t="shared" ref="F14:F23" si="0">D14-E14</f>
        <v>0</v>
      </c>
      <c r="G14" s="13"/>
    </row>
    <row r="15" spans="1:7" ht="20.100000000000001" customHeight="1">
      <c r="A15" s="15"/>
      <c r="B15" s="148"/>
      <c r="C15" s="13"/>
      <c r="D15" s="34"/>
      <c r="E15" s="34"/>
      <c r="F15" s="34">
        <f t="shared" si="0"/>
        <v>0</v>
      </c>
      <c r="G15" s="13"/>
    </row>
    <row r="16" spans="1:7" ht="20.100000000000001" customHeight="1">
      <c r="A16" s="15"/>
      <c r="B16" s="148"/>
      <c r="C16" s="13"/>
      <c r="D16" s="34"/>
      <c r="E16" s="34"/>
      <c r="F16" s="34">
        <f t="shared" si="0"/>
        <v>0</v>
      </c>
      <c r="G16" s="13"/>
    </row>
    <row r="17" spans="1:7" ht="20.100000000000001" customHeight="1">
      <c r="A17" s="15"/>
      <c r="B17" s="148"/>
      <c r="C17" s="13"/>
      <c r="D17" s="34"/>
      <c r="E17" s="34"/>
      <c r="F17" s="34">
        <f t="shared" si="0"/>
        <v>0</v>
      </c>
      <c r="G17" s="13"/>
    </row>
    <row r="18" spans="1:7" ht="20.100000000000001" customHeight="1">
      <c r="A18" s="15"/>
      <c r="B18" s="148"/>
      <c r="C18" s="13"/>
      <c r="D18" s="34"/>
      <c r="E18" s="34"/>
      <c r="F18" s="34">
        <f t="shared" si="0"/>
        <v>0</v>
      </c>
      <c r="G18" s="13"/>
    </row>
    <row r="19" spans="1:7" ht="20.100000000000001" customHeight="1">
      <c r="A19" s="15"/>
      <c r="B19" s="148"/>
      <c r="C19" s="13"/>
      <c r="D19" s="34"/>
      <c r="E19" s="34"/>
      <c r="F19" s="34">
        <f t="shared" si="0"/>
        <v>0</v>
      </c>
      <c r="G19" s="13"/>
    </row>
    <row r="20" spans="1:7" ht="20.100000000000001" customHeight="1">
      <c r="A20" s="15"/>
      <c r="B20" s="148"/>
      <c r="C20" s="13"/>
      <c r="D20" s="34"/>
      <c r="E20" s="34"/>
      <c r="F20" s="34">
        <f t="shared" si="0"/>
        <v>0</v>
      </c>
      <c r="G20" s="13"/>
    </row>
    <row r="21" spans="1:7" ht="20.100000000000001" customHeight="1">
      <c r="A21" s="15"/>
      <c r="B21" s="148"/>
      <c r="C21" s="13"/>
      <c r="D21" s="34"/>
      <c r="E21" s="34"/>
      <c r="F21" s="34">
        <f t="shared" si="0"/>
        <v>0</v>
      </c>
      <c r="G21" s="13"/>
    </row>
    <row r="22" spans="1:7" ht="20.100000000000001" customHeight="1">
      <c r="A22" s="15"/>
      <c r="B22" s="148"/>
      <c r="C22" s="13"/>
      <c r="D22" s="34"/>
      <c r="E22" s="34"/>
      <c r="F22" s="34">
        <f t="shared" si="0"/>
        <v>0</v>
      </c>
      <c r="G22" s="13"/>
    </row>
    <row r="23" spans="1:7" ht="20.100000000000001" customHeight="1">
      <c r="A23" s="16"/>
      <c r="B23" s="149"/>
      <c r="C23" s="17"/>
      <c r="D23" s="23"/>
      <c r="E23" s="23"/>
      <c r="F23" s="23">
        <f t="shared" si="0"/>
        <v>0</v>
      </c>
      <c r="G23" s="17"/>
    </row>
    <row r="24" spans="1:7" ht="20.100000000000001" customHeight="1"/>
    <row r="25" spans="1:7" ht="20.100000000000001" customHeight="1">
      <c r="A25" s="6" t="s">
        <v>52</v>
      </c>
      <c r="B25" s="5" t="s">
        <v>53</v>
      </c>
    </row>
    <row r="26" spans="1:7" ht="20.100000000000001" customHeight="1">
      <c r="A26" s="6" t="s">
        <v>52</v>
      </c>
      <c r="B26" s="5" t="s">
        <v>54</v>
      </c>
    </row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</sheetData>
  <mergeCells count="6">
    <mergeCell ref="A8:B8"/>
    <mergeCell ref="A13:B13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Normal="100" zoomScaleSheetLayoutView="100" workbookViewId="0">
      <selection activeCell="E22" sqref="E22"/>
    </sheetView>
  </sheetViews>
  <sheetFormatPr defaultRowHeight="13.5"/>
  <cols>
    <col min="1" max="2" width="15.875" style="5" customWidth="1"/>
    <col min="3" max="3" width="28.375" style="5" customWidth="1"/>
    <col min="4" max="6" width="15.875" style="5" customWidth="1"/>
    <col min="7" max="16384" width="9" style="5"/>
  </cols>
  <sheetData>
    <row r="1" spans="1:6" ht="21">
      <c r="A1" s="103"/>
      <c r="F1" s="6" t="s">
        <v>234</v>
      </c>
    </row>
    <row r="2" spans="1:6" ht="21" customHeight="1">
      <c r="A2" s="220" t="s">
        <v>198</v>
      </c>
      <c r="B2" s="220"/>
      <c r="C2" s="220"/>
      <c r="D2" s="220"/>
      <c r="E2" s="220"/>
      <c r="F2" s="220"/>
    </row>
    <row r="3" spans="1:6" ht="21" customHeight="1">
      <c r="B3" s="49"/>
      <c r="C3" s="49"/>
      <c r="D3" s="49"/>
      <c r="E3" s="5" t="s">
        <v>56</v>
      </c>
    </row>
    <row r="4" spans="1:6" ht="21" customHeight="1">
      <c r="F4" s="6" t="s">
        <v>269</v>
      </c>
    </row>
    <row r="5" spans="1:6" ht="21" customHeight="1">
      <c r="A5" s="50" t="s">
        <v>57</v>
      </c>
      <c r="B5" s="51" t="s">
        <v>41</v>
      </c>
      <c r="C5" s="51" t="s">
        <v>4</v>
      </c>
      <c r="D5" s="51" t="s">
        <v>58</v>
      </c>
      <c r="E5" s="51" t="s">
        <v>110</v>
      </c>
      <c r="F5" s="51" t="s">
        <v>113</v>
      </c>
    </row>
    <row r="6" spans="1:6" ht="21" customHeight="1">
      <c r="A6" s="52" t="s">
        <v>59</v>
      </c>
      <c r="B6" s="53"/>
      <c r="C6" s="53"/>
      <c r="D6" s="53"/>
      <c r="E6" s="53"/>
      <c r="F6" s="36">
        <v>0</v>
      </c>
    </row>
    <row r="7" spans="1:6" ht="21" customHeight="1">
      <c r="A7" s="154"/>
      <c r="B7" s="17"/>
      <c r="C7" s="17"/>
      <c r="D7" s="36"/>
      <c r="E7" s="36"/>
      <c r="F7" s="36">
        <f t="shared" ref="F7:F40" si="0">F6+D7-E7</f>
        <v>0</v>
      </c>
    </row>
    <row r="8" spans="1:6" ht="21" customHeight="1">
      <c r="A8" s="154"/>
      <c r="B8" s="17"/>
      <c r="C8" s="17"/>
      <c r="D8" s="36"/>
      <c r="E8" s="36"/>
      <c r="F8" s="36">
        <f t="shared" si="0"/>
        <v>0</v>
      </c>
    </row>
    <row r="9" spans="1:6" ht="21" customHeight="1">
      <c r="A9" s="154"/>
      <c r="B9" s="17"/>
      <c r="C9" s="17"/>
      <c r="D9" s="36"/>
      <c r="E9" s="36"/>
      <c r="F9" s="36">
        <f t="shared" si="0"/>
        <v>0</v>
      </c>
    </row>
    <row r="10" spans="1:6" ht="21" customHeight="1">
      <c r="A10" s="154"/>
      <c r="B10" s="17"/>
      <c r="C10" s="17"/>
      <c r="D10" s="36"/>
      <c r="E10" s="36"/>
      <c r="F10" s="36">
        <f t="shared" si="0"/>
        <v>0</v>
      </c>
    </row>
    <row r="11" spans="1:6" ht="21" customHeight="1">
      <c r="A11" s="154"/>
      <c r="B11" s="17"/>
      <c r="C11" s="17"/>
      <c r="D11" s="36"/>
      <c r="E11" s="36"/>
      <c r="F11" s="36">
        <f t="shared" si="0"/>
        <v>0</v>
      </c>
    </row>
    <row r="12" spans="1:6" ht="21" customHeight="1">
      <c r="A12" s="154"/>
      <c r="B12" s="17"/>
      <c r="C12" s="17"/>
      <c r="D12" s="36"/>
      <c r="E12" s="36"/>
      <c r="F12" s="36">
        <f t="shared" si="0"/>
        <v>0</v>
      </c>
    </row>
    <row r="13" spans="1:6" ht="21" customHeight="1">
      <c r="A13" s="154"/>
      <c r="B13" s="17"/>
      <c r="C13" s="17"/>
      <c r="D13" s="36"/>
      <c r="E13" s="36"/>
      <c r="F13" s="36">
        <f t="shared" si="0"/>
        <v>0</v>
      </c>
    </row>
    <row r="14" spans="1:6" ht="21" customHeight="1">
      <c r="A14" s="154"/>
      <c r="B14" s="17"/>
      <c r="C14" s="17"/>
      <c r="D14" s="36"/>
      <c r="E14" s="36"/>
      <c r="F14" s="36">
        <f t="shared" si="0"/>
        <v>0</v>
      </c>
    </row>
    <row r="15" spans="1:6" ht="21" customHeight="1">
      <c r="A15" s="154"/>
      <c r="B15" s="17"/>
      <c r="C15" s="17"/>
      <c r="D15" s="36"/>
      <c r="E15" s="36"/>
      <c r="F15" s="36">
        <f t="shared" si="0"/>
        <v>0</v>
      </c>
    </row>
    <row r="16" spans="1:6" ht="21" customHeight="1">
      <c r="A16" s="154"/>
      <c r="B16" s="17"/>
      <c r="C16" s="17"/>
      <c r="D16" s="36"/>
      <c r="E16" s="36"/>
      <c r="F16" s="36">
        <f t="shared" si="0"/>
        <v>0</v>
      </c>
    </row>
    <row r="17" spans="1:6" ht="21" customHeight="1">
      <c r="A17" s="154"/>
      <c r="B17" s="17"/>
      <c r="C17" s="17"/>
      <c r="D17" s="36"/>
      <c r="E17" s="36"/>
      <c r="F17" s="36">
        <f t="shared" si="0"/>
        <v>0</v>
      </c>
    </row>
    <row r="18" spans="1:6" ht="21" customHeight="1">
      <c r="A18" s="154"/>
      <c r="B18" s="17"/>
      <c r="C18" s="17"/>
      <c r="D18" s="36"/>
      <c r="E18" s="36"/>
      <c r="F18" s="36">
        <f t="shared" si="0"/>
        <v>0</v>
      </c>
    </row>
    <row r="19" spans="1:6" ht="21" customHeight="1">
      <c r="A19" s="154"/>
      <c r="B19" s="17"/>
      <c r="C19" s="17"/>
      <c r="D19" s="36"/>
      <c r="E19" s="36"/>
      <c r="F19" s="36">
        <f t="shared" si="0"/>
        <v>0</v>
      </c>
    </row>
    <row r="20" spans="1:6" ht="21" customHeight="1">
      <c r="A20" s="154"/>
      <c r="B20" s="17"/>
      <c r="C20" s="17"/>
      <c r="D20" s="36"/>
      <c r="E20" s="36"/>
      <c r="F20" s="36">
        <f t="shared" si="0"/>
        <v>0</v>
      </c>
    </row>
    <row r="21" spans="1:6" ht="21" customHeight="1">
      <c r="A21" s="54"/>
      <c r="B21" s="17"/>
      <c r="C21" s="17"/>
      <c r="D21" s="36"/>
      <c r="E21" s="36"/>
      <c r="F21" s="36">
        <f t="shared" si="0"/>
        <v>0</v>
      </c>
    </row>
    <row r="22" spans="1:6" ht="21" customHeight="1">
      <c r="A22" s="54"/>
      <c r="B22" s="17"/>
      <c r="C22" s="17"/>
      <c r="D22" s="36"/>
      <c r="E22" s="36"/>
      <c r="F22" s="36">
        <f t="shared" si="0"/>
        <v>0</v>
      </c>
    </row>
    <row r="23" spans="1:6" ht="21" customHeight="1">
      <c r="A23" s="54"/>
      <c r="B23" s="17"/>
      <c r="C23" s="17"/>
      <c r="D23" s="36"/>
      <c r="E23" s="36"/>
      <c r="F23" s="36">
        <f t="shared" si="0"/>
        <v>0</v>
      </c>
    </row>
    <row r="24" spans="1:6" ht="21" customHeight="1">
      <c r="A24" s="54"/>
      <c r="B24" s="17"/>
      <c r="C24" s="17"/>
      <c r="D24" s="36"/>
      <c r="E24" s="36"/>
      <c r="F24" s="36">
        <f t="shared" si="0"/>
        <v>0</v>
      </c>
    </row>
    <row r="25" spans="1:6" ht="21" customHeight="1">
      <c r="A25" s="54"/>
      <c r="B25" s="17"/>
      <c r="C25" s="17"/>
      <c r="D25" s="36"/>
      <c r="E25" s="36"/>
      <c r="F25" s="36">
        <f t="shared" si="0"/>
        <v>0</v>
      </c>
    </row>
    <row r="26" spans="1:6" ht="21" customHeight="1">
      <c r="A26" s="54"/>
      <c r="B26" s="17"/>
      <c r="C26" s="17"/>
      <c r="D26" s="36"/>
      <c r="E26" s="36"/>
      <c r="F26" s="36">
        <f t="shared" si="0"/>
        <v>0</v>
      </c>
    </row>
    <row r="27" spans="1:6" ht="21" customHeight="1">
      <c r="A27" s="54"/>
      <c r="B27" s="17"/>
      <c r="C27" s="17"/>
      <c r="D27" s="36"/>
      <c r="E27" s="36"/>
      <c r="F27" s="36">
        <f t="shared" si="0"/>
        <v>0</v>
      </c>
    </row>
    <row r="28" spans="1:6" ht="21" customHeight="1">
      <c r="A28" s="54"/>
      <c r="B28" s="17"/>
      <c r="C28" s="17"/>
      <c r="D28" s="36"/>
      <c r="E28" s="36"/>
      <c r="F28" s="36">
        <f t="shared" si="0"/>
        <v>0</v>
      </c>
    </row>
    <row r="29" spans="1:6" ht="21" customHeight="1">
      <c r="A29" s="54"/>
      <c r="B29" s="17"/>
      <c r="C29" s="17"/>
      <c r="D29" s="36"/>
      <c r="E29" s="36"/>
      <c r="F29" s="36">
        <f t="shared" si="0"/>
        <v>0</v>
      </c>
    </row>
    <row r="30" spans="1:6" ht="21" customHeight="1">
      <c r="A30" s="54"/>
      <c r="B30" s="17"/>
      <c r="C30" s="17"/>
      <c r="D30" s="36"/>
      <c r="E30" s="36"/>
      <c r="F30" s="36">
        <f t="shared" si="0"/>
        <v>0</v>
      </c>
    </row>
    <row r="31" spans="1:6" ht="21" customHeight="1">
      <c r="A31" s="54"/>
      <c r="B31" s="17"/>
      <c r="C31" s="17"/>
      <c r="D31" s="36"/>
      <c r="E31" s="36"/>
      <c r="F31" s="36">
        <f t="shared" si="0"/>
        <v>0</v>
      </c>
    </row>
    <row r="32" spans="1:6" ht="21" customHeight="1">
      <c r="A32" s="54"/>
      <c r="B32" s="17"/>
      <c r="C32" s="17"/>
      <c r="D32" s="36"/>
      <c r="E32" s="36"/>
      <c r="F32" s="36">
        <f t="shared" si="0"/>
        <v>0</v>
      </c>
    </row>
    <row r="33" spans="1:6" ht="21" customHeight="1">
      <c r="A33" s="54"/>
      <c r="B33" s="17"/>
      <c r="C33" s="17"/>
      <c r="D33" s="36"/>
      <c r="E33" s="36"/>
      <c r="F33" s="36">
        <f t="shared" si="0"/>
        <v>0</v>
      </c>
    </row>
    <row r="34" spans="1:6" ht="21" customHeight="1">
      <c r="A34" s="54"/>
      <c r="B34" s="17"/>
      <c r="C34" s="17"/>
      <c r="D34" s="36"/>
      <c r="E34" s="36"/>
      <c r="F34" s="36">
        <f t="shared" si="0"/>
        <v>0</v>
      </c>
    </row>
    <row r="35" spans="1:6" ht="21" customHeight="1">
      <c r="A35" s="54"/>
      <c r="B35" s="17"/>
      <c r="C35" s="17"/>
      <c r="D35" s="36"/>
      <c r="E35" s="36"/>
      <c r="F35" s="36">
        <f t="shared" si="0"/>
        <v>0</v>
      </c>
    </row>
    <row r="36" spans="1:6" ht="21" customHeight="1">
      <c r="A36" s="54"/>
      <c r="B36" s="17"/>
      <c r="C36" s="17"/>
      <c r="D36" s="36"/>
      <c r="E36" s="36"/>
      <c r="F36" s="36">
        <f t="shared" si="0"/>
        <v>0</v>
      </c>
    </row>
    <row r="37" spans="1:6" ht="21" customHeight="1">
      <c r="A37" s="54"/>
      <c r="B37" s="17"/>
      <c r="C37" s="17"/>
      <c r="D37" s="36"/>
      <c r="E37" s="36"/>
      <c r="F37" s="36">
        <f t="shared" si="0"/>
        <v>0</v>
      </c>
    </row>
    <row r="38" spans="1:6" ht="21" customHeight="1">
      <c r="A38" s="54"/>
      <c r="B38" s="17"/>
      <c r="C38" s="17"/>
      <c r="D38" s="36"/>
      <c r="E38" s="36"/>
      <c r="F38" s="36">
        <f t="shared" si="0"/>
        <v>0</v>
      </c>
    </row>
    <row r="39" spans="1:6" ht="21" customHeight="1">
      <c r="A39" s="54"/>
      <c r="B39" s="17"/>
      <c r="C39" s="17"/>
      <c r="D39" s="36"/>
      <c r="E39" s="36"/>
      <c r="F39" s="36">
        <f t="shared" si="0"/>
        <v>0</v>
      </c>
    </row>
    <row r="40" spans="1:6" ht="21" customHeight="1">
      <c r="A40" s="54"/>
      <c r="B40" s="17"/>
      <c r="C40" s="17"/>
      <c r="D40" s="36"/>
      <c r="E40" s="36"/>
      <c r="F40" s="36">
        <f t="shared" si="0"/>
        <v>0</v>
      </c>
    </row>
    <row r="41" spans="1:6" ht="21" customHeight="1">
      <c r="A41" s="52" t="s">
        <v>55</v>
      </c>
      <c r="B41" s="53"/>
      <c r="C41" s="53"/>
      <c r="D41" s="36">
        <f>SUM(D7:D40)</f>
        <v>0</v>
      </c>
      <c r="E41" s="36">
        <f>SUM(E7:E40)</f>
        <v>0</v>
      </c>
      <c r="F41" s="36">
        <f>F40</f>
        <v>0</v>
      </c>
    </row>
    <row r="42" spans="1:6">
      <c r="A42" s="49"/>
      <c r="B42" s="49"/>
      <c r="C42" s="49"/>
    </row>
    <row r="43" spans="1:6">
      <c r="A43" s="5" t="s">
        <v>60</v>
      </c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収支決算報告書(様式10)</vt:lpstr>
      <vt:lpstr>収益・費用明細書(様式11)</vt:lpstr>
      <vt:lpstr>差異発生理由書(様式12)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2013-08-28T00:14:44Z</cp:lastPrinted>
  <dcterms:created xsi:type="dcterms:W3CDTF">2013-03-21T01:58:38Z</dcterms:created>
  <dcterms:modified xsi:type="dcterms:W3CDTF">2020-08-22T15:42:26Z</dcterms:modified>
</cp:coreProperties>
</file>