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filterPrivacy="1" showInkAnnotation="0" autoCompressPictures="0"/>
  <xr:revisionPtr revIDLastSave="0" documentId="13_ncr:1_{71993014-B22D-4D80-8522-5349BDCF8C70}" xr6:coauthVersionLast="45" xr6:coauthVersionMax="45" xr10:uidLastSave="{00000000-0000-0000-0000-000000000000}"/>
  <bookViews>
    <workbookView xWindow="-120" yWindow="-120" windowWidth="29040" windowHeight="15840" tabRatio="745" firstSheet="3" activeTab="8"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収支決算報告書(様式10)" sheetId="20" r:id="rId6"/>
    <sheet name="収益・費用明細書(様式11)" sheetId="21" r:id="rId7"/>
    <sheet name="差異発生理由書(様式12)" sheetId="28" r:id="rId8"/>
    <sheet name="現金出納帳（様式53）" sheetId="93" r:id="rId9"/>
  </sheets>
  <definedNames>
    <definedName name="_xlnm.Print_Area" localSheetId="2">'委員会年間事業予算管理表(様式1)'!$A$1:$I$42</definedName>
    <definedName name="_xlnm.Print_Area" localSheetId="7">'差異発生理由書(様式12)'!$A$1:$G$50</definedName>
    <definedName name="_xlnm.Print_Area" localSheetId="0">財審様式!$A$1:$Q$53</definedName>
    <definedName name="_xlnm.Print_Area" localSheetId="5">'収支決算報告書(様式10)'!$A$1:$F$36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93" l="1"/>
  <c r="F56" i="93"/>
  <c r="F57" i="93" s="1"/>
  <c r="E59" i="93" l="1"/>
  <c r="G81" i="21"/>
  <c r="G26" i="21"/>
  <c r="F46" i="28" l="1"/>
  <c r="F25" i="28"/>
  <c r="F26" i="28"/>
  <c r="F28" i="28"/>
  <c r="F29" i="28"/>
  <c r="F30" i="28"/>
  <c r="F31" i="28"/>
  <c r="F32" i="28"/>
  <c r="F33" i="28"/>
  <c r="F34" i="28"/>
  <c r="F35" i="28"/>
  <c r="F36" i="28"/>
  <c r="F37" i="28"/>
  <c r="F38" i="28"/>
  <c r="I73" i="21" l="1"/>
  <c r="H87" i="21"/>
  <c r="H84" i="21"/>
  <c r="H81" i="21"/>
  <c r="H26" i="21"/>
  <c r="I50" i="21"/>
  <c r="D59" i="93"/>
  <c r="I79" i="21" l="1"/>
  <c r="I24" i="21" l="1"/>
  <c r="I23" i="21"/>
  <c r="I72" i="21" l="1"/>
  <c r="I74" i="21"/>
  <c r="I75" i="21"/>
  <c r="I76" i="21"/>
  <c r="I77" i="21"/>
  <c r="I78" i="21"/>
  <c r="I62" i="21"/>
  <c r="I63" i="21"/>
  <c r="I64" i="21"/>
  <c r="I65" i="21"/>
  <c r="I66" i="21"/>
  <c r="I67" i="21"/>
  <c r="I68" i="21"/>
  <c r="I69" i="21"/>
  <c r="I70" i="21"/>
  <c r="I71" i="21"/>
  <c r="I59" i="21"/>
  <c r="I60" i="21"/>
  <c r="I61" i="21"/>
  <c r="I80" i="21"/>
  <c r="I25" i="21"/>
  <c r="G89" i="21"/>
  <c r="I57" i="21"/>
  <c r="I56" i="21"/>
  <c r="I55" i="21"/>
  <c r="I54" i="21"/>
  <c r="I53" i="21"/>
  <c r="I52" i="21"/>
  <c r="I51" i="21"/>
  <c r="I49" i="21"/>
  <c r="I48" i="21"/>
  <c r="I47" i="21"/>
  <c r="I46" i="21"/>
  <c r="I45" i="21"/>
  <c r="I44" i="21"/>
  <c r="I43" i="21"/>
  <c r="I42" i="21"/>
  <c r="I41" i="21"/>
  <c r="I40" i="21"/>
  <c r="I39" i="21"/>
  <c r="I38" i="21"/>
  <c r="I37" i="21"/>
  <c r="I36" i="21"/>
  <c r="I35" i="21"/>
  <c r="I34" i="21"/>
  <c r="I33" i="21"/>
  <c r="I32" i="21"/>
  <c r="I31" i="21"/>
  <c r="I30" i="21"/>
  <c r="I29" i="21"/>
  <c r="I22" i="21"/>
  <c r="I21" i="21"/>
  <c r="I20" i="21"/>
  <c r="I19" i="21"/>
  <c r="I18" i="21"/>
  <c r="I17" i="21"/>
  <c r="I16" i="21"/>
  <c r="C32" i="20"/>
  <c r="G8" i="17"/>
  <c r="G23" i="17"/>
  <c r="C18" i="16" s="1"/>
  <c r="G61" i="17"/>
  <c r="C28" i="16"/>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F42" i="93" s="1"/>
  <c r="F43" i="93" s="1"/>
  <c r="F44" i="93" s="1"/>
  <c r="F45" i="93" s="1"/>
  <c r="F46" i="93" s="1"/>
  <c r="F47" i="93" s="1"/>
  <c r="F48" i="93" s="1"/>
  <c r="F49" i="93" s="1"/>
  <c r="F50" i="93" s="1"/>
  <c r="F51" i="93" s="1"/>
  <c r="F52" i="93" s="1"/>
  <c r="F53" i="93" s="1"/>
  <c r="F54" i="93" s="1"/>
  <c r="F55" i="93" s="1"/>
  <c r="F9" i="28"/>
  <c r="F10" i="28"/>
  <c r="F11" i="28"/>
  <c r="F12" i="28"/>
  <c r="F13" i="28"/>
  <c r="F15" i="28"/>
  <c r="F16" i="28"/>
  <c r="F17" i="28"/>
  <c r="F18" i="28"/>
  <c r="F19" i="28"/>
  <c r="F20" i="28"/>
  <c r="F21" i="28"/>
  <c r="F22" i="28"/>
  <c r="F23" i="28"/>
  <c r="F24" i="28"/>
  <c r="F27" i="28"/>
  <c r="F39" i="28"/>
  <c r="F40" i="28"/>
  <c r="F41" i="28"/>
  <c r="F42" i="28"/>
  <c r="F43" i="28"/>
  <c r="F44" i="28"/>
  <c r="F45" i="28"/>
  <c r="F47" i="28"/>
  <c r="I6" i="21"/>
  <c r="I7" i="21"/>
  <c r="G8" i="21"/>
  <c r="H8" i="21"/>
  <c r="I14" i="21"/>
  <c r="I15" i="21"/>
  <c r="I27" i="21"/>
  <c r="I28" i="21"/>
  <c r="I58" i="21"/>
  <c r="I82" i="21"/>
  <c r="I83" i="21"/>
  <c r="G84" i="21"/>
  <c r="I85" i="21"/>
  <c r="I86" i="21"/>
  <c r="G87" i="21"/>
  <c r="I88" i="21"/>
  <c r="I89" i="21" s="1"/>
  <c r="H89" i="21"/>
  <c r="H91" i="21" s="1"/>
  <c r="E8" i="20"/>
  <c r="E9" i="20"/>
  <c r="E10" i="20"/>
  <c r="E11" i="20"/>
  <c r="E12" i="20"/>
  <c r="E13" i="20"/>
  <c r="E14" i="20"/>
  <c r="E15" i="20"/>
  <c r="C16" i="20"/>
  <c r="D16" i="20"/>
  <c r="E18" i="20"/>
  <c r="E20" i="20"/>
  <c r="E21" i="20"/>
  <c r="E22" i="20"/>
  <c r="E23" i="20"/>
  <c r="E24" i="20"/>
  <c r="E25" i="20"/>
  <c r="E26" i="20"/>
  <c r="E27" i="20"/>
  <c r="E28" i="20"/>
  <c r="E29" i="20"/>
  <c r="E30" i="20"/>
  <c r="E31" i="20"/>
  <c r="D32" i="20"/>
  <c r="G55" i="17"/>
  <c r="C19" i="16" s="1"/>
  <c r="G58" i="17"/>
  <c r="C22" i="16" s="1"/>
  <c r="C16" i="16"/>
  <c r="C33" i="16"/>
  <c r="D16" i="16"/>
  <c r="E16" i="16"/>
  <c r="D32" i="16"/>
  <c r="E32" i="16"/>
  <c r="I12" i="4"/>
  <c r="I13" i="4"/>
  <c r="I14" i="4"/>
  <c r="I15" i="4"/>
  <c r="I16" i="4"/>
  <c r="I17" i="4"/>
  <c r="I18" i="4"/>
  <c r="I19" i="4"/>
  <c r="G20" i="4"/>
  <c r="F9" i="4"/>
  <c r="H20" i="4"/>
  <c r="I20" i="4" s="1"/>
  <c r="F8" i="4" s="1"/>
  <c r="E19" i="20"/>
  <c r="E32" i="20" s="1"/>
  <c r="E33" i="16" l="1"/>
  <c r="E16" i="20"/>
  <c r="D33" i="16"/>
  <c r="I81" i="21"/>
  <c r="I26" i="21"/>
  <c r="G62" i="17"/>
  <c r="G63" i="17" s="1"/>
  <c r="C31" i="16" s="1"/>
  <c r="I8" i="21"/>
  <c r="I87" i="21"/>
  <c r="I91" i="21" s="1"/>
  <c r="G91" i="21"/>
  <c r="D33" i="20"/>
  <c r="I84" i="21"/>
  <c r="G64" i="17" l="1"/>
</calcChain>
</file>

<file path=xl/sharedStrings.xml><?xml version="1.0" encoding="utf-8"?>
<sst xmlns="http://schemas.openxmlformats.org/spreadsheetml/2006/main" count="1225" uniqueCount="433">
  <si>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</si>
  <si>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</si>
  <si>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</si>
  <si>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</si>
  <si>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</si>
  <si>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</si>
  <si>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</si>
  <si>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</si>
  <si>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</si>
  <si>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</si>
  <si>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</si>
  <si>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</si>
  <si>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</si>
  <si>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</si>
  <si>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</si>
  <si>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</si>
  <si>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</si>
  <si>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</si>
  <si>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</si>
  <si>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</si>
  <si>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</si>
  <si>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</si>
  <si>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</si>
  <si>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</si>
  <si>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</si>
  <si>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</si>
  <si>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</si>
  <si>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</si>
  <si>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</si>
  <si>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</si>
  <si>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</si>
  <si>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</si>
  <si>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</si>
  <si>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事　業　収　支　決　算　報　告　書</t>
    <rPh sb="0" eb="3">
      <t>ジギョウ</t>
    </rPh>
    <rPh sb="4" eb="7">
      <t>シュウシ</t>
    </rPh>
    <rPh sb="8" eb="11">
      <t>ケッサン</t>
    </rPh>
    <rPh sb="12" eb="17">
      <t>ホウコクショ</t>
    </rPh>
    <phoneticPr fontId="2"/>
  </si>
  <si>
    <t>科　　　　目</t>
    <rPh sb="0" eb="1">
      <t>カ</t>
    </rPh>
    <rPh sb="5" eb="6">
      <t>メ</t>
    </rPh>
    <phoneticPr fontId="2"/>
  </si>
  <si>
    <t>決　算　額</t>
    <rPh sb="0" eb="5">
      <t>ケッサンガク</t>
    </rPh>
    <phoneticPr fontId="2"/>
  </si>
  <si>
    <t>差　　　異</t>
    <rPh sb="0" eb="5">
      <t>サイ</t>
    </rPh>
    <phoneticPr fontId="2"/>
  </si>
  <si>
    <t>収　 支　 差 　額</t>
    <rPh sb="0" eb="1">
      <t>オサム</t>
    </rPh>
    <rPh sb="3" eb="4">
      <t>ササ</t>
    </rPh>
    <rPh sb="6" eb="7">
      <t>サ</t>
    </rPh>
    <rPh sb="9" eb="10">
      <t>ガク</t>
    </rPh>
    <phoneticPr fontId="2"/>
  </si>
  <si>
    <t>（決算用）</t>
    <rPh sb="1" eb="3">
      <t>ケッサン</t>
    </rPh>
    <rPh sb="3" eb="4">
      <t>ヨウ</t>
    </rPh>
    <phoneticPr fontId="2"/>
  </si>
  <si>
    <t>差　　　　異</t>
    <rPh sb="0" eb="6">
      <t>サイ</t>
    </rPh>
    <phoneticPr fontId="2"/>
  </si>
  <si>
    <t>（決算用）</t>
    <rPh sb="1" eb="4">
      <t>ケッサンヨウ</t>
    </rPh>
    <phoneticPr fontId="2"/>
  </si>
  <si>
    <t>科　　目</t>
  </si>
  <si>
    <t>様式2</t>
    <rPh sb="0" eb="2">
      <t>ヨウシキ</t>
    </rPh>
    <phoneticPr fontId="2"/>
  </si>
  <si>
    <t>様式14</t>
    <rPh sb="0" eb="2">
      <t>ヨウシキ</t>
    </rPh>
    <phoneticPr fontId="2"/>
  </si>
  <si>
    <t>様式15</t>
    <rPh sb="0" eb="2">
      <t>ヨウシキ</t>
    </rPh>
    <phoneticPr fontId="2"/>
  </si>
  <si>
    <t>様式42</t>
    <rPh sb="0" eb="2">
      <t>ヨウシキ</t>
    </rPh>
    <phoneticPr fontId="2"/>
  </si>
  <si>
    <t>差　異　発　生　理　由　書</t>
    <rPh sb="0" eb="1">
      <t>サ</t>
    </rPh>
    <rPh sb="2" eb="3">
      <t>イ</t>
    </rPh>
    <rPh sb="4" eb="5">
      <t>パツ</t>
    </rPh>
    <rPh sb="6" eb="7">
      <t>ショウ</t>
    </rPh>
    <rPh sb="8" eb="9">
      <t>リ</t>
    </rPh>
    <rPh sb="10" eb="11">
      <t>ヨシ</t>
    </rPh>
    <rPh sb="12" eb="13">
      <t>ショ</t>
    </rPh>
    <phoneticPr fontId="2"/>
  </si>
  <si>
    <t>細目</t>
    <rPh sb="0" eb="2">
      <t>サイモク</t>
    </rPh>
    <phoneticPr fontId="2"/>
  </si>
  <si>
    <t>予算額</t>
    <rPh sb="0" eb="2">
      <t>ヨサン</t>
    </rPh>
    <rPh sb="2" eb="3">
      <t>ガク</t>
    </rPh>
    <phoneticPr fontId="2"/>
  </si>
  <si>
    <t>決算額</t>
    <rPh sb="0" eb="2">
      <t>ケッサン</t>
    </rPh>
    <rPh sb="2" eb="3">
      <t>ガク</t>
    </rPh>
    <phoneticPr fontId="2"/>
  </si>
  <si>
    <t>差異</t>
    <rPh sb="0" eb="2">
      <t>サイ</t>
    </rPh>
    <phoneticPr fontId="2"/>
  </si>
  <si>
    <t>理由・内容</t>
    <rPh sb="0" eb="2">
      <t>リユウ</t>
    </rPh>
    <rPh sb="3" eb="5">
      <t>ナイヨウ</t>
    </rPh>
    <phoneticPr fontId="2"/>
  </si>
  <si>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</si>
  <si>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2"/>
  </si>
  <si>
    <t>理由・内容は出来るだけ詳しく記入下さい。</t>
    <rPh sb="0" eb="2">
      <t>リユウ</t>
    </rPh>
    <rPh sb="3" eb="5">
      <t>ナイヨウ</t>
    </rPh>
    <rPh sb="6" eb="8">
      <t>デキ</t>
    </rPh>
    <rPh sb="11" eb="12">
      <t>クワ</t>
    </rPh>
    <rPh sb="14" eb="16">
      <t>キニュウ</t>
    </rPh>
    <rPh sb="16" eb="17">
      <t>クダ</t>
    </rPh>
    <phoneticPr fontId="2"/>
  </si>
  <si>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</si>
  <si>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</si>
  <si>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</si>
  <si>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</si>
  <si>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</si>
  <si>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</si>
  <si>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</si>
  <si>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</si>
  <si>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</si>
  <si>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</si>
  <si>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</si>
  <si>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</si>
  <si>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</si>
  <si>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</si>
  <si>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</si>
  <si>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</si>
  <si>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</si>
  <si>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</si>
  <si>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</si>
  <si>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</si>
  <si>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　　　益　　　計</t>
    <rPh sb="0" eb="1">
      <t>オサム</t>
    </rPh>
    <rPh sb="4" eb="5">
      <t>エキ</t>
    </rPh>
    <rPh sb="8" eb="9">
      <t>ケイ</t>
    </rPh>
    <phoneticPr fontId="2"/>
  </si>
  <si>
    <t>費　　　用　　　計</t>
    <rPh sb="0" eb="1">
      <t>ヒ</t>
    </rPh>
    <rPh sb="4" eb="5">
      <t>ヨウ</t>
    </rPh>
    <rPh sb="8" eb="9">
      <t>ケイ</t>
    </rPh>
    <phoneticPr fontId="2"/>
  </si>
  <si>
    <t>収益計</t>
    <rPh sb="0" eb="2">
      <t>シュウエキ</t>
    </rPh>
    <rPh sb="2" eb="3">
      <t>ケイ</t>
    </rPh>
    <phoneticPr fontId="2"/>
  </si>
  <si>
    <t>収益費用明細書</t>
    <rPh sb="1" eb="2">
      <t>エキ</t>
    </rPh>
    <rPh sb="2" eb="4">
      <t>ヒヨウ</t>
    </rPh>
    <phoneticPr fontId="2"/>
  </si>
  <si>
    <t>（収益の部）</t>
    <rPh sb="1" eb="3">
      <t>シュウエキ</t>
    </rPh>
    <rPh sb="4" eb="5">
      <t>ブ</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</si>
  <si>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</si>
  <si>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</si>
  <si>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</si>
  <si>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</si>
  <si>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</si>
  <si>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</si>
  <si>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</si>
  <si>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</si>
  <si>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</si>
  <si>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</si>
  <si>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</si>
  <si>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</si>
  <si>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</si>
  <si>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</si>
  <si>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</si>
  <si>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</si>
  <si>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</si>
  <si>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</si>
  <si>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</si>
  <si>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</si>
  <si>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</si>
  <si>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年　　　月　　　日</t>
    <rPh sb="0" eb="1">
      <t>ネン</t>
    </rPh>
    <rPh sb="4" eb="5">
      <t>ツキ</t>
    </rPh>
    <rPh sb="8" eb="9">
      <t>ヒ</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</si>
  <si>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</si>
  <si>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</si>
  <si>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</si>
  <si>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</si>
  <si>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</si>
  <si>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</si>
  <si>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摘要</t>
    <rPh sb="0" eb="2">
      <t>テキヨウ</t>
    </rPh>
    <phoneticPr fontId="2"/>
  </si>
  <si>
    <t xml:space="preserve"> </t>
    <phoneticPr fontId="2"/>
  </si>
  <si>
    <t>　</t>
    <phoneticPr fontId="2"/>
  </si>
  <si>
    <t>支払金額</t>
  </si>
  <si>
    <t>科目</t>
    <rPh sb="0" eb="2">
      <t>カモク</t>
    </rPh>
    <phoneticPr fontId="2"/>
  </si>
  <si>
    <t>)</t>
  </si>
  <si>
    <t>差引残高</t>
  </si>
  <si>
    <t>企画・演出費</t>
    <rPh sb="0" eb="2">
      <t>キカク</t>
    </rPh>
    <rPh sb="3" eb="5">
      <t>エンシュツ</t>
    </rPh>
    <rPh sb="5" eb="6">
      <t>ヒ</t>
    </rPh>
    <phoneticPr fontId="2"/>
  </si>
  <si>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</si>
  <si>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</si>
  <si>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</si>
  <si>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</si>
  <si>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</si>
  <si>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</si>
  <si>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</si>
  <si>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</si>
  <si>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</si>
  <si>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</si>
  <si>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</si>
  <si>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</si>
  <si>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</si>
  <si>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</si>
  <si>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</si>
  <si>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</si>
  <si>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</si>
  <si>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</si>
  <si>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</si>
  <si>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</si>
  <si>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</si>
  <si>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</si>
  <si>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</si>
  <si>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</si>
  <si>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</si>
  <si>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</si>
  <si>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</si>
  <si>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</si>
  <si>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</si>
  <si>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0"/>
  </si>
  <si>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</si>
  <si>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</si>
  <si>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</si>
  <si>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</si>
  <si>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</si>
  <si>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</si>
  <si>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</si>
  <si>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</si>
  <si>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</si>
  <si>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</si>
  <si>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</si>
  <si>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0"/>
  </si>
  <si>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</si>
  <si>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</si>
  <si>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</si>
  <si>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</si>
  <si>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</si>
  <si>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</si>
  <si>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</si>
  <si>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</si>
  <si>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[様式11]</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</si>
  <si>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1"/>
  </si>
  <si>
    <t>見積NO。から見積書にリンクさせてください。
※その他注意事項については（５）「見積書の取得について」を参照してください。</t>
    <phoneticPr fontId="21"/>
  </si>
  <si>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</si>
  <si>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</si>
  <si>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</si>
  <si>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</si>
  <si>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</si>
  <si>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1"/>
  </si>
  <si>
    <t>事業用口座の資金の流れを記載</t>
    <rPh sb="0" eb="3">
      <t>ジギョウヨウ</t>
    </rPh>
    <rPh sb="3" eb="5">
      <t>コウザ</t>
    </rPh>
    <rPh sb="6" eb="8">
      <t>シキン</t>
    </rPh>
    <rPh sb="9" eb="10">
      <t>ナガ</t>
    </rPh>
    <rPh sb="12" eb="14">
      <t>キサイ</t>
    </rPh>
    <phoneticPr fontId="21"/>
  </si>
  <si>
    <t>決算時必要資料</t>
    <rPh sb="0" eb="3">
      <t>ケッサンジ</t>
    </rPh>
    <rPh sb="3" eb="7">
      <t>ヒツヨウシリョウ</t>
    </rPh>
    <phoneticPr fontId="2"/>
  </si>
  <si>
    <t>預金通帳のコピー</t>
    <rPh sb="0" eb="4">
      <t>ヨキンツウチョウ</t>
    </rPh>
    <phoneticPr fontId="21"/>
  </si>
  <si>
    <t>請求書・領収書</t>
    <rPh sb="0" eb="3">
      <t>セイキュウショ</t>
    </rPh>
    <rPh sb="4" eb="7">
      <t>リョウシュウショ</t>
    </rPh>
    <phoneticPr fontId="2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</si>
  <si>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1"/>
  </si>
  <si>
    <t>※事務局に申請し、発行してもらって下さい。</t>
    <phoneticPr fontId="21"/>
  </si>
  <si>
    <t>登録料領収書控</t>
    <rPh sb="0" eb="3">
      <t>トウロクリョウ</t>
    </rPh>
    <rPh sb="3" eb="6">
      <t>リョウシュウショ</t>
    </rPh>
    <rPh sb="6" eb="7">
      <t>ヒカ</t>
    </rPh>
    <phoneticPr fontId="21"/>
  </si>
  <si>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</si>
  <si>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</si>
  <si>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1"/>
  </si>
  <si>
    <t>現金出納帳</t>
    <rPh sb="0" eb="2">
      <t>ゲンキン</t>
    </rPh>
    <rPh sb="2" eb="5">
      <t>スイトウチョウ</t>
    </rPh>
    <phoneticPr fontId="21"/>
  </si>
  <si>
    <t>手持現金の流れを記載</t>
    <rPh sb="0" eb="2">
      <t>テモ</t>
    </rPh>
    <rPh sb="2" eb="4">
      <t>ゲンキン</t>
    </rPh>
    <rPh sb="5" eb="6">
      <t>ナガ</t>
    </rPh>
    <rPh sb="8" eb="10">
      <t>キサイ</t>
    </rPh>
    <phoneticPr fontId="21"/>
  </si>
  <si>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</si>
  <si>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</si>
  <si>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</si>
  <si>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</si>
  <si>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</si>
  <si>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</si>
  <si>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</si>
  <si>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</si>
  <si>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t>銀行口座管理台帳
（協議会管理用、日本JC提出用）</t>
    <rPh sb="0" eb="4">
      <t>ギンコウコウザ</t>
    </rPh>
    <rPh sb="4" eb="8">
      <t>カンリダイチョウ</t>
    </rPh>
    <rPh sb="10" eb="13">
      <t>キョウギカイ</t>
    </rPh>
    <rPh sb="13" eb="16">
      <t>カンリヨウ</t>
    </rPh>
    <rPh sb="17" eb="19">
      <t>ニホン</t>
    </rPh>
    <rPh sb="21" eb="23">
      <t>テイシュツ</t>
    </rPh>
    <rPh sb="23" eb="24">
      <t>ヨウ</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</si>
  <si>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</si>
  <si>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</si>
  <si>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</si>
  <si>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現　　金　　出　　納　　帳</t>
    <rPh sb="0" eb="4">
      <t>ゲンキン</t>
    </rPh>
    <rPh sb="6" eb="13">
      <t>スイトウ</t>
    </rPh>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</si>
  <si>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</si>
  <si>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1"/>
  </si>
  <si>
    <t>事業費の収支状況並びに余剰金等に関する証明書</t>
    <phoneticPr fontId="21"/>
  </si>
  <si>
    <t>年間事業繰入金予定額</t>
    <rPh sb="0" eb="2">
      <t>ネンカン</t>
    </rPh>
    <rPh sb="2" eb="4">
      <t>ジギョウ</t>
    </rPh>
    <rPh sb="4" eb="6">
      <t>クリイレ</t>
    </rPh>
    <rPh sb="6" eb="7">
      <t>キン</t>
    </rPh>
    <rPh sb="7" eb="9">
      <t>ヨテイ</t>
    </rPh>
    <rPh sb="9" eb="10">
      <t>ガク</t>
    </rPh>
    <phoneticPr fontId="2"/>
  </si>
  <si>
    <t>ver.〇〇</t>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</si>
  <si>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</si>
  <si>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</si>
  <si>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</si>
  <si>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</si>
  <si>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</si>
  <si>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</si>
  <si>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</si>
  <si>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</si>
  <si>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</si>
  <si>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</si>
  <si>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</si>
  <si>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</si>
  <si>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</si>
  <si>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源泉所得税納付後日本ＪＣへ報告する際に必要</t>
    <rPh sb="0" eb="2">
      <t>ゲンセン</t>
    </rPh>
    <rPh sb="2" eb="5">
      <t>ショトクゼイ</t>
    </rPh>
    <rPh sb="5" eb="7">
      <t>ノウフ</t>
    </rPh>
    <rPh sb="7" eb="8">
      <t>ゴ</t>
    </rPh>
    <rPh sb="8" eb="10">
      <t>ニホン</t>
    </rPh>
    <rPh sb="13" eb="15">
      <t>ホウコク</t>
    </rPh>
    <rPh sb="17" eb="18">
      <t>サイ</t>
    </rPh>
    <rPh sb="19" eb="21">
      <t>ヒツヨウ</t>
    </rPh>
    <phoneticPr fontId="2"/>
  </si>
  <si>
    <t>源泉所得税納付報告書</t>
    <rPh sb="0" eb="2">
      <t>ゲンセン</t>
    </rPh>
    <rPh sb="2" eb="5">
      <t>ショトクゼイ</t>
    </rPh>
    <rPh sb="5" eb="7">
      <t>ノウフ</t>
    </rPh>
    <rPh sb="7" eb="9">
      <t>ホウコク</t>
    </rPh>
    <rPh sb="9" eb="10">
      <t>ショ</t>
    </rPh>
    <phoneticPr fontId="2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</si>
  <si>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21"/>
  </si>
  <si>
    <t>様式52</t>
    <rPh sb="0" eb="2">
      <t>ヨウシキ</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</si>
  <si>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</si>
  <si>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日本JC専用封筒等価格表</t>
    <rPh sb="0" eb="2">
      <t>ニホン</t>
    </rPh>
    <rPh sb="4" eb="6">
      <t>センヨウ</t>
    </rPh>
    <rPh sb="6" eb="8">
      <t>フウトウ</t>
    </rPh>
    <rPh sb="8" eb="9">
      <t>トウ</t>
    </rPh>
    <rPh sb="9" eb="12">
      <t>カカクヒョウ</t>
    </rPh>
    <phoneticPr fontId="20"/>
  </si>
  <si>
    <t>様式55</t>
    <rPh sb="0" eb="2">
      <t>ヨウシキ</t>
    </rPh>
    <phoneticPr fontId="2"/>
  </si>
  <si>
    <t>○</t>
    <phoneticPr fontId="2"/>
  </si>
  <si>
    <t>領収書管理台帳</t>
    <rPh sb="0" eb="3">
      <t>リョウシュウショ</t>
    </rPh>
    <rPh sb="3" eb="5">
      <t>カンリ</t>
    </rPh>
    <rPh sb="5" eb="7">
      <t>ダイチョウ</t>
    </rPh>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</si>
  <si>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</si>
  <si>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</si>
  <si>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</si>
  <si>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</si>
  <si>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</si>
  <si>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</si>
  <si>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1"/>
  </si>
  <si>
    <t>※日本ＪＣ所定の連番が入ったものならびに、未使用・書き損じ分もそろえて提出して下さい。</t>
    <phoneticPr fontId="21"/>
  </si>
  <si>
    <t>[様式53]</t>
    <phoneticPr fontId="2"/>
  </si>
  <si>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</si>
  <si>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事　　業　　名　　称</t>
    <rPh sb="0" eb="1">
      <t>コト</t>
    </rPh>
    <rPh sb="3" eb="4">
      <t>ギョウ</t>
    </rPh>
    <rPh sb="6" eb="7">
      <t>メイ</t>
    </rPh>
    <rPh sb="9" eb="10">
      <t>ショウ</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</si>
  <si>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</si>
  <si>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[様式12]</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</si>
  <si>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</si>
  <si>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</si>
  <si>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　変更ががる場合は、修正し財審に提出すること</t>
    <rPh sb="2" eb="4">
      <t>ヘンコウ</t>
    </rPh>
    <rPh sb="7" eb="9">
      <t>バアイ</t>
    </rPh>
    <rPh sb="11" eb="13">
      <t>シュウセイ</t>
    </rPh>
    <rPh sb="14" eb="15">
      <t>ザイ</t>
    </rPh>
    <rPh sb="15" eb="16">
      <t>シン</t>
    </rPh>
    <rPh sb="17" eb="19">
      <t>テイシュツ</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</si>
  <si>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</si>
  <si>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</si>
  <si>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</si>
  <si>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</si>
  <si>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</si>
  <si>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</si>
  <si>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</si>
  <si>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</si>
  <si>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</si>
  <si>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</si>
  <si>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</si>
  <si>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</si>
  <si>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</si>
  <si>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1"/>
  </si>
  <si>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</si>
  <si>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</si>
  <si>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[様式10]</t>
    <rPh sb="1" eb="3">
      <t>ヨウシキ</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</si>
  <si>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</si>
  <si>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</si>
  <si>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</si>
  <si>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</si>
  <si>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</si>
  <si>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</si>
  <si>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予備費</t>
    <rPh sb="0" eb="3">
      <t>ヨビヒ</t>
    </rPh>
    <phoneticPr fontId="2"/>
  </si>
  <si>
    <t>会場設営費</t>
    <rPh sb="0" eb="2">
      <t>カイジョウ</t>
    </rPh>
    <rPh sb="2" eb="4">
      <t>セツエイ</t>
    </rPh>
    <rPh sb="4" eb="5">
      <t>ヒ</t>
    </rPh>
    <phoneticPr fontId="2"/>
  </si>
  <si>
    <t>企画・演出費</t>
    <rPh sb="0" eb="2">
      <t>キカク</t>
    </rPh>
    <rPh sb="3" eb="5">
      <t>エンシュツ</t>
    </rPh>
    <rPh sb="5" eb="6">
      <t>ヒ</t>
    </rPh>
    <phoneticPr fontId="2"/>
  </si>
  <si>
    <t>広報費</t>
    <rPh sb="0" eb="2">
      <t>コウホウ</t>
    </rPh>
    <rPh sb="2" eb="3">
      <t>ヒ</t>
    </rPh>
    <phoneticPr fontId="2"/>
  </si>
  <si>
    <t>保険料</t>
    <rPh sb="0" eb="3">
      <t>ホケンリョウ</t>
    </rPh>
    <phoneticPr fontId="2"/>
  </si>
  <si>
    <t xml:space="preserve">                委員会</t>
    <rPh sb="16" eb="19">
      <t>イインカイ</t>
    </rPh>
    <phoneticPr fontId="2"/>
  </si>
  <si>
    <t>財審様式フォーム</t>
    <rPh sb="0" eb="1">
      <t>ザイ</t>
    </rPh>
    <rPh sb="1" eb="2">
      <t>シン</t>
    </rPh>
    <rPh sb="2" eb="3">
      <t>ヨウ</t>
    </rPh>
    <rPh sb="3" eb="4">
      <t>シキ</t>
    </rPh>
    <phoneticPr fontId="2"/>
  </si>
  <si>
    <t>様式フォーム</t>
    <rPh sb="0" eb="1">
      <t>ヨウ</t>
    </rPh>
    <rPh sb="1" eb="2">
      <t>シキ</t>
    </rPh>
    <phoneticPr fontId="2"/>
  </si>
  <si>
    <t>事業収入</t>
    <rPh sb="0" eb="2">
      <t>ジギョウ</t>
    </rPh>
    <rPh sb="2" eb="4">
      <t>シュウニュウ</t>
    </rPh>
    <phoneticPr fontId="2"/>
  </si>
  <si>
    <t>レンタル料</t>
    <rPh sb="4" eb="5">
      <t>リョウ</t>
    </rPh>
    <phoneticPr fontId="2"/>
  </si>
  <si>
    <t>演出費</t>
    <rPh sb="0" eb="2">
      <t>エンシュツ</t>
    </rPh>
    <rPh sb="2" eb="3">
      <t>ヒ</t>
    </rPh>
    <phoneticPr fontId="2"/>
  </si>
  <si>
    <t>食事代</t>
    <rPh sb="0" eb="3">
      <t>ショクジダイ</t>
    </rPh>
    <phoneticPr fontId="2"/>
  </si>
  <si>
    <t>消耗品費</t>
    <rPh sb="0" eb="2">
      <t>ショウモウ</t>
    </rPh>
    <rPh sb="2" eb="3">
      <t>ヒン</t>
    </rPh>
    <rPh sb="3" eb="4">
      <t>ヒ</t>
    </rPh>
    <phoneticPr fontId="2"/>
  </si>
  <si>
    <t>消毒液、グローブ</t>
    <rPh sb="0" eb="2">
      <t>ショウドク</t>
    </rPh>
    <rPh sb="2" eb="3">
      <t>エキ</t>
    </rPh>
    <phoneticPr fontId="2"/>
  </si>
  <si>
    <t>作製費</t>
    <rPh sb="0" eb="2">
      <t>サクセイ</t>
    </rPh>
    <rPh sb="2" eb="3">
      <t>ヒ</t>
    </rPh>
    <phoneticPr fontId="2"/>
  </si>
  <si>
    <t>傷害保険</t>
    <rPh sb="0" eb="2">
      <t>ショウガイ</t>
    </rPh>
    <rPh sb="2" eb="4">
      <t>ホケン</t>
    </rPh>
    <phoneticPr fontId="2"/>
  </si>
  <si>
    <t>賠償責任保険</t>
    <rPh sb="0" eb="2">
      <t>バイショウ</t>
    </rPh>
    <rPh sb="2" eb="4">
      <t>セキニン</t>
    </rPh>
    <rPh sb="4" eb="6">
      <t>ホケン</t>
    </rPh>
    <phoneticPr fontId="2"/>
  </si>
  <si>
    <t>野菜</t>
    <rPh sb="0" eb="2">
      <t>ヤサイ</t>
    </rPh>
    <phoneticPr fontId="2"/>
  </si>
  <si>
    <t>事業繰入金</t>
    <phoneticPr fontId="2"/>
  </si>
  <si>
    <t>デザインチラシ</t>
    <phoneticPr fontId="2"/>
  </si>
  <si>
    <t>食材玉せん（卵）</t>
    <rPh sb="0" eb="2">
      <t>ショクザイ</t>
    </rPh>
    <rPh sb="2" eb="3">
      <t>タマ</t>
    </rPh>
    <rPh sb="6" eb="7">
      <t>タマゴ</t>
    </rPh>
    <phoneticPr fontId="2"/>
  </si>
  <si>
    <t>椅子・机一式</t>
    <rPh sb="0" eb="2">
      <t>イス</t>
    </rPh>
    <rPh sb="3" eb="4">
      <t>ツクエ</t>
    </rPh>
    <rPh sb="4" eb="6">
      <t>イッシキ</t>
    </rPh>
    <phoneticPr fontId="2"/>
  </si>
  <si>
    <t>リストバンド</t>
    <phoneticPr fontId="2"/>
  </si>
  <si>
    <t>ゴミ袋（透明）１００枚（１０袋）</t>
    <rPh sb="2" eb="3">
      <t>ブクロ</t>
    </rPh>
    <rPh sb="4" eb="6">
      <t>トウメイ</t>
    </rPh>
    <rPh sb="10" eb="11">
      <t>マイ</t>
    </rPh>
    <rPh sb="14" eb="15">
      <t>フクロ</t>
    </rPh>
    <phoneticPr fontId="2"/>
  </si>
  <si>
    <t>ぞうきん・ウェットティッシュ各１０</t>
    <rPh sb="14" eb="15">
      <t>カク</t>
    </rPh>
    <phoneticPr fontId="2"/>
  </si>
  <si>
    <t>スタンプ１０色</t>
    <rPh sb="6" eb="7">
      <t>ショク</t>
    </rPh>
    <phoneticPr fontId="2"/>
  </si>
  <si>
    <t>わたあめ一式</t>
    <rPh sb="4" eb="6">
      <t>イッシキ</t>
    </rPh>
    <phoneticPr fontId="2"/>
  </si>
  <si>
    <t>事業名称：岸クエWALK</t>
    <rPh sb="0" eb="2">
      <t>ジギョウ</t>
    </rPh>
    <rPh sb="2" eb="4">
      <t>メイショウ</t>
    </rPh>
    <rPh sb="5" eb="6">
      <t>キシ</t>
    </rPh>
    <phoneticPr fontId="2"/>
  </si>
  <si>
    <t>事業名称：岸クエWALK</t>
    <rPh sb="0" eb="2">
      <t>ジギョウ</t>
    </rPh>
    <rPh sb="2" eb="4">
      <t>メイショウ</t>
    </rPh>
    <phoneticPr fontId="2"/>
  </si>
  <si>
    <t>ワンタッチテント×10（おもり２４個）</t>
    <rPh sb="17" eb="18">
      <t>コ</t>
    </rPh>
    <phoneticPr fontId="2"/>
  </si>
  <si>
    <t>レントオール配達回収料</t>
    <rPh sb="6" eb="8">
      <t>ハイタツ</t>
    </rPh>
    <rPh sb="8" eb="10">
      <t>カイシュウ</t>
    </rPh>
    <rPh sb="10" eb="11">
      <t>リョウ</t>
    </rPh>
    <phoneticPr fontId="2"/>
  </si>
  <si>
    <t>(</t>
    <phoneticPr fontId="2"/>
  </si>
  <si>
    <t>)</t>
    <phoneticPr fontId="2"/>
  </si>
  <si>
    <t>(</t>
    <phoneticPr fontId="2"/>
  </si>
  <si>
    <t>台付鉄板器他（配達回収料含）</t>
    <rPh sb="0" eb="1">
      <t>ダイ</t>
    </rPh>
    <rPh sb="1" eb="2">
      <t>ツ</t>
    </rPh>
    <rPh sb="2" eb="4">
      <t>テッパン</t>
    </rPh>
    <rPh sb="4" eb="5">
      <t>キ</t>
    </rPh>
    <rPh sb="5" eb="6">
      <t>ホカ</t>
    </rPh>
    <rPh sb="7" eb="9">
      <t>ハイタツ</t>
    </rPh>
    <rPh sb="9" eb="11">
      <t>カイシュウ</t>
    </rPh>
    <rPh sb="11" eb="12">
      <t>リョウ</t>
    </rPh>
    <rPh sb="12" eb="13">
      <t>フク</t>
    </rPh>
    <phoneticPr fontId="2"/>
  </si>
  <si>
    <t>ガスボンベ×3</t>
    <phoneticPr fontId="2"/>
  </si>
  <si>
    <t>食材（たこ焼き・玉せん）</t>
    <rPh sb="0" eb="2">
      <t>ショクザイ</t>
    </rPh>
    <rPh sb="5" eb="6">
      <t>ヤ</t>
    </rPh>
    <rPh sb="8" eb="9">
      <t>タマ</t>
    </rPh>
    <phoneticPr fontId="2"/>
  </si>
  <si>
    <t>小型たこ焼き器・調理用ボール</t>
    <rPh sb="0" eb="2">
      <t>コガタ</t>
    </rPh>
    <rPh sb="4" eb="5">
      <t>ヤ</t>
    </rPh>
    <rPh sb="6" eb="7">
      <t>キ</t>
    </rPh>
    <rPh sb="8" eb="11">
      <t>チョウリヨウ</t>
    </rPh>
    <phoneticPr fontId="2"/>
  </si>
  <si>
    <t>ガスコンロ（特大）</t>
    <rPh sb="6" eb="8">
      <t>トクダイ</t>
    </rPh>
    <phoneticPr fontId="2"/>
  </si>
  <si>
    <t>たこ焼き爪楊枝</t>
    <rPh sb="2" eb="3">
      <t>ヤ</t>
    </rPh>
    <rPh sb="4" eb="7">
      <t>ツマヨウジ</t>
    </rPh>
    <phoneticPr fontId="2"/>
  </si>
  <si>
    <t>（</t>
    <phoneticPr fontId="2"/>
  </si>
  <si>
    <t>たこ焼き容器・手提げ袋</t>
    <rPh sb="2" eb="3">
      <t>ヤ</t>
    </rPh>
    <rPh sb="4" eb="6">
      <t>ヨウキ</t>
    </rPh>
    <rPh sb="7" eb="9">
      <t>テサ</t>
    </rPh>
    <rPh sb="10" eb="11">
      <t>フクロ</t>
    </rPh>
    <phoneticPr fontId="2"/>
  </si>
  <si>
    <t>お箸　</t>
    <rPh sb="1" eb="2">
      <t>ハシ</t>
    </rPh>
    <phoneticPr fontId="2"/>
  </si>
  <si>
    <t>体温計　２個</t>
    <rPh sb="0" eb="3">
      <t>タイオンケイ</t>
    </rPh>
    <rPh sb="5" eb="6">
      <t>コ</t>
    </rPh>
    <phoneticPr fontId="2"/>
  </si>
  <si>
    <t>食材（たこ）</t>
    <rPh sb="0" eb="2">
      <t>ショクザイ</t>
    </rPh>
    <phoneticPr fontId="2"/>
  </si>
  <si>
    <t>(</t>
    <phoneticPr fontId="2"/>
  </si>
  <si>
    <t>豚汁（豚）</t>
    <rPh sb="0" eb="1">
      <t>トン</t>
    </rPh>
    <rPh sb="1" eb="2">
      <t>ジル</t>
    </rPh>
    <rPh sb="3" eb="4">
      <t>ブタ</t>
    </rPh>
    <phoneticPr fontId="2"/>
  </si>
  <si>
    <t>ビニールシート</t>
    <phoneticPr fontId="2"/>
  </si>
  <si>
    <t>ボランティアお弁当
500×２０</t>
    <rPh sb="7" eb="9">
      <t>ベントウ</t>
    </rPh>
    <phoneticPr fontId="2"/>
  </si>
  <si>
    <t>音響機材１式</t>
    <rPh sb="0" eb="2">
      <t>オンキョウ</t>
    </rPh>
    <rPh sb="2" eb="4">
      <t>キザイ</t>
    </rPh>
    <rPh sb="5" eb="6">
      <t>シキ</t>
    </rPh>
    <phoneticPr fontId="2"/>
  </si>
  <si>
    <t>花火打ち上げ用土台及び搬送通路材料</t>
    <rPh sb="0" eb="2">
      <t>ハナビ</t>
    </rPh>
    <rPh sb="2" eb="3">
      <t>ウ</t>
    </rPh>
    <rPh sb="4" eb="5">
      <t>ア</t>
    </rPh>
    <rPh sb="6" eb="7">
      <t>ヨウ</t>
    </rPh>
    <rPh sb="7" eb="9">
      <t>ドダイ</t>
    </rPh>
    <rPh sb="9" eb="10">
      <t>オヨ</t>
    </rPh>
    <rPh sb="11" eb="13">
      <t>ハンソウ</t>
    </rPh>
    <rPh sb="13" eb="15">
      <t>ツウロ</t>
    </rPh>
    <rPh sb="15" eb="17">
      <t>ザイリョウ</t>
    </rPh>
    <phoneticPr fontId="2"/>
  </si>
  <si>
    <t>つるチャンネル出演料及び交通費</t>
    <rPh sb="7" eb="9">
      <t>シュツエン</t>
    </rPh>
    <rPh sb="9" eb="10">
      <t>リョウ</t>
    </rPh>
    <rPh sb="10" eb="11">
      <t>オヨ</t>
    </rPh>
    <rPh sb="12" eb="15">
      <t>コウツウヒ</t>
    </rPh>
    <phoneticPr fontId="2"/>
  </si>
  <si>
    <t>チラシ印刷11000</t>
    <rPh sb="3" eb="5">
      <t>インサツ</t>
    </rPh>
    <phoneticPr fontId="2"/>
  </si>
  <si>
    <t>スポンジ剣</t>
    <rPh sb="4" eb="5">
      <t>ケン</t>
    </rPh>
    <phoneticPr fontId="2"/>
  </si>
  <si>
    <t>カラーゴムボール</t>
    <phoneticPr fontId="2"/>
  </si>
  <si>
    <t>)</t>
    <phoneticPr fontId="2"/>
  </si>
  <si>
    <t>寄付金収益</t>
    <rPh sb="0" eb="3">
      <t>キフキン</t>
    </rPh>
    <rPh sb="3" eb="5">
      <t>シュウエキ</t>
    </rPh>
    <phoneticPr fontId="2"/>
  </si>
  <si>
    <t>協賛金</t>
    <rPh sb="0" eb="3">
      <t>キョウサンキン</t>
    </rPh>
    <phoneticPr fontId="2"/>
  </si>
  <si>
    <t>寸胴鍋４５Ｌ×２</t>
    <rPh sb="0" eb="3">
      <t>ズンドウナベ</t>
    </rPh>
    <phoneticPr fontId="2"/>
  </si>
  <si>
    <t>ドローン撮影一式</t>
    <rPh sb="4" eb="6">
      <t>サツエイ</t>
    </rPh>
    <rPh sb="6" eb="8">
      <t>イッシキ</t>
    </rPh>
    <phoneticPr fontId="2"/>
  </si>
  <si>
    <t>旗のペイント料（トヨピさん）</t>
    <rPh sb="0" eb="1">
      <t>ハタ</t>
    </rPh>
    <rPh sb="6" eb="7">
      <t>リョウ</t>
    </rPh>
    <phoneticPr fontId="2"/>
  </si>
  <si>
    <t>豚汁器・箸</t>
    <rPh sb="0" eb="1">
      <t>トン</t>
    </rPh>
    <rPh sb="1" eb="2">
      <t>ジル</t>
    </rPh>
    <rPh sb="2" eb="3">
      <t>ウツワ</t>
    </rPh>
    <rPh sb="4" eb="5">
      <t>ハシ</t>
    </rPh>
    <phoneticPr fontId="2"/>
  </si>
  <si>
    <t>会場装飾の備品（ガムテープ等）</t>
    <rPh sb="0" eb="2">
      <t>カイジョウ</t>
    </rPh>
    <rPh sb="2" eb="4">
      <t>ソウショク</t>
    </rPh>
    <rPh sb="5" eb="7">
      <t>ビヒン</t>
    </rPh>
    <rPh sb="13" eb="14">
      <t>トウ</t>
    </rPh>
    <phoneticPr fontId="2"/>
  </si>
  <si>
    <t>旗のきじ 金具等</t>
    <rPh sb="0" eb="1">
      <t>ハタ</t>
    </rPh>
    <rPh sb="5" eb="7">
      <t>カナグ</t>
    </rPh>
    <rPh sb="7" eb="8">
      <t>トウ</t>
    </rPh>
    <phoneticPr fontId="2"/>
  </si>
  <si>
    <t>旗の装飾品（吊りロープ）</t>
    <rPh sb="0" eb="1">
      <t>ハタ</t>
    </rPh>
    <rPh sb="2" eb="4">
      <t>ソウショク</t>
    </rPh>
    <rPh sb="4" eb="5">
      <t>ヒン</t>
    </rPh>
    <rPh sb="6" eb="7">
      <t>ツ</t>
    </rPh>
    <phoneticPr fontId="2"/>
  </si>
  <si>
    <t>旅費交通費</t>
    <rPh sb="0" eb="2">
      <t>リョヒ</t>
    </rPh>
    <rPh sb="2" eb="5">
      <t>コウツウヒ</t>
    </rPh>
    <phoneticPr fontId="2"/>
  </si>
  <si>
    <t>カラーゴムボール(目・口シール)</t>
    <rPh sb="9" eb="10">
      <t>メ</t>
    </rPh>
    <rPh sb="11" eb="12">
      <t>クチ</t>
    </rPh>
    <phoneticPr fontId="2"/>
  </si>
  <si>
    <t>冒険の地図</t>
    <rPh sb="0" eb="2">
      <t>ボウケン</t>
    </rPh>
    <rPh sb="3" eb="5">
      <t>チズ</t>
    </rPh>
    <phoneticPr fontId="2"/>
  </si>
  <si>
    <t>宝箱の装飾用壁紙</t>
    <rPh sb="0" eb="2">
      <t>タカラバコ</t>
    </rPh>
    <rPh sb="3" eb="5">
      <t>ソウショク</t>
    </rPh>
    <rPh sb="5" eb="6">
      <t>ヨウ</t>
    </rPh>
    <rPh sb="6" eb="8">
      <t>カベガミ</t>
    </rPh>
    <phoneticPr fontId="2"/>
  </si>
  <si>
    <t>事業名称：11月PR事業　岸和田クエストWARK</t>
    <rPh sb="0" eb="2">
      <t>ジギョウ</t>
    </rPh>
    <rPh sb="2" eb="4">
      <t>メイショウ</t>
    </rPh>
    <rPh sb="7" eb="8">
      <t>ガツ</t>
    </rPh>
    <rPh sb="10" eb="12">
      <t>ジギョウ</t>
    </rPh>
    <rPh sb="13" eb="16">
      <t>キシワダ</t>
    </rPh>
    <phoneticPr fontId="2"/>
  </si>
  <si>
    <t>寄付金収益</t>
    <rPh sb="0" eb="5">
      <t>キフキンシュウエキ</t>
    </rPh>
    <phoneticPr fontId="2"/>
  </si>
  <si>
    <t>事業繰入金</t>
    <rPh sb="0" eb="2">
      <t>ジギョウ</t>
    </rPh>
    <rPh sb="2" eb="3">
      <t>グ</t>
    </rPh>
    <rPh sb="3" eb="5">
      <t>ニュウキン</t>
    </rPh>
    <phoneticPr fontId="2"/>
  </si>
  <si>
    <t>フォトメイト協賛金</t>
    <rPh sb="6" eb="9">
      <t>キョウサンキン</t>
    </rPh>
    <phoneticPr fontId="2"/>
  </si>
  <si>
    <t>打ち上げ花火（７５発）</t>
    <rPh sb="0" eb="1">
      <t>ウ</t>
    </rPh>
    <rPh sb="2" eb="3">
      <t>ア</t>
    </rPh>
    <rPh sb="4" eb="6">
      <t>ハナビ</t>
    </rPh>
    <rPh sb="9" eb="10">
      <t>ハツ</t>
    </rPh>
    <phoneticPr fontId="2"/>
  </si>
  <si>
    <t>旅費交通費</t>
    <rPh sb="0" eb="5">
      <t>リョヒコウツウヒ</t>
    </rPh>
    <phoneticPr fontId="2"/>
  </si>
  <si>
    <t>消耗品費</t>
    <rPh sb="0" eb="4">
      <t>ショウモウヒンヒ</t>
    </rPh>
    <phoneticPr fontId="2"/>
  </si>
  <si>
    <t>作成費</t>
    <rPh sb="0" eb="2">
      <t>サクセイ</t>
    </rPh>
    <rPh sb="2" eb="3">
      <t>ヒ</t>
    </rPh>
    <phoneticPr fontId="2"/>
  </si>
  <si>
    <t>デザインチラシ</t>
    <phoneticPr fontId="2"/>
  </si>
  <si>
    <t>チラシ印刷１１０００</t>
    <rPh sb="3" eb="5">
      <t>インサツ</t>
    </rPh>
    <phoneticPr fontId="2"/>
  </si>
  <si>
    <t>調理用ボール大</t>
    <rPh sb="0" eb="3">
      <t>チョウリヨウ</t>
    </rPh>
    <rPh sb="6" eb="7">
      <t>ダイ</t>
    </rPh>
    <phoneticPr fontId="2"/>
  </si>
  <si>
    <t>営業時間外料金</t>
    <rPh sb="0" eb="2">
      <t>エイギョウ</t>
    </rPh>
    <rPh sb="2" eb="4">
      <t>ジカン</t>
    </rPh>
    <rPh sb="4" eb="5">
      <t>ガイ</t>
    </rPh>
    <rPh sb="5" eb="7">
      <t>リョウキン</t>
    </rPh>
    <phoneticPr fontId="2"/>
  </si>
  <si>
    <t xml:space="preserve">（事業名称：　　　　岸クエWALK　　　　　　　　　　　　　　　　　　　　　　　　　　　　）   </t>
    <rPh sb="1" eb="3">
      <t>ジギョウ</t>
    </rPh>
    <rPh sb="3" eb="5">
      <t>メイショウ</t>
    </rPh>
    <rPh sb="10" eb="11">
      <t>キシ</t>
    </rPh>
    <phoneticPr fontId="2"/>
  </si>
  <si>
    <t>会場設営費</t>
    <rPh sb="0" eb="2">
      <t>カイジョウ</t>
    </rPh>
    <rPh sb="2" eb="5">
      <t>セツエイヒ</t>
    </rPh>
    <phoneticPr fontId="2"/>
  </si>
  <si>
    <t>音響機材一式</t>
    <rPh sb="0" eb="2">
      <t>オンキョウ</t>
    </rPh>
    <rPh sb="2" eb="4">
      <t>キザイ</t>
    </rPh>
    <rPh sb="4" eb="6">
      <t>イッシキ</t>
    </rPh>
    <phoneticPr fontId="2"/>
  </si>
  <si>
    <t>豚汁器（当日追加分２）</t>
    <rPh sb="0" eb="1">
      <t>トン</t>
    </rPh>
    <rPh sb="1" eb="2">
      <t>ジル</t>
    </rPh>
    <rPh sb="2" eb="3">
      <t>ウツワ</t>
    </rPh>
    <rPh sb="4" eb="6">
      <t>トウジツ</t>
    </rPh>
    <rPh sb="6" eb="8">
      <t>ツイカ</t>
    </rPh>
    <rPh sb="8" eb="9">
      <t>ブン</t>
    </rPh>
    <phoneticPr fontId="2"/>
  </si>
  <si>
    <t>ハンドソープ</t>
    <phoneticPr fontId="2"/>
  </si>
  <si>
    <t>コピー代（冒険の地図）</t>
    <rPh sb="3" eb="4">
      <t>ダイ</t>
    </rPh>
    <rPh sb="5" eb="7">
      <t>ボウケン</t>
    </rPh>
    <rPh sb="8" eb="10">
      <t>チズ</t>
    </rPh>
    <phoneticPr fontId="2"/>
  </si>
  <si>
    <t>消毒液用ボトル（追加分）</t>
    <rPh sb="0" eb="2">
      <t>ショウドク</t>
    </rPh>
    <rPh sb="2" eb="3">
      <t>エキ</t>
    </rPh>
    <rPh sb="3" eb="4">
      <t>ヨウ</t>
    </rPh>
    <rPh sb="8" eb="10">
      <t>ツイカ</t>
    </rPh>
    <rPh sb="10" eb="11">
      <t>ブン</t>
    </rPh>
    <phoneticPr fontId="2"/>
  </si>
  <si>
    <t>旗固定用ロープ</t>
    <rPh sb="0" eb="1">
      <t>ハタ</t>
    </rPh>
    <rPh sb="1" eb="4">
      <t>コテイヨウ</t>
    </rPh>
    <phoneticPr fontId="2"/>
  </si>
  <si>
    <t>スティックのり</t>
    <phoneticPr fontId="2"/>
  </si>
  <si>
    <t>スプレ-のり</t>
    <phoneticPr fontId="2"/>
  </si>
  <si>
    <t>トイレットペーパー</t>
    <phoneticPr fontId="2"/>
  </si>
  <si>
    <t>掃除用具</t>
    <rPh sb="0" eb="2">
      <t>ソウジ</t>
    </rPh>
    <rPh sb="2" eb="4">
      <t>ヨウグ</t>
    </rPh>
    <phoneticPr fontId="2"/>
  </si>
  <si>
    <t>調理用具</t>
    <rPh sb="0" eb="2">
      <t>チョウリ</t>
    </rPh>
    <rPh sb="2" eb="4">
      <t>ヨウグ</t>
    </rPh>
    <phoneticPr fontId="2"/>
  </si>
  <si>
    <t>結束バンド</t>
    <rPh sb="0" eb="2">
      <t>ケッソク</t>
    </rPh>
    <phoneticPr fontId="2"/>
  </si>
  <si>
    <t>ビニールシート追加分・養生テープ</t>
    <rPh sb="7" eb="9">
      <t>ツイカ</t>
    </rPh>
    <rPh sb="9" eb="10">
      <t>ブン</t>
    </rPh>
    <rPh sb="11" eb="13">
      <t>ヨウジョウ</t>
    </rPh>
    <phoneticPr fontId="2"/>
  </si>
  <si>
    <t>たこ焼き用（天然水）追加分</t>
    <rPh sb="2" eb="3">
      <t>ヤ</t>
    </rPh>
    <rPh sb="4" eb="5">
      <t>ヨウ</t>
    </rPh>
    <rPh sb="6" eb="9">
      <t>テンネンスイ</t>
    </rPh>
    <rPh sb="10" eb="12">
      <t>ツイカ</t>
    </rPh>
    <rPh sb="12" eb="13">
      <t>ブン</t>
    </rPh>
    <phoneticPr fontId="2"/>
  </si>
  <si>
    <t>綿菓子ザラメ追加分</t>
    <rPh sb="0" eb="3">
      <t>ワタガシ</t>
    </rPh>
    <rPh sb="6" eb="8">
      <t>ツイカ</t>
    </rPh>
    <rPh sb="8" eb="9">
      <t>ブン</t>
    </rPh>
    <phoneticPr fontId="2"/>
  </si>
  <si>
    <t>たこ焼き粉追加分</t>
    <rPh sb="2" eb="3">
      <t>ヤ</t>
    </rPh>
    <rPh sb="4" eb="5">
      <t>コ</t>
    </rPh>
    <rPh sb="5" eb="8">
      <t>ツイカブン</t>
    </rPh>
    <phoneticPr fontId="2"/>
  </si>
  <si>
    <t>たこ焼き用（卵）追加分</t>
    <rPh sb="2" eb="3">
      <t>ヤ</t>
    </rPh>
    <rPh sb="4" eb="5">
      <t>ヨウ</t>
    </rPh>
    <rPh sb="6" eb="7">
      <t>タマゴ</t>
    </rPh>
    <rPh sb="8" eb="10">
      <t>ツイカ</t>
    </rPh>
    <rPh sb="10" eb="11">
      <t>ブン</t>
    </rPh>
    <phoneticPr fontId="2"/>
  </si>
  <si>
    <t>保冷剤</t>
    <rPh sb="0" eb="2">
      <t>ホレイ</t>
    </rPh>
    <rPh sb="2" eb="3">
      <t>ザイ</t>
    </rPh>
    <phoneticPr fontId="2"/>
  </si>
  <si>
    <t>アルコール消毒・ウエットティッシュ</t>
    <rPh sb="5" eb="7">
      <t>ショウドク</t>
    </rPh>
    <phoneticPr fontId="2"/>
  </si>
  <si>
    <t>豚汁器追加分（１）</t>
    <rPh sb="0" eb="1">
      <t>トン</t>
    </rPh>
    <rPh sb="1" eb="2">
      <t>ジル</t>
    </rPh>
    <rPh sb="2" eb="3">
      <t>ウツワ</t>
    </rPh>
    <rPh sb="3" eb="5">
      <t>ツイカ</t>
    </rPh>
    <rPh sb="5" eb="6">
      <t>ブン</t>
    </rPh>
    <phoneticPr fontId="2"/>
  </si>
  <si>
    <t>豚汁用食材追加分</t>
    <rPh sb="0" eb="1">
      <t>トン</t>
    </rPh>
    <rPh sb="1" eb="2">
      <t>ジル</t>
    </rPh>
    <rPh sb="2" eb="3">
      <t>ヨウ</t>
    </rPh>
    <rPh sb="3" eb="5">
      <t>ショクザイ</t>
    </rPh>
    <rPh sb="5" eb="7">
      <t>ツイカ</t>
    </rPh>
    <rPh sb="7" eb="8">
      <t>ブン</t>
    </rPh>
    <phoneticPr fontId="2"/>
  </si>
  <si>
    <t>フォトメイトからの協賛金</t>
    <rPh sb="9" eb="12">
      <t>キョウサンキン</t>
    </rPh>
    <phoneticPr fontId="2"/>
  </si>
  <si>
    <t>事業繰入金</t>
    <rPh sb="0" eb="2">
      <t>ジギョウ</t>
    </rPh>
    <rPh sb="2" eb="3">
      <t>グ</t>
    </rPh>
    <rPh sb="3" eb="5">
      <t>ニュウキン</t>
    </rPh>
    <phoneticPr fontId="2"/>
  </si>
  <si>
    <t>事業収入</t>
    <rPh sb="0" eb="2">
      <t>ジギョウ</t>
    </rPh>
    <rPh sb="2" eb="4">
      <t>シュウニュウ</t>
    </rPh>
    <phoneticPr fontId="2"/>
  </si>
  <si>
    <t>演出費</t>
    <rPh sb="0" eb="2">
      <t>エンシュツ</t>
    </rPh>
    <rPh sb="2" eb="3">
      <t>ヒ</t>
    </rPh>
    <phoneticPr fontId="2"/>
  </si>
  <si>
    <t xml:space="preserve">事業名称：岸クエWALK  </t>
    <rPh sb="0" eb="2">
      <t>ジギョウ</t>
    </rPh>
    <rPh sb="2" eb="4">
      <t>メイショウ</t>
    </rPh>
    <rPh sb="5" eb="6">
      <t>キシ</t>
    </rPh>
    <phoneticPr fontId="2"/>
  </si>
  <si>
    <t>ガムテープ</t>
    <phoneticPr fontId="2"/>
  </si>
  <si>
    <t>爪楊枝、器、ゴミ袋</t>
    <rPh sb="0" eb="3">
      <t>ツマヨウジ</t>
    </rPh>
    <rPh sb="4" eb="5">
      <t>ウツワ</t>
    </rPh>
    <rPh sb="8" eb="9">
      <t>フクロ</t>
    </rPh>
    <phoneticPr fontId="2"/>
  </si>
  <si>
    <t>ポンプボトル</t>
    <phoneticPr fontId="2"/>
  </si>
  <si>
    <t>消毒液</t>
    <rPh sb="0" eb="2">
      <t>ショウドク</t>
    </rPh>
    <rPh sb="2" eb="3">
      <t>エキ</t>
    </rPh>
    <phoneticPr fontId="2"/>
  </si>
  <si>
    <t>保冷剤、保冷バック、ウェットティッシュ、丼</t>
    <rPh sb="4" eb="6">
      <t>ホレイ</t>
    </rPh>
    <rPh sb="20" eb="21">
      <t>ドンブリ</t>
    </rPh>
    <phoneticPr fontId="2"/>
  </si>
  <si>
    <t>緑茶、サラダ油、水、きんこぴらこん、出汁</t>
    <rPh sb="0" eb="2">
      <t>リョクチャ</t>
    </rPh>
    <rPh sb="6" eb="7">
      <t>アブラ</t>
    </rPh>
    <rPh sb="8" eb="9">
      <t>ミズ</t>
    </rPh>
    <rPh sb="18" eb="20">
      <t>ダシ</t>
    </rPh>
    <phoneticPr fontId="2"/>
  </si>
  <si>
    <t>トイレットペーパー、ほうき、軍手</t>
    <rPh sb="14" eb="16">
      <t>グンテ</t>
    </rPh>
    <phoneticPr fontId="2"/>
  </si>
  <si>
    <t>ボランティアお弁当　500×２０</t>
    <rPh sb="7" eb="9">
      <t>ベントウ</t>
    </rPh>
    <phoneticPr fontId="2"/>
  </si>
  <si>
    <t>結束バンド、調理用器具</t>
    <rPh sb="0" eb="2">
      <t>ケッソク</t>
    </rPh>
    <rPh sb="6" eb="8">
      <t>チョウリ</t>
    </rPh>
    <rPh sb="8" eb="9">
      <t>ヨウ</t>
    </rPh>
    <rPh sb="9" eb="11">
      <t>キグ</t>
    </rPh>
    <phoneticPr fontId="2"/>
  </si>
  <si>
    <t>綿菓子ザラメ追加分、たこ焼き用（卵）追加分</t>
    <rPh sb="0" eb="3">
      <t>ワタガシ</t>
    </rPh>
    <rPh sb="6" eb="8">
      <t>ツイカ</t>
    </rPh>
    <rPh sb="8" eb="9">
      <t>ブン</t>
    </rPh>
    <phoneticPr fontId="2"/>
  </si>
  <si>
    <t>コピー代</t>
    <rPh sb="3" eb="4">
      <t>ダイ</t>
    </rPh>
    <phoneticPr fontId="2"/>
  </si>
  <si>
    <t>サラダ油、お好みソース、マヨネーズ</t>
    <rPh sb="3" eb="4">
      <t>アブラ</t>
    </rPh>
    <rPh sb="6" eb="7">
      <t>コノ</t>
    </rPh>
    <phoneticPr fontId="2"/>
  </si>
  <si>
    <t>ロープ代</t>
    <rPh sb="3" eb="4">
      <t>ダイ</t>
    </rPh>
    <phoneticPr fontId="2"/>
  </si>
  <si>
    <t>テント、椅子、机等</t>
    <rPh sb="4" eb="6">
      <t>イス</t>
    </rPh>
    <rPh sb="7" eb="8">
      <t>ツクエ</t>
    </rPh>
    <rPh sb="8" eb="9">
      <t>トウ</t>
    </rPh>
    <phoneticPr fontId="2"/>
  </si>
  <si>
    <t>子供手袋</t>
    <rPh sb="0" eb="2">
      <t>コドモ</t>
    </rPh>
    <rPh sb="2" eb="4">
      <t>テブクロ</t>
    </rPh>
    <phoneticPr fontId="2"/>
  </si>
  <si>
    <t>子ども用手袋</t>
    <rPh sb="0" eb="1">
      <t>コ</t>
    </rPh>
    <rPh sb="3" eb="4">
      <t>ヨウ</t>
    </rPh>
    <rPh sb="4" eb="6">
      <t>テブクロ</t>
    </rPh>
    <phoneticPr fontId="2"/>
  </si>
  <si>
    <t>フォトメイト協賛金</t>
    <phoneticPr fontId="2"/>
  </si>
  <si>
    <t>演出費</t>
    <rPh sb="0" eb="3">
      <t>エンシュツヒ</t>
    </rPh>
    <phoneticPr fontId="2"/>
  </si>
  <si>
    <t>トイレ塗装代</t>
    <rPh sb="3" eb="5">
      <t>トソウ</t>
    </rPh>
    <rPh sb="5" eb="6">
      <t>ダイ</t>
    </rPh>
    <phoneticPr fontId="2"/>
  </si>
  <si>
    <t>油・ソース・マヨネーズ</t>
    <rPh sb="0" eb="1">
      <t>アブラ</t>
    </rPh>
    <phoneticPr fontId="2"/>
  </si>
  <si>
    <t>レンタル料</t>
    <rPh sb="4" eb="5">
      <t>リョウ</t>
    </rPh>
    <phoneticPr fontId="2"/>
  </si>
  <si>
    <t>小型たこ焼き器</t>
    <rPh sb="0" eb="2">
      <t>コガタ</t>
    </rPh>
    <rPh sb="4" eb="5">
      <t>ヤ</t>
    </rPh>
    <rPh sb="6" eb="7">
      <t>キ</t>
    </rPh>
    <phoneticPr fontId="2"/>
  </si>
  <si>
    <t>時間外料金</t>
    <rPh sb="0" eb="2">
      <t>ジカン</t>
    </rPh>
    <rPh sb="2" eb="3">
      <t>ガイ</t>
    </rPh>
    <rPh sb="3" eb="5">
      <t>リョウキン</t>
    </rPh>
    <phoneticPr fontId="2"/>
  </si>
  <si>
    <t>パーティーテーブル　６個</t>
    <rPh sb="11" eb="12">
      <t>コ</t>
    </rPh>
    <phoneticPr fontId="2"/>
  </si>
  <si>
    <t>パーティーテーブル</t>
    <phoneticPr fontId="2"/>
  </si>
  <si>
    <t>演出費</t>
    <rPh sb="0" eb="3">
      <t>エンシュツヒ</t>
    </rPh>
    <phoneticPr fontId="2"/>
  </si>
  <si>
    <t>食材（たこ焼き・玉せん）</t>
    <rPh sb="0" eb="2">
      <t>ショクザイ</t>
    </rPh>
    <rPh sb="5" eb="6">
      <t>ヤ</t>
    </rPh>
    <rPh sb="8" eb="9">
      <t>タマ</t>
    </rPh>
    <phoneticPr fontId="2"/>
  </si>
  <si>
    <t>打ち上げ花火（７５発）</t>
    <rPh sb="0" eb="1">
      <t>ウ</t>
    </rPh>
    <rPh sb="2" eb="3">
      <t>ア</t>
    </rPh>
    <rPh sb="4" eb="6">
      <t>ハナビ</t>
    </rPh>
    <rPh sb="9" eb="10">
      <t>ハツ</t>
    </rPh>
    <phoneticPr fontId="2"/>
  </si>
  <si>
    <t>トイレ塗装代</t>
    <rPh sb="3" eb="5">
      <t>トソウ</t>
    </rPh>
    <rPh sb="5" eb="6">
      <t>ダイ</t>
    </rPh>
    <phoneticPr fontId="2"/>
  </si>
  <si>
    <t>打ち合わせが不十分で適用した機材ではなかった為、適用機材に変更しました。</t>
    <rPh sb="0" eb="1">
      <t>ウ</t>
    </rPh>
    <rPh sb="2" eb="3">
      <t>ア</t>
    </rPh>
    <rPh sb="6" eb="9">
      <t>フジュウブン</t>
    </rPh>
    <rPh sb="10" eb="12">
      <t>テキヨウ</t>
    </rPh>
    <rPh sb="14" eb="16">
      <t>キザイ</t>
    </rPh>
    <rPh sb="22" eb="23">
      <t>タメ</t>
    </rPh>
    <rPh sb="24" eb="26">
      <t>テキヨウ</t>
    </rPh>
    <rPh sb="26" eb="28">
      <t>キザイ</t>
    </rPh>
    <rPh sb="29" eb="31">
      <t>ヘンコウ</t>
    </rPh>
    <phoneticPr fontId="2"/>
  </si>
  <si>
    <t>消耗品費</t>
    <rPh sb="0" eb="3">
      <t>ショウモウヒン</t>
    </rPh>
    <rPh sb="3" eb="4">
      <t>ヒ</t>
    </rPh>
    <phoneticPr fontId="2"/>
  </si>
  <si>
    <t>たこ焼き容器・手提げ袋</t>
    <rPh sb="2" eb="3">
      <t>ヤ</t>
    </rPh>
    <rPh sb="4" eb="6">
      <t>ヨウキ</t>
    </rPh>
    <rPh sb="7" eb="9">
      <t>テサ</t>
    </rPh>
    <rPh sb="10" eb="11">
      <t>フクロ</t>
    </rPh>
    <phoneticPr fontId="2"/>
  </si>
  <si>
    <t>豚汁器（当日追加分）２</t>
    <rPh sb="0" eb="1">
      <t>トン</t>
    </rPh>
    <rPh sb="1" eb="2">
      <t>ジル</t>
    </rPh>
    <rPh sb="2" eb="3">
      <t>ウツワ</t>
    </rPh>
    <rPh sb="4" eb="6">
      <t>トウジツ</t>
    </rPh>
    <rPh sb="6" eb="8">
      <t>ツイカ</t>
    </rPh>
    <rPh sb="8" eb="9">
      <t>ブン</t>
    </rPh>
    <phoneticPr fontId="2"/>
  </si>
  <si>
    <t>見積もり時期と購入時期で商品単価が変わった為。</t>
    <rPh sb="0" eb="2">
      <t>ミツ</t>
    </rPh>
    <rPh sb="4" eb="6">
      <t>ジキ</t>
    </rPh>
    <rPh sb="7" eb="9">
      <t>コウニュウ</t>
    </rPh>
    <rPh sb="9" eb="11">
      <t>ジキ</t>
    </rPh>
    <rPh sb="12" eb="14">
      <t>ショウヒン</t>
    </rPh>
    <rPh sb="14" eb="16">
      <t>タンカ</t>
    </rPh>
    <rPh sb="17" eb="18">
      <t>カ</t>
    </rPh>
    <rPh sb="21" eb="22">
      <t>タメ</t>
    </rPh>
    <phoneticPr fontId="2"/>
  </si>
  <si>
    <t>コロナが増加してしてきた為、感染予防強化の為購入しました。</t>
    <rPh sb="4" eb="6">
      <t>ゾウカ</t>
    </rPh>
    <rPh sb="12" eb="13">
      <t>タメ</t>
    </rPh>
    <rPh sb="14" eb="16">
      <t>カンセン</t>
    </rPh>
    <rPh sb="16" eb="18">
      <t>ヨボウ</t>
    </rPh>
    <rPh sb="18" eb="20">
      <t>キョウカ</t>
    </rPh>
    <rPh sb="21" eb="22">
      <t>タメ</t>
    </rPh>
    <rPh sb="22" eb="24">
      <t>コウニュウ</t>
    </rPh>
    <phoneticPr fontId="2"/>
  </si>
  <si>
    <t>コロナが増加してしてきた為、感染予防強化のため購入しました。</t>
    <rPh sb="4" eb="6">
      <t>ゾウカ</t>
    </rPh>
    <rPh sb="12" eb="13">
      <t>タメ</t>
    </rPh>
    <rPh sb="14" eb="16">
      <t>カンセン</t>
    </rPh>
    <rPh sb="16" eb="18">
      <t>ヨボウ</t>
    </rPh>
    <rPh sb="18" eb="20">
      <t>キョウカ</t>
    </rPh>
    <rPh sb="23" eb="25">
      <t>コウニュウ</t>
    </rPh>
    <phoneticPr fontId="2"/>
  </si>
  <si>
    <t>固定できるロープがなかった為。</t>
    <rPh sb="0" eb="2">
      <t>コテイ</t>
    </rPh>
    <rPh sb="13" eb="14">
      <t>タメ</t>
    </rPh>
    <phoneticPr fontId="2"/>
  </si>
  <si>
    <t>トイレに備え付けがなかった為。</t>
    <rPh sb="4" eb="5">
      <t>ソナ</t>
    </rPh>
    <rPh sb="6" eb="7">
      <t>ツ</t>
    </rPh>
    <rPh sb="13" eb="14">
      <t>タメ</t>
    </rPh>
    <phoneticPr fontId="2"/>
  </si>
  <si>
    <t>予定した量では足らなかった為。</t>
    <rPh sb="0" eb="2">
      <t>ヨテイ</t>
    </rPh>
    <rPh sb="4" eb="5">
      <t>リョウ</t>
    </rPh>
    <rPh sb="7" eb="8">
      <t>タ</t>
    </rPh>
    <rPh sb="13" eb="14">
      <t>タメ</t>
    </rPh>
    <phoneticPr fontId="2"/>
  </si>
  <si>
    <t>食材などが腐らないようにする為。</t>
    <rPh sb="0" eb="2">
      <t>ショクザイ</t>
    </rPh>
    <rPh sb="5" eb="6">
      <t>クサ</t>
    </rPh>
    <rPh sb="14" eb="15">
      <t>タメ</t>
    </rPh>
    <phoneticPr fontId="2"/>
  </si>
  <si>
    <t>広報費</t>
    <rPh sb="0" eb="2">
      <t>コウホウ</t>
    </rPh>
    <rPh sb="2" eb="3">
      <t>ヒ</t>
    </rPh>
    <phoneticPr fontId="2"/>
  </si>
  <si>
    <t>メンバーの持ち込み分がなくなった為。</t>
    <rPh sb="5" eb="6">
      <t>モ</t>
    </rPh>
    <rPh sb="7" eb="8">
      <t>コ</t>
    </rPh>
    <rPh sb="9" eb="10">
      <t>ブン</t>
    </rPh>
    <rPh sb="16" eb="17">
      <t>タメ</t>
    </rPh>
    <phoneticPr fontId="2"/>
  </si>
  <si>
    <t>当初の搬入時間だと設営時間が不足する為、搬入時間を早めました。</t>
    <rPh sb="0" eb="2">
      <t>トウショ</t>
    </rPh>
    <rPh sb="3" eb="5">
      <t>ハンニュウ</t>
    </rPh>
    <rPh sb="5" eb="7">
      <t>ジカン</t>
    </rPh>
    <rPh sb="9" eb="11">
      <t>セツエイ</t>
    </rPh>
    <rPh sb="11" eb="13">
      <t>ジカン</t>
    </rPh>
    <rPh sb="14" eb="15">
      <t>フ</t>
    </rPh>
    <rPh sb="15" eb="16">
      <t>タ</t>
    </rPh>
    <rPh sb="18" eb="19">
      <t>タメ</t>
    </rPh>
    <rPh sb="20" eb="22">
      <t>ハンニュウ</t>
    </rPh>
    <rPh sb="22" eb="24">
      <t>ジカン</t>
    </rPh>
    <rPh sb="25" eb="26">
      <t>ハヤ</t>
    </rPh>
    <phoneticPr fontId="2"/>
  </si>
  <si>
    <t>当日設営時に不足していた為、急遽追加しました。</t>
    <rPh sb="0" eb="2">
      <t>トウジツ</t>
    </rPh>
    <rPh sb="2" eb="4">
      <t>セツエイ</t>
    </rPh>
    <rPh sb="4" eb="5">
      <t>ジ</t>
    </rPh>
    <rPh sb="6" eb="8">
      <t>フソク</t>
    </rPh>
    <rPh sb="12" eb="13">
      <t>タメ</t>
    </rPh>
    <rPh sb="14" eb="16">
      <t>キュウキョ</t>
    </rPh>
    <rPh sb="16" eb="18">
      <t>ツイカ</t>
    </rPh>
    <phoneticPr fontId="2"/>
  </si>
  <si>
    <t>見積もりの商品を買い忘れて当日に気が付き急遽別の店で購入しました。</t>
    <rPh sb="0" eb="2">
      <t>ミツ</t>
    </rPh>
    <rPh sb="5" eb="7">
      <t>ショウヒン</t>
    </rPh>
    <rPh sb="8" eb="9">
      <t>カ</t>
    </rPh>
    <rPh sb="10" eb="11">
      <t>ワス</t>
    </rPh>
    <rPh sb="13" eb="15">
      <t>トウジツ</t>
    </rPh>
    <rPh sb="16" eb="17">
      <t>キ</t>
    </rPh>
    <rPh sb="18" eb="19">
      <t>ツ</t>
    </rPh>
    <rPh sb="20" eb="22">
      <t>キュウキョ</t>
    </rPh>
    <rPh sb="22" eb="23">
      <t>ベツ</t>
    </rPh>
    <rPh sb="24" eb="25">
      <t>ミセ</t>
    </rPh>
    <rPh sb="26" eb="28">
      <t>コウニュウ</t>
    </rPh>
    <phoneticPr fontId="2"/>
  </si>
  <si>
    <t>卵の商品単価が下がった為。</t>
    <rPh sb="0" eb="1">
      <t>タマゴ</t>
    </rPh>
    <rPh sb="2" eb="4">
      <t>ショウヒン</t>
    </rPh>
    <rPh sb="4" eb="6">
      <t>タンカ</t>
    </rPh>
    <rPh sb="7" eb="8">
      <t>サ</t>
    </rPh>
    <rPh sb="11" eb="12">
      <t>タメ</t>
    </rPh>
    <phoneticPr fontId="2"/>
  </si>
  <si>
    <t>オリジナル花火が見積もりに漏れていた為。</t>
    <rPh sb="5" eb="7">
      <t>ハナビ</t>
    </rPh>
    <rPh sb="8" eb="10">
      <t>ミツ</t>
    </rPh>
    <rPh sb="13" eb="14">
      <t>モ</t>
    </rPh>
    <rPh sb="18" eb="19">
      <t>タメ</t>
    </rPh>
    <phoneticPr fontId="2"/>
  </si>
  <si>
    <t>手提げ袋が不要だった為、購入しませんでした。</t>
    <rPh sb="0" eb="2">
      <t>テサ</t>
    </rPh>
    <rPh sb="3" eb="4">
      <t>フクロ</t>
    </rPh>
    <rPh sb="5" eb="7">
      <t>フヨウ</t>
    </rPh>
    <rPh sb="10" eb="11">
      <t>タメ</t>
    </rPh>
    <rPh sb="12" eb="14">
      <t>コウニュウ</t>
    </rPh>
    <phoneticPr fontId="2"/>
  </si>
  <si>
    <t>トイレがあまりにも汚かった為、塗装しました。</t>
    <rPh sb="9" eb="10">
      <t>キタナ</t>
    </rPh>
    <rPh sb="13" eb="14">
      <t>タメ</t>
    </rPh>
    <rPh sb="15" eb="17">
      <t>トソウ</t>
    </rPh>
    <phoneticPr fontId="2"/>
  </si>
  <si>
    <t>回し飲みを避ける為、家族全員の提供に変更しました。</t>
    <rPh sb="0" eb="1">
      <t>マワ</t>
    </rPh>
    <rPh sb="2" eb="3">
      <t>ノ</t>
    </rPh>
    <rPh sb="5" eb="6">
      <t>サ</t>
    </rPh>
    <rPh sb="8" eb="9">
      <t>タメ</t>
    </rPh>
    <rPh sb="10" eb="12">
      <t>カゾク</t>
    </rPh>
    <rPh sb="12" eb="14">
      <t>ゼンイン</t>
    </rPh>
    <rPh sb="15" eb="17">
      <t>テイキョウ</t>
    </rPh>
    <rPh sb="18" eb="20">
      <t>ヘンコウ</t>
    </rPh>
    <phoneticPr fontId="2"/>
  </si>
  <si>
    <t>午前中に想定以上に配布した為、急遽追加しました。</t>
    <rPh sb="0" eb="3">
      <t>ゴゼンチュウ</t>
    </rPh>
    <rPh sb="4" eb="6">
      <t>ソウテイ</t>
    </rPh>
    <rPh sb="6" eb="8">
      <t>イジョウ</t>
    </rPh>
    <rPh sb="9" eb="11">
      <t>ハイフ</t>
    </rPh>
    <rPh sb="13" eb="14">
      <t>タメ</t>
    </rPh>
    <rPh sb="15" eb="17">
      <t>キュウキョ</t>
    </rPh>
    <rPh sb="17" eb="19">
      <t>ツイカ</t>
    </rPh>
    <phoneticPr fontId="2"/>
  </si>
  <si>
    <t>吊り看板を段ボールに裏うちするよう変更した為</t>
  </si>
  <si>
    <t>吊り看板を段ボールに裏うちするよう変更した為</t>
    <rPh sb="0" eb="1">
      <t>ツ</t>
    </rPh>
    <rPh sb="2" eb="4">
      <t>カンバン</t>
    </rPh>
    <rPh sb="5" eb="6">
      <t>ダン</t>
    </rPh>
    <rPh sb="10" eb="11">
      <t>ウラ</t>
    </rPh>
    <rPh sb="17" eb="19">
      <t>ヘンコウ</t>
    </rPh>
    <rPh sb="21" eb="22">
      <t>タメ</t>
    </rPh>
    <phoneticPr fontId="2"/>
  </si>
  <si>
    <t>掃除用具を予算に計上できていなかった為。</t>
    <rPh sb="0" eb="4">
      <t>ソウジヨウグ</t>
    </rPh>
    <rPh sb="5" eb="7">
      <t>ヨサン</t>
    </rPh>
    <rPh sb="8" eb="10">
      <t>ケイジョウ</t>
    </rPh>
    <rPh sb="18" eb="19">
      <t>タメ</t>
    </rPh>
    <phoneticPr fontId="2"/>
  </si>
  <si>
    <t>必要な調理用具を予算に計上できていなかった為。</t>
    <rPh sb="0" eb="2">
      <t>ヒツヨウ</t>
    </rPh>
    <rPh sb="3" eb="5">
      <t>チョウリ</t>
    </rPh>
    <rPh sb="5" eb="7">
      <t>ヨウグ</t>
    </rPh>
    <phoneticPr fontId="2"/>
  </si>
  <si>
    <t>感染予防強化のためビニールシートを追加した為。</t>
    <rPh sb="0" eb="2">
      <t>カンセン</t>
    </rPh>
    <rPh sb="2" eb="4">
      <t>ヨボウ</t>
    </rPh>
    <rPh sb="4" eb="6">
      <t>キョウカ</t>
    </rPh>
    <rPh sb="17" eb="19">
      <t>ツイカ</t>
    </rPh>
    <rPh sb="21" eb="22">
      <t>タメ</t>
    </rPh>
    <phoneticPr fontId="2"/>
  </si>
  <si>
    <t>午前中の来場者数を鑑みて追加購入しました。</t>
    <rPh sb="0" eb="3">
      <t>ゴゼンチュウ</t>
    </rPh>
    <rPh sb="4" eb="7">
      <t>ライジョウシャ</t>
    </rPh>
    <rPh sb="7" eb="8">
      <t>スウ</t>
    </rPh>
    <rPh sb="9" eb="10">
      <t>カンガ</t>
    </rPh>
    <rPh sb="12" eb="14">
      <t>ツイカ</t>
    </rPh>
    <rPh sb="14" eb="16">
      <t>コウニュウ</t>
    </rPh>
    <phoneticPr fontId="2"/>
  </si>
  <si>
    <t>上記の収支差額（余剰金）は、第　　　12　　回理事会の承認を経て一般会計に繰り入れる。　　　</t>
    <rPh sb="0" eb="2">
      <t>ジョウキ</t>
    </rPh>
    <rPh sb="3" eb="5">
      <t>シュウシ</t>
    </rPh>
    <rPh sb="5" eb="7">
      <t>サガク</t>
    </rPh>
    <rPh sb="8" eb="11">
      <t>ヨジョウキン</t>
    </rPh>
    <rPh sb="14" eb="15">
      <t>ダイ</t>
    </rPh>
    <rPh sb="22" eb="23">
      <t>カイ</t>
    </rPh>
    <rPh sb="23" eb="26">
      <t>リジカイ</t>
    </rPh>
    <rPh sb="27" eb="29">
      <t>ショウニン</t>
    </rPh>
    <rPh sb="30" eb="31">
      <t>ケイ</t>
    </rPh>
    <rPh sb="32" eb="34">
      <t>イッパン</t>
    </rPh>
    <rPh sb="34" eb="36">
      <t>カイケイ</t>
    </rPh>
    <rPh sb="37" eb="40">
      <t>クリイ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</si>
</sst>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quot;△ &quot;#,##0"/>
    <numFmt numFmtId="178" formatCode="#,##0;\-#,##0;&quot;-&quot;"/>
    <numFmt numFmtId="179" formatCode="m&quot;月&quot;d&quot;日&quot;;@"/>
  </numFmts>
  <fonts count="32"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26"/>
      <name val="ＭＳ Ｐ明朝"/>
      <family val="1"/>
      <charset val="128"/>
    </font>
    <font>
      <sz val="18"/>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u/>
      <sz val="8.25"/>
      <name val="ＭＳ Ｐゴシック"/>
      <family val="3"/>
      <charset val="128"/>
    </font>
    <font>
      <strike/>
      <u/>
      <sz val="8.25"/>
      <name val="ＭＳ Ｐゴシック"/>
      <family val="3"/>
      <charset val="128"/>
    </font>
    <font>
      <strike/>
      <sz val="9"/>
      <name val="ＭＳ Ｐゴシック"/>
      <family val="3"/>
      <charset val="128"/>
    </font>
    <font>
      <strike/>
      <sz val="8"/>
      <name val="ＭＳ Ｐゴシック"/>
      <family val="3"/>
      <charset val="128"/>
    </font>
    <font>
      <strike/>
      <sz val="11"/>
      <name val="ＭＳ Ｐゴシック"/>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9"/>
        <bgColor indexed="64"/>
      </patternFill>
    </fill>
  </fills>
  <borders count="4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8"/>
      </right>
      <top style="medium">
        <color indexed="64"/>
      </top>
      <bottom style="thin">
        <color indexed="64"/>
      </bottom>
      <diagonal/>
    </border>
    <border>
      <left style="dotted">
        <color indexed="64"/>
      </left>
      <right/>
      <top/>
      <bottom/>
      <diagonal/>
    </border>
    <border>
      <left style="thin">
        <color indexed="64"/>
      </left>
      <right style="thin">
        <color indexed="64"/>
      </right>
      <top/>
      <bottom/>
      <diagonal/>
    </border>
  </borders>
  <cellStyleXfs count="15">
    <xf numFmtId="0" fontId="0" fillId="0" borderId="0"/>
    <xf numFmtId="178" fontId="17" fillId="0" borderId="0" applyFill="0" applyBorder="0" applyAlignment="0"/>
    <xf numFmtId="0" fontId="18" fillId="0" borderId="1" applyNumberFormat="0" applyAlignment="0" applyProtection="0">
      <alignment horizontal="left" vertical="center"/>
    </xf>
    <xf numFmtId="0" fontId="18" fillId="0" borderId="2">
      <alignment horizontal="left" vertical="center"/>
    </xf>
    <xf numFmtId="0" fontId="19" fillId="0" borderId="0"/>
    <xf numFmtId="0" fontId="3" fillId="0" borderId="0" applyNumberFormat="0" applyFill="0" applyBorder="0" applyAlignment="0" applyProtection="0"/>
    <xf numFmtId="38" fontId="1" fillId="0" borderId="0" applyFont="0" applyFill="0" applyBorder="0" applyAlignment="0" applyProtection="0"/>
    <xf numFmtId="38" fontId="16" fillId="0" borderId="0" applyFont="0" applyFill="0" applyBorder="0" applyAlignment="0" applyProtection="0"/>
    <xf numFmtId="38" fontId="1" fillId="0" borderId="0" applyFont="0" applyFill="0" applyBorder="0" applyAlignment="0" applyProtection="0"/>
    <xf numFmtId="38" fontId="31" fillId="0" borderId="0" applyFont="0" applyFill="0" applyBorder="0" applyAlignment="0" applyProtection="0">
      <alignment vertical="center"/>
    </xf>
    <xf numFmtId="0" fontId="16" fillId="0" borderId="0"/>
    <xf numFmtId="0" fontId="31" fillId="0" borderId="0">
      <alignment vertical="center"/>
    </xf>
    <xf numFmtId="0" fontId="1" fillId="0" borderId="0">
      <alignment vertical="center"/>
    </xf>
    <xf numFmtId="0" fontId="1" fillId="0" borderId="0">
      <alignment vertical="center"/>
    </xf>
    <xf numFmtId="0" fontId="1" fillId="0" borderId="0"/>
  </cellStyleXfs>
  <cellXfs count="245">
    <xf numFmtId="0" fontId="0" fillId="0" borderId="0" xfId="0"/>
    <xf numFmtId="0" fontId="6" fillId="0" borderId="0" xfId="0" applyFont="1" applyAlignment="1">
      <alignment horizontal="left" vertical="center"/>
    </xf>
    <xf numFmtId="0" fontId="9" fillId="0" borderId="0" xfId="0" applyFont="1" applyAlignment="1">
      <alignment horizontal="center" vertical="center"/>
    </xf>
    <xf numFmtId="0" fontId="6" fillId="0" borderId="0" xfId="0" applyFont="1" applyAlignment="1">
      <alignment horizontal="distributed" vertical="center"/>
    </xf>
    <xf numFmtId="0" fontId="9" fillId="0" borderId="0" xfId="0" applyFont="1" applyAlignment="1">
      <alignment horizontal="right" vertical="center"/>
    </xf>
    <xf numFmtId="0" fontId="0" fillId="0" borderId="0" xfId="14" applyFont="1" applyAlignment="1">
      <alignment vertical="center"/>
    </xf>
    <xf numFmtId="0" fontId="0" fillId="0" borderId="0" xfId="14" applyFont="1" applyAlignment="1">
      <alignment horizontal="right" vertical="center"/>
    </xf>
    <xf numFmtId="0" fontId="8" fillId="0" borderId="0" xfId="14" applyFont="1" applyAlignment="1">
      <alignment horizontal="center" vertical="center"/>
    </xf>
    <xf numFmtId="0" fontId="0" fillId="0" borderId="0" xfId="14" applyFont="1" applyAlignment="1">
      <alignment horizontal="center" vertical="center"/>
    </xf>
    <xf numFmtId="0" fontId="0" fillId="0" borderId="2" xfId="14" applyFont="1" applyBorder="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5" xfId="14" applyFont="1" applyBorder="1" applyAlignment="1">
      <alignment horizontal="center" vertical="center"/>
    </xf>
    <xf numFmtId="0" fontId="0" fillId="0" borderId="10" xfId="14" applyFont="1" applyBorder="1" applyAlignment="1">
      <alignment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6" fillId="0" borderId="0" xfId="14" applyFont="1" applyAlignment="1">
      <alignment vertical="center"/>
    </xf>
    <xf numFmtId="0" fontId="0" fillId="0" borderId="11" xfId="14" applyFont="1" applyBorder="1" applyAlignment="1">
      <alignment vertical="center"/>
    </xf>
    <xf numFmtId="0" fontId="0" fillId="0" borderId="12"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3" xfId="14" applyFont="1" applyBorder="1" applyAlignment="1">
      <alignment horizontal="center" vertical="center"/>
    </xf>
    <xf numFmtId="0" fontId="0" fillId="0" borderId="14" xfId="14" applyFont="1" applyBorder="1" applyAlignment="1">
      <alignment vertical="center"/>
    </xf>
    <xf numFmtId="0" fontId="0" fillId="0" borderId="15" xfId="14" applyFont="1" applyBorder="1" applyAlignment="1">
      <alignment horizontal="center" vertical="center"/>
    </xf>
    <xf numFmtId="0" fontId="0" fillId="0" borderId="16" xfId="14" applyFont="1" applyBorder="1" applyAlignment="1">
      <alignment vertical="center"/>
    </xf>
    <xf numFmtId="0" fontId="0" fillId="0" borderId="13" xfId="14" applyFont="1" applyBorder="1" applyAlignment="1">
      <alignment vertical="center"/>
    </xf>
    <xf numFmtId="177" fontId="0" fillId="0" borderId="17" xfId="14" applyNumberFormat="1" applyFont="1" applyBorder="1" applyAlignment="1">
      <alignment vertical="center"/>
    </xf>
    <xf numFmtId="177" fontId="0" fillId="0" borderId="18" xfId="14" applyNumberFormat="1" applyFont="1" applyBorder="1" applyAlignment="1">
      <alignment vertical="center"/>
    </xf>
    <xf numFmtId="177" fontId="0" fillId="0" borderId="19" xfId="14" applyNumberFormat="1" applyFont="1" applyBorder="1" applyAlignment="1">
      <alignment vertical="center"/>
    </xf>
    <xf numFmtId="0" fontId="0" fillId="0" borderId="20" xfId="14" applyFont="1" applyBorder="1" applyAlignment="1">
      <alignment vertical="center"/>
    </xf>
    <xf numFmtId="0" fontId="0" fillId="0" borderId="8" xfId="14" applyFont="1" applyBorder="1" applyAlignment="1">
      <alignment horizontal="center" vertical="center"/>
    </xf>
    <xf numFmtId="0" fontId="0" fillId="0" borderId="0" xfId="14" applyFont="1" applyAlignment="1">
      <alignment horizontal="centerContinuous" vertical="center"/>
    </xf>
    <xf numFmtId="0" fontId="0" fillId="0" borderId="21"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9"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9" xfId="14" applyFont="1" applyBorder="1" applyAlignment="1">
      <alignment vertical="center"/>
    </xf>
    <xf numFmtId="0" fontId="12" fillId="0" borderId="21" xfId="0" applyFont="1" applyBorder="1" applyAlignment="1">
      <alignment horizontal="center" vertical="center" wrapText="1"/>
    </xf>
    <xf numFmtId="0" fontId="4" fillId="0" borderId="0" xfId="0" applyFont="1" applyAlignment="1">
      <alignment horizontal="center" vertical="center"/>
    </xf>
    <xf numFmtId="0" fontId="10" fillId="0" borderId="0" xfId="0" applyFont="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center" vertical="top"/>
    </xf>
    <xf numFmtId="0" fontId="5" fillId="2" borderId="21" xfId="0" applyFont="1" applyFill="1" applyBorder="1" applyAlignment="1">
      <alignment horizontal="center" vertical="center" wrapText="1"/>
    </xf>
    <xf numFmtId="0" fontId="15" fillId="2" borderId="0" xfId="0" applyFont="1" applyFill="1" applyAlignment="1">
      <alignment horizontal="center" vertical="center"/>
    </xf>
    <xf numFmtId="0" fontId="5" fillId="2" borderId="0" xfId="0" applyFont="1" applyFill="1" applyAlignment="1">
      <alignment horizontal="center" vertical="center" wrapText="1"/>
    </xf>
    <xf numFmtId="0" fontId="4" fillId="2" borderId="7"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5" fillId="2" borderId="0" xfId="0" applyFont="1" applyFill="1" applyAlignment="1">
      <alignment horizontal="left" vertical="center" wrapText="1"/>
    </xf>
    <xf numFmtId="0" fontId="13" fillId="2" borderId="6" xfId="0" applyFont="1" applyFill="1" applyBorder="1" applyAlignment="1">
      <alignment vertical="center" wrapText="1"/>
    </xf>
    <xf numFmtId="0" fontId="13" fillId="2" borderId="8" xfId="0" applyFont="1" applyFill="1" applyBorder="1" applyAlignment="1">
      <alignment vertical="center" wrapText="1"/>
    </xf>
    <xf numFmtId="0" fontId="5" fillId="2" borderId="22" xfId="0" applyFont="1" applyFill="1" applyBorder="1" applyAlignment="1">
      <alignment horizontal="left" vertical="center"/>
    </xf>
    <xf numFmtId="0" fontId="13" fillId="2" borderId="12" xfId="0" applyFont="1" applyFill="1" applyBorder="1" applyAlignment="1">
      <alignment vertical="center" wrapText="1"/>
    </xf>
    <xf numFmtId="0" fontId="5" fillId="2" borderId="0" xfId="0" applyFont="1" applyFill="1" applyAlignment="1">
      <alignment horizontal="left" vertical="center"/>
    </xf>
    <xf numFmtId="0" fontId="6" fillId="0" borderId="0" xfId="0" applyFont="1" applyAlignment="1">
      <alignment vertical="center"/>
    </xf>
    <xf numFmtId="0" fontId="4" fillId="0" borderId="0" xfId="0" applyFont="1"/>
    <xf numFmtId="0" fontId="5" fillId="2" borderId="10" xfId="0" applyFont="1" applyFill="1" applyBorder="1" applyAlignment="1">
      <alignment horizontal="left" vertical="center" wrapText="1"/>
    </xf>
    <xf numFmtId="0" fontId="15" fillId="2" borderId="22" xfId="0" applyFont="1" applyFill="1" applyBorder="1" applyAlignment="1">
      <alignment horizontal="center" vertical="center"/>
    </xf>
    <xf numFmtId="0" fontId="15" fillId="2" borderId="12" xfId="0" applyFont="1" applyFill="1" applyBorder="1" applyAlignment="1">
      <alignment horizontal="center" vertical="center"/>
    </xf>
    <xf numFmtId="0" fontId="13" fillId="2" borderId="0" xfId="0" applyFont="1" applyFill="1" applyAlignment="1">
      <alignment vertical="center" wrapText="1"/>
    </xf>
    <xf numFmtId="0" fontId="5"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0" xfId="0" applyFont="1" applyFill="1" applyAlignment="1">
      <alignment horizontal="center" vertical="center" wrapText="1"/>
    </xf>
    <xf numFmtId="0" fontId="4" fillId="2" borderId="21" xfId="0" applyFont="1" applyFill="1" applyBorder="1" applyAlignment="1">
      <alignment horizontal="left" vertical="center" wrapText="1"/>
    </xf>
    <xf numFmtId="0" fontId="5" fillId="0" borderId="22" xfId="10" applyFont="1" applyBorder="1" applyAlignment="1">
      <alignment horizontal="left" vertical="center"/>
    </xf>
    <xf numFmtId="0" fontId="13" fillId="0" borderId="12" xfId="10" applyFont="1" applyBorder="1" applyAlignment="1">
      <alignment vertical="center" wrapText="1"/>
    </xf>
    <xf numFmtId="0" fontId="5" fillId="0" borderId="0" xfId="10" applyFont="1" applyAlignment="1">
      <alignment horizontal="left" vertical="center" wrapText="1"/>
    </xf>
    <xf numFmtId="0" fontId="5" fillId="0" borderId="21" xfId="10" applyFont="1" applyBorder="1" applyAlignment="1">
      <alignment horizontal="center" vertical="center" wrapText="1"/>
    </xf>
    <xf numFmtId="0" fontId="13" fillId="0" borderId="6" xfId="10" applyFont="1" applyBorder="1" applyAlignment="1">
      <alignment vertical="center" wrapText="1"/>
    </xf>
    <xf numFmtId="0" fontId="12" fillId="0" borderId="21" xfId="14" applyFont="1" applyBorder="1" applyAlignment="1">
      <alignment horizontal="center" vertical="center"/>
    </xf>
    <xf numFmtId="0" fontId="23" fillId="2" borderId="21" xfId="0" applyFont="1" applyFill="1" applyBorder="1" applyAlignment="1">
      <alignment horizontal="left" vertical="center" wrapText="1"/>
    </xf>
    <xf numFmtId="0" fontId="4" fillId="0" borderId="0" xfId="0" applyFont="1" applyAlignment="1">
      <alignment vertical="top"/>
    </xf>
    <xf numFmtId="0" fontId="23" fillId="2" borderId="21" xfId="0" applyFont="1" applyFill="1" applyBorder="1" applyAlignment="1">
      <alignment vertical="center" wrapText="1"/>
    </xf>
    <xf numFmtId="0" fontId="23" fillId="2" borderId="0" xfId="0" applyFont="1" applyFill="1" applyAlignment="1">
      <alignment horizontal="left" vertical="center" wrapText="1"/>
    </xf>
    <xf numFmtId="0" fontId="23" fillId="2" borderId="6" xfId="0" applyFont="1" applyFill="1" applyBorder="1" applyAlignment="1">
      <alignment vertical="center" wrapText="1"/>
    </xf>
    <xf numFmtId="0" fontId="23" fillId="2" borderId="12" xfId="0" applyFont="1" applyFill="1" applyBorder="1" applyAlignment="1">
      <alignment vertical="center" wrapText="1"/>
    </xf>
    <xf numFmtId="0" fontId="24" fillId="2" borderId="21" xfId="5" applyFont="1" applyFill="1" applyBorder="1" applyAlignment="1">
      <alignment horizontal="left" vertical="center"/>
    </xf>
    <xf numFmtId="0" fontId="24" fillId="2" borderId="7" xfId="5" applyFont="1" applyFill="1" applyBorder="1" applyAlignment="1">
      <alignment horizontal="left" vertical="center"/>
    </xf>
    <xf numFmtId="0" fontId="23" fillId="0" borderId="0" xfId="0" applyFont="1"/>
    <xf numFmtId="176" fontId="11" fillId="0" borderId="0" xfId="0" applyNumberFormat="1" applyFont="1" applyAlignment="1">
      <alignment horizontal="left" vertical="center"/>
    </xf>
    <xf numFmtId="0" fontId="25" fillId="2" borderId="6" xfId="0" applyFont="1" applyFill="1" applyBorder="1" applyAlignment="1">
      <alignment horizontal="left" vertical="center" wrapText="1"/>
    </xf>
    <xf numFmtId="0" fontId="5" fillId="2" borderId="22" xfId="0" applyFont="1" applyFill="1" applyBorder="1" applyAlignment="1">
      <alignment horizontal="center" vertical="center" wrapText="1"/>
    </xf>
    <xf numFmtId="0" fontId="5" fillId="2" borderId="10" xfId="0" applyFont="1" applyFill="1" applyBorder="1" applyAlignment="1">
      <alignment horizontal="left" vertical="center"/>
    </xf>
    <xf numFmtId="0" fontId="13" fillId="0" borderId="10" xfId="10" applyFont="1" applyBorder="1" applyAlignment="1">
      <alignment horizontal="left" vertical="center" wrapText="1"/>
    </xf>
    <xf numFmtId="49" fontId="6" fillId="0" borderId="3" xfId="0" applyNumberFormat="1" applyFont="1" applyBorder="1" applyAlignment="1">
      <alignment horizontal="center" vertical="center"/>
    </xf>
    <xf numFmtId="0" fontId="15" fillId="0" borderId="0" xfId="14" applyFont="1" applyAlignment="1">
      <alignment vertical="center"/>
    </xf>
    <xf numFmtId="0" fontId="15" fillId="0" borderId="0" xfId="0" applyFont="1" applyAlignment="1">
      <alignment vertical="center"/>
    </xf>
    <xf numFmtId="0" fontId="12" fillId="0" borderId="0" xfId="0" applyFont="1" applyAlignment="1">
      <alignment vertical="center"/>
    </xf>
    <xf numFmtId="49" fontId="12" fillId="0" borderId="3" xfId="0" applyNumberFormat="1" applyFont="1" applyBorder="1" applyAlignment="1">
      <alignment horizontal="center" vertical="center"/>
    </xf>
    <xf numFmtId="49" fontId="12" fillId="0" borderId="24" xfId="0" applyNumberFormat="1" applyFont="1" applyBorder="1" applyAlignment="1">
      <alignment horizontal="center" vertical="center" wrapText="1"/>
    </xf>
    <xf numFmtId="38" fontId="12" fillId="0" borderId="25" xfId="6" applyFont="1" applyBorder="1" applyAlignment="1">
      <alignment horizontal="center" vertical="center" wrapText="1"/>
    </xf>
    <xf numFmtId="0" fontId="12" fillId="0" borderId="2" xfId="0" applyFont="1" applyBorder="1" applyAlignment="1">
      <alignment horizontal="center" vertical="center" wrapText="1"/>
    </xf>
    <xf numFmtId="177" fontId="6" fillId="0" borderId="26" xfId="6" applyNumberFormat="1" applyFont="1" applyBorder="1" applyAlignment="1">
      <alignment vertical="center"/>
    </xf>
    <xf numFmtId="177" fontId="6" fillId="0" borderId="2" xfId="6" applyNumberFormat="1" applyFont="1" applyBorder="1" applyAlignment="1">
      <alignment vertical="center"/>
    </xf>
    <xf numFmtId="177" fontId="6" fillId="0" borderId="21" xfId="6" applyNumberFormat="1" applyFont="1" applyBorder="1" applyAlignment="1">
      <alignment vertical="center"/>
    </xf>
    <xf numFmtId="177" fontId="6" fillId="0" borderId="27" xfId="6" applyNumberFormat="1" applyFont="1" applyBorder="1" applyAlignment="1">
      <alignment vertical="center"/>
    </xf>
    <xf numFmtId="177" fontId="6" fillId="0" borderId="28" xfId="6" applyNumberFormat="1" applyFont="1" applyBorder="1" applyAlignment="1">
      <alignment vertical="center"/>
    </xf>
    <xf numFmtId="0" fontId="10" fillId="0" borderId="29" xfId="0" applyFont="1" applyBorder="1" applyAlignment="1">
      <alignment horizontal="center" vertical="center"/>
    </xf>
    <xf numFmtId="176" fontId="11" fillId="0" borderId="30" xfId="0" applyNumberFormat="1" applyFont="1" applyBorder="1" applyAlignment="1">
      <alignment horizontal="left" vertical="center"/>
    </xf>
    <xf numFmtId="0" fontId="10" fillId="0" borderId="31" xfId="0" applyFont="1" applyBorder="1" applyAlignment="1">
      <alignment horizontal="center" vertical="center"/>
    </xf>
    <xf numFmtId="176" fontId="11" fillId="0" borderId="32" xfId="0" applyNumberFormat="1" applyFont="1" applyBorder="1" applyAlignment="1">
      <alignment horizontal="left" vertical="center"/>
    </xf>
    <xf numFmtId="179" fontId="6" fillId="0" borderId="21" xfId="0" applyNumberFormat="1" applyFont="1" applyBorder="1" applyAlignment="1">
      <alignment horizontal="right" vertical="center"/>
    </xf>
    <xf numFmtId="179" fontId="6" fillId="0" borderId="10" xfId="0" applyNumberFormat="1" applyFont="1" applyBorder="1" applyAlignment="1">
      <alignment horizontal="right" vertical="center"/>
    </xf>
    <xf numFmtId="179" fontId="6" fillId="0" borderId="9" xfId="0" applyNumberFormat="1" applyFont="1" applyBorder="1" applyAlignment="1">
      <alignment horizontal="right" vertical="center"/>
    </xf>
    <xf numFmtId="49" fontId="6" fillId="0" borderId="33" xfId="0" applyNumberFormat="1" applyFont="1" applyBorder="1" applyAlignment="1">
      <alignment horizontal="center" vertical="center"/>
    </xf>
    <xf numFmtId="0" fontId="5" fillId="2" borderId="0" xfId="0" applyFont="1" applyFill="1" applyAlignment="1">
      <alignment horizontal="left" vertical="center" shrinkToFit="1"/>
    </xf>
    <xf numFmtId="0" fontId="13" fillId="0" borderId="0" xfId="10" applyFont="1" applyAlignment="1">
      <alignment horizontal="left" vertical="center" wrapText="1"/>
    </xf>
    <xf numFmtId="0" fontId="0" fillId="0" borderId="12" xfId="0" applyBorder="1" applyAlignment="1">
      <alignment vertical="center"/>
    </xf>
    <xf numFmtId="0" fontId="0" fillId="0" borderId="7" xfId="0" applyBorder="1" applyAlignment="1">
      <alignment vertical="center"/>
    </xf>
    <xf numFmtId="0" fontId="0" fillId="0" borderId="21" xfId="0" applyBorder="1" applyAlignment="1">
      <alignment horizontal="center" vertical="center"/>
    </xf>
    <xf numFmtId="0" fontId="0" fillId="0" borderId="6" xfId="0" applyBorder="1" applyAlignment="1">
      <alignment vertical="center"/>
    </xf>
    <xf numFmtId="0" fontId="5" fillId="0" borderId="0" xfId="0" applyFont="1" applyAlignment="1">
      <alignment vertical="center"/>
    </xf>
    <xf numFmtId="0" fontId="13" fillId="2" borderId="12" xfId="0" applyFont="1" applyFill="1" applyBorder="1" applyAlignment="1">
      <alignment horizontal="left" vertical="center" wrapText="1"/>
    </xf>
    <xf numFmtId="0" fontId="0" fillId="0" borderId="5" xfId="0" applyBorder="1" applyAlignment="1">
      <alignment vertical="center"/>
    </xf>
    <xf numFmtId="0" fontId="5" fillId="0" borderId="10" xfId="0" applyFont="1" applyBorder="1" applyAlignment="1">
      <alignment vertical="center"/>
    </xf>
    <xf numFmtId="0" fontId="13" fillId="2" borderId="6" xfId="0" applyFont="1" applyFill="1" applyBorder="1" applyAlignment="1">
      <alignment vertical="center" shrinkToFit="1"/>
    </xf>
    <xf numFmtId="0" fontId="13" fillId="0" borderId="9" xfId="10" applyFont="1" applyBorder="1" applyAlignment="1">
      <alignment horizontal="left" vertical="center" wrapText="1"/>
    </xf>
    <xf numFmtId="0" fontId="23" fillId="2" borderId="21" xfId="0" applyFont="1" applyFill="1" applyBorder="1" applyAlignment="1">
      <alignment horizontal="left" vertical="center" shrinkToFit="1"/>
    </xf>
    <xf numFmtId="0" fontId="0" fillId="0" borderId="0" xfId="0"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26" fillId="2" borderId="7" xfId="5" applyFont="1" applyFill="1" applyBorder="1" applyAlignment="1">
      <alignment horizontal="left" vertical="center"/>
    </xf>
    <xf numFmtId="0" fontId="27" fillId="2" borderId="7" xfId="5" applyFont="1" applyFill="1" applyBorder="1" applyAlignment="1">
      <alignment horizontal="left" vertical="center"/>
    </xf>
    <xf numFmtId="0" fontId="28" fillId="2" borderId="0" xfId="0" applyFont="1" applyFill="1" applyAlignment="1">
      <alignment horizontal="left" vertical="center" wrapText="1"/>
    </xf>
    <xf numFmtId="0" fontId="28" fillId="2" borderId="21" xfId="0" applyFont="1" applyFill="1" applyBorder="1" applyAlignment="1">
      <alignment horizontal="center" vertical="center" wrapText="1"/>
    </xf>
    <xf numFmtId="0" fontId="29" fillId="2" borderId="6" xfId="0" applyFont="1" applyFill="1" applyBorder="1" applyAlignment="1">
      <alignment vertical="center" wrapText="1"/>
    </xf>
    <xf numFmtId="0" fontId="30" fillId="0" borderId="0" xfId="0" applyFont="1" applyAlignment="1">
      <alignment vertical="center"/>
    </xf>
    <xf numFmtId="0" fontId="26" fillId="2" borderId="5" xfId="5" applyFont="1" applyFill="1" applyBorder="1" applyAlignment="1">
      <alignment horizontal="left" vertical="center"/>
    </xf>
    <xf numFmtId="0" fontId="26" fillId="2" borderId="0" xfId="5" applyFont="1" applyFill="1" applyAlignment="1">
      <alignment horizontal="left" vertical="center"/>
    </xf>
    <xf numFmtId="0" fontId="0" fillId="0" borderId="0" xfId="10" applyFont="1" applyAlignment="1">
      <alignment vertical="center"/>
    </xf>
    <xf numFmtId="0" fontId="26" fillId="0" borderId="7" xfId="5" applyFont="1" applyBorder="1" applyAlignment="1">
      <alignment horizontal="left" vertical="center"/>
    </xf>
    <xf numFmtId="0" fontId="26" fillId="0" borderId="5" xfId="5" applyFont="1" applyBorder="1" applyAlignment="1">
      <alignment horizontal="left" vertical="center"/>
    </xf>
    <xf numFmtId="0" fontId="0" fillId="0" borderId="0" xfId="0" applyAlignment="1">
      <alignment horizontal="center" vertical="center"/>
    </xf>
    <xf numFmtId="0" fontId="0" fillId="0" borderId="35" xfId="14" applyFont="1" applyBorder="1" applyAlignment="1">
      <alignment vertical="center"/>
    </xf>
    <xf numFmtId="0" fontId="0" fillId="0" borderId="36" xfId="14" applyFont="1" applyBorder="1" applyAlignment="1">
      <alignment vertical="center"/>
    </xf>
    <xf numFmtId="0" fontId="0" fillId="0" borderId="0" xfId="0" applyAlignment="1">
      <alignment horizontal="right" vertical="center"/>
    </xf>
    <xf numFmtId="0" fontId="0" fillId="0" borderId="10" xfId="0" applyBorder="1" applyAlignment="1">
      <alignment vertical="center"/>
    </xf>
    <xf numFmtId="177" fontId="0" fillId="0" borderId="21" xfId="14" applyNumberFormat="1" applyFont="1" applyBorder="1" applyAlignment="1">
      <alignment vertical="center"/>
    </xf>
    <xf numFmtId="0" fontId="0" fillId="0" borderId="8" xfId="14" applyFont="1" applyBorder="1" applyAlignment="1">
      <alignment vertical="center" wrapText="1"/>
    </xf>
    <xf numFmtId="0" fontId="0" fillId="0" borderId="21" xfId="14" applyFont="1" applyBorder="1" applyAlignment="1">
      <alignment vertical="center"/>
    </xf>
    <xf numFmtId="0" fontId="0" fillId="0" borderId="21" xfId="14" applyFont="1" applyBorder="1" applyAlignment="1">
      <alignment vertical="center" wrapText="1"/>
    </xf>
    <xf numFmtId="0" fontId="12" fillId="0" borderId="9" xfId="14" applyFont="1" applyBorder="1" applyAlignment="1">
      <alignment horizontal="center" vertical="center"/>
    </xf>
    <xf numFmtId="0" fontId="0" fillId="0" borderId="0" xfId="14" applyFont="1" applyAlignment="1">
      <alignment horizontal="center" vertical="top"/>
    </xf>
    <xf numFmtId="0" fontId="3" fillId="0" borderId="21" xfId="5" applyBorder="1" applyAlignment="1">
      <alignment horizontal="center" vertical="center"/>
    </xf>
    <xf numFmtId="0" fontId="3" fillId="0" borderId="9" xfId="5" applyBorder="1" applyAlignment="1">
      <alignment horizontal="center"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0" xfId="14" applyFont="1" applyBorder="1" applyAlignment="1">
      <alignment horizontal="center" vertical="center"/>
    </xf>
    <xf numFmtId="0" fontId="0" fillId="0" borderId="22" xfId="14" applyFont="1" applyBorder="1" applyAlignment="1">
      <alignment horizontal="center" vertical="center"/>
    </xf>
    <xf numFmtId="0" fontId="0" fillId="0" borderId="12" xfId="14" applyFont="1" applyBorder="1" applyAlignment="1">
      <alignment vertical="center"/>
    </xf>
    <xf numFmtId="0" fontId="3" fillId="0" borderId="34" xfId="5" applyBorder="1" applyAlignment="1">
      <alignment horizontal="center" vertical="center"/>
    </xf>
    <xf numFmtId="0" fontId="3" fillId="0" borderId="0" xfId="5" applyAlignment="1">
      <alignment horizontal="center" vertical="center"/>
    </xf>
    <xf numFmtId="0" fontId="0" fillId="0" borderId="6" xfId="14" applyFont="1" applyBorder="1" applyAlignment="1">
      <alignment horizontal="right" vertical="center"/>
    </xf>
    <xf numFmtId="0" fontId="12" fillId="0" borderId="21" xfId="14" applyFont="1" applyBorder="1" applyAlignment="1">
      <alignment vertical="center"/>
    </xf>
    <xf numFmtId="0" fontId="0" fillId="0" borderId="4" xfId="14" applyFont="1" applyBorder="1" applyAlignment="1">
      <alignment horizontal="left" vertical="center"/>
    </xf>
    <xf numFmtId="0" fontId="3" fillId="0" borderId="8" xfId="5" applyBorder="1" applyAlignment="1">
      <alignment horizontal="center" vertical="center"/>
    </xf>
    <xf numFmtId="56" fontId="0" fillId="0" borderId="9" xfId="14" applyNumberFormat="1" applyFont="1" applyBorder="1" applyAlignment="1">
      <alignment vertical="center"/>
    </xf>
    <xf numFmtId="0" fontId="0" fillId="0" borderId="0" xfId="14" applyFont="1" applyAlignment="1">
      <alignment vertical="center"/>
    </xf>
    <xf numFmtId="0" fontId="0" fillId="0" borderId="0" xfId="14" applyFont="1" applyAlignment="1">
      <alignment vertical="center"/>
    </xf>
    <xf numFmtId="0" fontId="0" fillId="0" borderId="0" xfId="14" applyFont="1" applyAlignment="1">
      <alignment vertical="center"/>
    </xf>
    <xf numFmtId="0" fontId="0" fillId="0" borderId="0" xfId="14" applyFont="1" applyAlignment="1">
      <alignment vertical="center"/>
    </xf>
    <xf numFmtId="0" fontId="0" fillId="0" borderId="45" xfId="14" applyFont="1" applyBorder="1" applyAlignment="1">
      <alignment vertical="center"/>
    </xf>
    <xf numFmtId="0" fontId="0" fillId="0" borderId="46" xfId="14" applyFont="1" applyBorder="1" applyAlignment="1">
      <alignment vertical="center" wrapText="1"/>
    </xf>
    <xf numFmtId="0" fontId="0" fillId="0" borderId="46" xfId="14" applyFont="1" applyBorder="1" applyAlignment="1">
      <alignment vertical="center"/>
    </xf>
    <xf numFmtId="0" fontId="12" fillId="0" borderId="46" xfId="14" applyFont="1" applyBorder="1" applyAlignment="1">
      <alignment vertical="center"/>
    </xf>
    <xf numFmtId="0" fontId="0" fillId="0" borderId="6" xfId="14" applyFont="1" applyBorder="1" applyAlignment="1">
      <alignment vertical="center" shrinkToFit="1"/>
    </xf>
    <xf numFmtId="177" fontId="0" fillId="0" borderId="46" xfId="14" applyNumberFormat="1" applyFont="1" applyBorder="1" applyAlignment="1">
      <alignment vertical="center"/>
    </xf>
    <xf numFmtId="0" fontId="15"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4" fillId="0" borderId="11" xfId="10" applyFont="1" applyBorder="1" applyAlignment="1">
      <alignment horizontal="left" vertical="center" wrapText="1"/>
    </xf>
    <xf numFmtId="0" fontId="4" fillId="0" borderId="22" xfId="10" applyFont="1" applyBorder="1" applyAlignment="1">
      <alignment horizontal="left" vertical="center" wrapText="1"/>
    </xf>
    <xf numFmtId="0" fontId="13" fillId="0" borderId="10" xfId="10" applyFont="1" applyBorder="1" applyAlignment="1">
      <alignment vertical="center" wrapText="1"/>
    </xf>
    <xf numFmtId="0" fontId="13" fillId="0" borderId="8" xfId="10" applyFont="1" applyBorder="1" applyAlignment="1">
      <alignment vertical="center" wrapText="1"/>
    </xf>
    <xf numFmtId="0" fontId="4" fillId="0" borderId="11" xfId="0" applyFont="1" applyBorder="1" applyAlignment="1">
      <alignment vertical="center"/>
    </xf>
    <xf numFmtId="0" fontId="4" fillId="0" borderId="22" xfId="0" applyFont="1" applyBorder="1" applyAlignment="1">
      <alignment vertical="center"/>
    </xf>
    <xf numFmtId="0" fontId="4" fillId="2" borderId="11"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5" fillId="0" borderId="0" xfId="0" applyFont="1" applyAlignment="1">
      <alignment horizontal="center"/>
    </xf>
    <xf numFmtId="0" fontId="11" fillId="0" borderId="0" xfId="0" applyFont="1" applyAlignment="1">
      <alignment horizontal="center"/>
    </xf>
    <xf numFmtId="38" fontId="6" fillId="0" borderId="3" xfId="6" applyFont="1" applyBorder="1" applyAlignment="1">
      <alignment vertical="center"/>
    </xf>
    <xf numFmtId="38" fontId="6" fillId="0" borderId="2" xfId="6" applyFont="1" applyBorder="1" applyAlignment="1">
      <alignment vertical="center"/>
    </xf>
    <xf numFmtId="38" fontId="6" fillId="0" borderId="37" xfId="6" applyFont="1" applyBorder="1" applyAlignment="1">
      <alignment vertical="center"/>
    </xf>
    <xf numFmtId="38" fontId="6" fillId="0" borderId="38" xfId="6" applyFont="1" applyBorder="1" applyAlignment="1">
      <alignment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39" xfId="0" applyFont="1" applyBorder="1" applyAlignment="1">
      <alignment horizontal="center" vertical="center"/>
    </xf>
    <xf numFmtId="38" fontId="12" fillId="0" borderId="24" xfId="6" applyFont="1" applyBorder="1" applyAlignment="1">
      <alignment horizontal="center" vertical="center" wrapText="1"/>
    </xf>
    <xf numFmtId="38" fontId="12" fillId="0" borderId="2" xfId="6" applyFont="1" applyBorder="1" applyAlignment="1">
      <alignment horizontal="center" vertical="center" wrapText="1"/>
    </xf>
    <xf numFmtId="0" fontId="6" fillId="0" borderId="10" xfId="14" applyFont="1" applyBorder="1" applyAlignment="1">
      <alignment horizontal="left" vertical="center" shrinkToFit="1"/>
    </xf>
    <xf numFmtId="0" fontId="6" fillId="0" borderId="0" xfId="14" applyFont="1" applyAlignment="1">
      <alignment horizontal="center" vertical="center"/>
    </xf>
    <xf numFmtId="0" fontId="0" fillId="0" borderId="0" xfId="14" applyFont="1" applyAlignment="1">
      <alignment horizontal="right" vertical="center"/>
    </xf>
    <xf numFmtId="0" fontId="0" fillId="0" borderId="10"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3" xfId="14" applyFont="1" applyBorder="1" applyAlignment="1">
      <alignment horizontal="center" vertical="center"/>
    </xf>
    <xf numFmtId="0" fontId="0" fillId="0" borderId="24" xfId="14" applyFont="1" applyBorder="1" applyAlignment="1">
      <alignment horizontal="center" vertical="center"/>
    </xf>
    <xf numFmtId="0" fontId="0" fillId="0" borderId="3" xfId="14" applyFont="1" applyBorder="1" applyAlignment="1">
      <alignment vertical="center"/>
    </xf>
    <xf numFmtId="0" fontId="0" fillId="0" borderId="33" xfId="14" applyFont="1" applyBorder="1" applyAlignment="1">
      <alignment vertical="center"/>
    </xf>
    <xf numFmtId="0" fontId="0" fillId="0" borderId="10" xfId="14" applyFont="1" applyBorder="1" applyAlignment="1">
      <alignment horizontal="left" vertical="center"/>
    </xf>
    <xf numFmtId="0" fontId="0" fillId="0" borderId="3" xfId="14" applyFont="1" applyBorder="1" applyAlignment="1">
      <alignment horizontal="left" vertical="center"/>
    </xf>
    <xf numFmtId="0" fontId="0" fillId="0" borderId="33" xfId="14" applyFont="1" applyBorder="1" applyAlignment="1">
      <alignment horizontal="left" vertical="center"/>
    </xf>
    <xf numFmtId="0" fontId="0" fillId="0" borderId="40" xfId="14" applyFont="1" applyBorder="1" applyAlignment="1">
      <alignment horizontal="center" vertical="center"/>
    </xf>
    <xf numFmtId="0" fontId="0" fillId="0" borderId="41" xfId="14" applyFont="1" applyBorder="1" applyAlignment="1">
      <alignment horizontal="center" vertical="center"/>
    </xf>
    <xf numFmtId="0" fontId="0" fillId="0" borderId="42" xfId="14" applyFont="1" applyBorder="1" applyAlignment="1">
      <alignment horizontal="center" vertical="center"/>
    </xf>
    <xf numFmtId="0" fontId="0" fillId="0" borderId="0" xfId="14" applyFont="1" applyAlignment="1">
      <alignment horizontal="center" vertical="center"/>
    </xf>
    <xf numFmtId="0" fontId="14" fillId="0" borderId="0" xfId="14" applyFont="1" applyAlignment="1">
      <alignment vertical="center"/>
    </xf>
    <xf numFmtId="0" fontId="0" fillId="0" borderId="0" xfId="14" applyFont="1" applyAlignment="1">
      <alignment vertical="center"/>
    </xf>
    <xf numFmtId="0" fontId="8" fillId="0" borderId="0" xfId="14" applyFont="1" applyAlignment="1">
      <alignment horizontal="center" vertical="center"/>
    </xf>
    <xf numFmtId="0" fontId="0" fillId="0" borderId="23" xfId="14" applyFont="1" applyBorder="1" applyAlignment="1">
      <alignment horizontal="right" vertical="center"/>
    </xf>
    <xf numFmtId="0" fontId="0" fillId="0" borderId="43" xfId="14" applyFont="1" applyBorder="1" applyAlignment="1">
      <alignment horizontal="center" vertical="center"/>
    </xf>
    <xf numFmtId="0" fontId="0" fillId="0" borderId="44" xfId="14" applyFont="1" applyBorder="1" applyAlignment="1">
      <alignment horizontal="center" vertical="center"/>
    </xf>
    <xf numFmtId="0" fontId="0" fillId="0" borderId="10" xfId="14" applyFont="1" applyBorder="1" applyAlignment="1">
      <alignment horizontal="right" vertical="center"/>
    </xf>
    <xf numFmtId="0" fontId="7" fillId="0" borderId="0" xfId="14" applyFont="1" applyAlignment="1">
      <alignment horizontal="center" vertical="center"/>
    </xf>
    <xf numFmtId="0" fontId="9" fillId="0" borderId="0" xfId="14" applyFont="1" applyAlignment="1">
      <alignment horizontal="center" vertical="center"/>
    </xf>
  </cellXfs>
  <cellStyles count="1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6000000}"/>
    <cellStyle name="桁区切り 2 2" xfId="8" xr:uid="{00000000-0005-0000-0000-000007000000}"/>
    <cellStyle name="桁区切り 3" xfId="9" xr:uid="{00000000-0005-0000-0000-000008000000}"/>
    <cellStyle name="標準" xfId="0" builtinId="0"/>
    <cellStyle name="標準 2" xfId="10" xr:uid="{00000000-0005-0000-0000-00000A000000}"/>
    <cellStyle name="標準 3" xfId="11" xr:uid="{00000000-0005-0000-0000-00000B000000}"/>
    <cellStyle name="標準 4" xfId="12" xr:uid="{00000000-0005-0000-0000-00000C000000}"/>
    <cellStyle name="標準 5" xfId="13" xr:uid="{00000000-0005-0000-0000-00000D000000}"/>
    <cellStyle name="標準_様式ファイル(上程委員会向）" xfId="14" xr:uid="{00000000-0005-0000-0000-00000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17</xdr:col>
      <xdr:colOff>88900</xdr:colOff>
      <xdr:row>3</xdr:row>
      <xdr:rowOff>0</xdr:rowOff>
    </xdr:from>
    <xdr:to>
      <xdr:col>20</xdr:col>
      <xdr:colOff>808115</xdr:colOff>
      <xdr:row>10</xdr:row>
      <xdr:rowOff>79389</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132738</xdr:colOff>
      <xdr:row>0</xdr:row>
      <xdr:rowOff>151694</xdr:rowOff>
    </xdr:from>
    <xdr:to>
      <xdr:col>5</xdr:col>
      <xdr:colOff>2786905</xdr:colOff>
      <xdr:row>5</xdr:row>
      <xdr:rowOff>31751</xdr:rowOff>
    </xdr:to>
    <xdr:sp macro="" textlink="">
      <xdr:nvSpPr>
        <xdr:cNvPr id="2051" name="AutoShape 3">
          <a:extLst>
            <a:ext uri="{FF2B5EF4-FFF2-40B4-BE49-F238E27FC236}">
              <a16:creationId xmlns:a16="http://schemas.microsoft.com/office/drawing/2014/main" id="{00000000-0008-0000-0200-000003080000}"/>
            </a:ext>
          </a:extLst>
        </xdr:cNvPr>
        <xdr:cNvSpPr>
          <a:spLocks noChangeArrowheads="1"/>
        </xdr:cNvSpPr>
      </xdr:nvSpPr>
      <xdr:spPr bwMode="auto">
        <a:xfrm>
          <a:off x="117498" y="151694"/>
          <a:ext cx="5324081"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372320</xdr:colOff>
      <xdr:row>11</xdr:row>
      <xdr:rowOff>301977</xdr:rowOff>
    </xdr:from>
    <xdr:to>
      <xdr:col>5</xdr:col>
      <xdr:colOff>2571630</xdr:colOff>
      <xdr:row>13</xdr:row>
      <xdr:rowOff>338666</xdr:rowOff>
    </xdr:to>
    <xdr:sp macro="" textlink="">
      <xdr:nvSpPr>
        <xdr:cNvPr id="7" name="AutoShape 3">
          <a:extLst>
            <a:ext uri="{FF2B5EF4-FFF2-40B4-BE49-F238E27FC236}">
              <a16:creationId xmlns:a16="http://schemas.microsoft.com/office/drawing/2014/main" id="{00000000-0008-0000-0200-000007000000}"/>
            </a:ext>
          </a:extLst>
        </xdr:cNvPr>
        <xdr:cNvSpPr>
          <a:spLocks noChangeArrowheads="1"/>
        </xdr:cNvSpPr>
      </xdr:nvSpPr>
      <xdr:spPr bwMode="auto">
        <a:xfrm>
          <a:off x="451907" y="3593394"/>
          <a:ext cx="4748198" cy="798689"/>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予算折衝の際には、前年度の実績を考慮し予想される金額を記入します。財政審査会議議長と専務理事の決裁を受けた上で、事業予算から、各事業に繰り入れる予算額を修正し提出します。</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429471</xdr:colOff>
      <xdr:row>21</xdr:row>
      <xdr:rowOff>24555</xdr:rowOff>
    </xdr:from>
    <xdr:to>
      <xdr:col>7</xdr:col>
      <xdr:colOff>547297</xdr:colOff>
      <xdr:row>35</xdr:row>
      <xdr:rowOff>78781</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後日、事業繰入金額に変更が生じた場合、委員会は、副理事長を通じて専務と折衝してください。折衝の結果を受け、必要に応じて、更新した日付と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3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205316</xdr:colOff>
      <xdr:row>2</xdr:row>
      <xdr:rowOff>59971</xdr:rowOff>
    </xdr:from>
    <xdr:to>
      <xdr:col>7</xdr:col>
      <xdr:colOff>625015</xdr:colOff>
      <xdr:row>5</xdr:row>
      <xdr:rowOff>201083</xdr:rowOff>
    </xdr:to>
    <xdr:sp macro="" textlink="">
      <xdr:nvSpPr>
        <xdr:cNvPr id="12" name="AutoShape 3">
          <a:extLst>
            <a:ext uri="{FF2B5EF4-FFF2-40B4-BE49-F238E27FC236}">
              <a16:creationId xmlns:a16="http://schemas.microsoft.com/office/drawing/2014/main" id="{00000000-0008-0000-0200-00000C000000}"/>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6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600"/>
            </a:lnSpc>
            <a:defRPr sz="1000"/>
          </a:pPr>
          <a:endParaRPr lang="en-US" altLang="ja-JP" sz="1100" b="0" i="0" strike="noStrike">
            <a:solidFill>
              <a:sysClr val="windowText" lastClr="000000"/>
            </a:solidFill>
            <a:latin typeface="ＭＳ Ｐゴシック"/>
            <a:ea typeface="ＭＳ Ｐゴシック"/>
          </a:endParaRPr>
        </a:p>
        <a:p>
          <a:pPr algn="l" rtl="0">
            <a:lnSpc>
              <a:spcPts val="6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600"/>
            </a:lnSpc>
            <a:defRPr sz="1000"/>
          </a:pPr>
          <a:endParaRPr lang="en-US" altLang="ja-JP" sz="1100" b="0" i="0" strike="noStrike">
            <a:solidFill>
              <a:sysClr val="windowText" lastClr="000000"/>
            </a:solidFill>
            <a:latin typeface="ＭＳ Ｐゴシック"/>
            <a:ea typeface="ＭＳ Ｐゴシック"/>
          </a:endParaRPr>
        </a:p>
        <a:p>
          <a:pPr algn="l" rtl="0">
            <a:lnSpc>
              <a:spcPts val="6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1153584</xdr:colOff>
      <xdr:row>16</xdr:row>
      <xdr:rowOff>71261</xdr:rowOff>
    </xdr:from>
    <xdr:to>
      <xdr:col>8</xdr:col>
      <xdr:colOff>547084</xdr:colOff>
      <xdr:row>18</xdr:row>
      <xdr:rowOff>139018</xdr:rowOff>
    </xdr:to>
    <xdr:sp macro="" textlink="">
      <xdr:nvSpPr>
        <xdr:cNvPr id="8" name="AutoShape 3">
          <a:extLst>
            <a:ext uri="{FF2B5EF4-FFF2-40B4-BE49-F238E27FC236}">
              <a16:creationId xmlns:a16="http://schemas.microsoft.com/office/drawing/2014/main" id="{00000000-0008-0000-0200-000008000000}"/>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10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keikaku/etc/konpane&#12288;mitumori.pdf" TargetMode="External"/><Relationship Id="rId13" Type="http://schemas.openxmlformats.org/officeDocument/2006/relationships/hyperlink" Target="../siryoh/keikaku/etc/11suponjikenmitumori.pdf" TargetMode="External"/><Relationship Id="rId18" Type="http://schemas.openxmlformats.org/officeDocument/2006/relationships/hyperlink" Target="../siryoh/keikaku/etc/11konzen.pdf" TargetMode="External"/><Relationship Id="rId26" Type="http://schemas.openxmlformats.org/officeDocument/2006/relationships/hyperlink" Target="../siryoh/keikaku/etc/onkyou%20rentooru.pdf" TargetMode="External"/><Relationship Id="rId39" Type="http://schemas.openxmlformats.org/officeDocument/2006/relationships/hyperlink" Target="../siryoh/keikaku/mitsumori11gatsu/futo&#12288;mitumori11.pdf" TargetMode="External"/><Relationship Id="rId3" Type="http://schemas.openxmlformats.org/officeDocument/2006/relationships/hyperlink" Target="../siryoh/keikaku/mitsumori11gatsu/takoyakiyouki%20gomibukuro11.pdf" TargetMode="External"/><Relationship Id="rId21" Type="http://schemas.openxmlformats.org/officeDocument/2006/relationships/hyperlink" Target="../siryoh/keikaku/etc/11siirumitumori.pdf" TargetMode="External"/><Relationship Id="rId34" Type="http://schemas.openxmlformats.org/officeDocument/2006/relationships/hyperlink" Target="../siryoh/keikaku/etc/11rentoorusaisyuu.pdf" TargetMode="External"/><Relationship Id="rId42" Type="http://schemas.openxmlformats.org/officeDocument/2006/relationships/hyperlink" Target="../siryoh/keikaku/mitsumori11gatsu/takoyakiyouki%20gomibukuro11.pdf" TargetMode="External"/><Relationship Id="rId7" Type="http://schemas.openxmlformats.org/officeDocument/2006/relationships/hyperlink" Target="../siryoh/keikaku/etc/biniiru&#12288;mitumori.pdf" TargetMode="External"/><Relationship Id="rId12" Type="http://schemas.openxmlformats.org/officeDocument/2006/relationships/hyperlink" Target="../siryoh/keikaku/etc/11turutyannerumitumori.pdf" TargetMode="External"/><Relationship Id="rId17" Type="http://schemas.openxmlformats.org/officeDocument/2006/relationships/hyperlink" Target="../siryoh/keikaku/etc/11marusei.pdf" TargetMode="External"/><Relationship Id="rId25" Type="http://schemas.openxmlformats.org/officeDocument/2006/relationships/hyperlink" Target="../siryoh/keikaku/mitsumori11gatsu/gasubonbe11.pdf" TargetMode="External"/><Relationship Id="rId33" Type="http://schemas.openxmlformats.org/officeDocument/2006/relationships/hyperlink" Target="../siryoh/keikaku/etc/11rentoorusaisyuu.pdf" TargetMode="External"/><Relationship Id="rId38" Type="http://schemas.openxmlformats.org/officeDocument/2006/relationships/hyperlink" Target="../siryoh/keikaku/mitsumori11gatsu/futo&#12288;mitumori11.pdf" TargetMode="External"/><Relationship Id="rId2" Type="http://schemas.openxmlformats.org/officeDocument/2006/relationships/hyperlink" Target="../siryoh/keikaku/mitsumori11gatsu/yasai11.pdf" TargetMode="External"/><Relationship Id="rId16" Type="http://schemas.openxmlformats.org/officeDocument/2006/relationships/hyperlink" Target="../siryoh/keikaku/etc/baisyousekininhoken11.pdf" TargetMode="External"/><Relationship Id="rId20" Type="http://schemas.openxmlformats.org/officeDocument/2006/relationships/hyperlink" Target="../siryoh/keikaku/etc/11roopumitumori.pdf" TargetMode="External"/><Relationship Id="rId29" Type="http://schemas.openxmlformats.org/officeDocument/2006/relationships/hyperlink" Target="../siryoh/keikaku/etc/11rentoorusaisyuu.pdf" TargetMode="External"/><Relationship Id="rId41" Type="http://schemas.openxmlformats.org/officeDocument/2006/relationships/hyperlink" Target="../siryoh/keikaku/mitsumori11gatsu/futo&#12288;mitumori11.pdf" TargetMode="External"/><Relationship Id="rId1" Type="http://schemas.openxmlformats.org/officeDocument/2006/relationships/hyperlink" Target="../siryoh/keikaku/etc/11taihei%20mitumori.pdf" TargetMode="External"/><Relationship Id="rId6" Type="http://schemas.openxmlformats.org/officeDocument/2006/relationships/hyperlink" Target="../siryoh/keikaku/etc/11nukuikikaku%2011&#12288;bentou.pdf" TargetMode="External"/><Relationship Id="rId11" Type="http://schemas.openxmlformats.org/officeDocument/2006/relationships/hyperlink" Target="../siryoh/keikaku/etc/rakusuru%20mitumori.pdf" TargetMode="External"/><Relationship Id="rId24" Type="http://schemas.openxmlformats.org/officeDocument/2006/relationships/hyperlink" Target="../siryoh/keikaku/etc/11kabegami.pdf" TargetMode="External"/><Relationship Id="rId32" Type="http://schemas.openxmlformats.org/officeDocument/2006/relationships/hyperlink" Target="../siryoh/keikaku/etc/11rentoorusaisyuu.pdf" TargetMode="External"/><Relationship Id="rId37" Type="http://schemas.openxmlformats.org/officeDocument/2006/relationships/hyperlink" Target="../siryoh/keikaku/mitsumori11gatsu/futo&#12288;mitumori11.pdf" TargetMode="External"/><Relationship Id="rId40" Type="http://schemas.openxmlformats.org/officeDocument/2006/relationships/hyperlink" Target="../siryoh/keikaku/mitsumori11gatsu/futo&#12288;mitumori11.pdf" TargetMode="External"/><Relationship Id="rId45" Type="http://schemas.openxmlformats.org/officeDocument/2006/relationships/printerSettings" Target="../printerSettings/printerSettings5.bin"/><Relationship Id="rId5" Type="http://schemas.openxmlformats.org/officeDocument/2006/relationships/hyperlink" Target="../siryoh/keikaku/mitsumori11gatsu/11tako.pdf" TargetMode="External"/><Relationship Id="rId15" Type="http://schemas.openxmlformats.org/officeDocument/2006/relationships/hyperlink" Target="../siryoh/keikaku/etc/11tamago.pdf" TargetMode="External"/><Relationship Id="rId23" Type="http://schemas.openxmlformats.org/officeDocument/2006/relationships/hyperlink" Target="../siryoh/keikaku/mitsumori11gatsu/11gamuteepu.pdf" TargetMode="External"/><Relationship Id="rId28" Type="http://schemas.openxmlformats.org/officeDocument/2006/relationships/hyperlink" Target="../siryoh/keikaku/etc/11rentoorusaisyuu.pdf" TargetMode="External"/><Relationship Id="rId36" Type="http://schemas.openxmlformats.org/officeDocument/2006/relationships/hyperlink" Target="../siryoh/keikaku/etc/11photomeitomitumori.pdf" TargetMode="External"/><Relationship Id="rId10" Type="http://schemas.openxmlformats.org/officeDocument/2006/relationships/hyperlink" Target="../siryoh/keikaku/etc/11syougaihoken.pdf" TargetMode="External"/><Relationship Id="rId19" Type="http://schemas.openxmlformats.org/officeDocument/2006/relationships/hyperlink" Target="../siryoh/keikaku/etc/11hatatoyop.pdf" TargetMode="External"/><Relationship Id="rId31" Type="http://schemas.openxmlformats.org/officeDocument/2006/relationships/hyperlink" Target="../siryoh/keikaku/etc/11rentoorusaisyuu.pdf" TargetMode="External"/><Relationship Id="rId44" Type="http://schemas.openxmlformats.org/officeDocument/2006/relationships/hyperlink" Target="../siryoh/keikaku/etc/chirashidezain11.pdf" TargetMode="External"/><Relationship Id="rId4" Type="http://schemas.openxmlformats.org/officeDocument/2006/relationships/hyperlink" Target="../siryoh/keikaku/mitsumori11gatsu/butaniku11.pdf" TargetMode="External"/><Relationship Id="rId9" Type="http://schemas.openxmlformats.org/officeDocument/2006/relationships/hyperlink" Target="../siryoh/keikaku/etc/11hanabi30man.pdf" TargetMode="External"/><Relationship Id="rId14" Type="http://schemas.openxmlformats.org/officeDocument/2006/relationships/hyperlink" Target="../siryoh/keikaku/etc/11karaabooru.pdf" TargetMode="External"/><Relationship Id="rId22" Type="http://schemas.openxmlformats.org/officeDocument/2006/relationships/hyperlink" Target="../siryoh/keikaku/mitsumori11gatsu/11rakusurubouken.pdf" TargetMode="External"/><Relationship Id="rId27" Type="http://schemas.openxmlformats.org/officeDocument/2006/relationships/hyperlink" Target="../siryoh/keikaku/etc/11rentoorusaisyuu.pdf" TargetMode="External"/><Relationship Id="rId30" Type="http://schemas.openxmlformats.org/officeDocument/2006/relationships/hyperlink" Target="../siryoh/keikaku/etc/11rentoorusaisyuu.pdf" TargetMode="External"/><Relationship Id="rId35" Type="http://schemas.openxmlformats.org/officeDocument/2006/relationships/hyperlink" Target="../siryoh/keikaku/mitsumori11gatsu/futo&#12288;mitumori11.pdf" TargetMode="External"/><Relationship Id="rId43" Type="http://schemas.openxmlformats.org/officeDocument/2006/relationships/hyperlink" Target="../siryoh/keikaku/mitsumori11gatsu/takoyakiyouki%20gomibukuro11.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hyperlink" Target="../siryoh/ketusan/ryousyuusyo/tamasen.pdf" TargetMode="External"/><Relationship Id="rId18" Type="http://schemas.openxmlformats.org/officeDocument/2006/relationships/hyperlink" Target="../siryoh/ketusan/ryousyuusyo/niku.pdf" TargetMode="External"/><Relationship Id="rId26" Type="http://schemas.openxmlformats.org/officeDocument/2006/relationships/hyperlink" Target="../siryoh/ketusan/ryousyuusyo/kopii.pdf" TargetMode="External"/><Relationship Id="rId39" Type="http://schemas.openxmlformats.org/officeDocument/2006/relationships/hyperlink" Target="../siryoh/ketusan/ryousyuusyo/yasai-ryousyuusyo.pdf" TargetMode="External"/><Relationship Id="rId21" Type="http://schemas.openxmlformats.org/officeDocument/2006/relationships/hyperlink" Target="../siryoh/ketusan/ryousyuusyo/takodai_ikarifu-zu.pdf" TargetMode="External"/><Relationship Id="rId34" Type="http://schemas.openxmlformats.org/officeDocument/2006/relationships/hyperlink" Target="../siryoh/ketusan/ryousyuusyo/mizu.pdf" TargetMode="External"/><Relationship Id="rId42" Type="http://schemas.openxmlformats.org/officeDocument/2006/relationships/hyperlink" Target="../siryoh/ketusan/ryousyuusyo/pfotomatekihukin.pdf" TargetMode="External"/><Relationship Id="rId47" Type="http://schemas.openxmlformats.org/officeDocument/2006/relationships/hyperlink" Target="../siryoh/ketusan/ryousyuusyo/syoudokueki.pdf" TargetMode="External"/><Relationship Id="rId50" Type="http://schemas.openxmlformats.org/officeDocument/2006/relationships/hyperlink" Target="../siryoh/ketusan/ryousyuusyo/rentoorukizai.pdf" TargetMode="External"/><Relationship Id="rId55" Type="http://schemas.openxmlformats.org/officeDocument/2006/relationships/hyperlink" Target="../siryoh/ketusan/ryousyuusyo/syoudokueki.pdf" TargetMode="External"/><Relationship Id="rId63" Type="http://schemas.openxmlformats.org/officeDocument/2006/relationships/hyperlink" Target="../siryoh/ketusan/ryousyuusyo/syoudokueki.pdf" TargetMode="External"/><Relationship Id="rId7" Type="http://schemas.openxmlformats.org/officeDocument/2006/relationships/hyperlink" Target="../siryoh/ketusan/ryousyuusyo/kattexingusiiru.pdf" TargetMode="External"/><Relationship Id="rId2" Type="http://schemas.openxmlformats.org/officeDocument/2006/relationships/hyperlink" Target="../siryoh/ketusan/ryousyuusyo/baisyou2.pdf" TargetMode="External"/><Relationship Id="rId16" Type="http://schemas.openxmlformats.org/officeDocument/2006/relationships/hyperlink" Target="../siryoh/ketusan/ryousyuusyo/tamago.pdf" TargetMode="External"/><Relationship Id="rId20" Type="http://schemas.openxmlformats.org/officeDocument/2006/relationships/hyperlink" Target="../siryoh/ketusan/ryousyuusyo/rentooruoto.pdf" TargetMode="External"/><Relationship Id="rId29" Type="http://schemas.openxmlformats.org/officeDocument/2006/relationships/hyperlink" Target="../siryoh/ketusan/ryousyuusyo/sutikkunori.pdf" TargetMode="External"/><Relationship Id="rId41" Type="http://schemas.openxmlformats.org/officeDocument/2006/relationships/hyperlink" Target="../siryoh/ketusan/ryousyuusyo/rakusuru.pdf" TargetMode="External"/><Relationship Id="rId54" Type="http://schemas.openxmlformats.org/officeDocument/2006/relationships/hyperlink" Target="../siryoh/ketusan/ryousyuusyo/syoudokueki.pdf" TargetMode="External"/><Relationship Id="rId62" Type="http://schemas.openxmlformats.org/officeDocument/2006/relationships/hyperlink" Target="../siryoh/ketusan/ryousyuusyo/abura_mayo_sousu.pdf" TargetMode="External"/><Relationship Id="rId1" Type="http://schemas.openxmlformats.org/officeDocument/2006/relationships/hyperlink" Target="../siryoh/ketusan/ryousyuusyo/a3tirasi.pdf" TargetMode="External"/><Relationship Id="rId6" Type="http://schemas.openxmlformats.org/officeDocument/2006/relationships/hyperlink" Target="../siryoh/ketusan/ryousyuusyo/firumu.pdf" TargetMode="External"/><Relationship Id="rId11" Type="http://schemas.openxmlformats.org/officeDocument/2006/relationships/hyperlink" Target="../siryoh/ketusan/ryousyuusyo/marusei.pdf" TargetMode="External"/><Relationship Id="rId24" Type="http://schemas.openxmlformats.org/officeDocument/2006/relationships/hyperlink" Target="../siryoh/ketusan/ryousyuusyo/daiso1.pdf" TargetMode="External"/><Relationship Id="rId32" Type="http://schemas.openxmlformats.org/officeDocument/2006/relationships/hyperlink" Target="../siryoh/ketusan/ryousyuusyo/bando_chakaman_awadateki_houchou.pdf" TargetMode="External"/><Relationship Id="rId37" Type="http://schemas.openxmlformats.org/officeDocument/2006/relationships/hyperlink" Target="../siryoh/ketusan/ryousyuusyo/saidaiso.pdf" TargetMode="External"/><Relationship Id="rId40" Type="http://schemas.openxmlformats.org/officeDocument/2006/relationships/hyperlink" Target="../siryoh/ketusan/ryousyuusyo/hanabi.pdf" TargetMode="External"/><Relationship Id="rId45" Type="http://schemas.openxmlformats.org/officeDocument/2006/relationships/hyperlink" Target="../siryoh/ketusan/ryousyuusyo/takoyakiyouki_tumayouji_gomifukuro.pdf" TargetMode="External"/><Relationship Id="rId53" Type="http://schemas.openxmlformats.org/officeDocument/2006/relationships/hyperlink" Target="../siryoh/ketusan/ryousyuusyo/rentoorukizai.pdf" TargetMode="External"/><Relationship Id="rId58" Type="http://schemas.openxmlformats.org/officeDocument/2006/relationships/hyperlink" Target="../siryoh/ketusan/ryousyuusyo/takoyakiko_zarame.pdf" TargetMode="External"/><Relationship Id="rId5" Type="http://schemas.openxmlformats.org/officeDocument/2006/relationships/hyperlink" Target="../siryoh/ketusan/ryousyuusyo/dezain.pdf" TargetMode="External"/><Relationship Id="rId15" Type="http://schemas.openxmlformats.org/officeDocument/2006/relationships/hyperlink" Target="../siryoh/ketusan/ryousyuusyo/gamute-pu.pdf" TargetMode="External"/><Relationship Id="rId23" Type="http://schemas.openxmlformats.org/officeDocument/2006/relationships/hyperlink" Target="../siryoh/ketusan/ryousyuusyo/takoyakiyouki_tumayouji_gomifukuro.pdf" TargetMode="External"/><Relationship Id="rId28" Type="http://schemas.openxmlformats.org/officeDocument/2006/relationships/hyperlink" Target="../siryoh/ketusan/ryousyuusyo/roopu.pdf" TargetMode="External"/><Relationship Id="rId36" Type="http://schemas.openxmlformats.org/officeDocument/2006/relationships/hyperlink" Target="../siryoh/ketusan/ryousyuusyo/tamago111.pdf" TargetMode="External"/><Relationship Id="rId49" Type="http://schemas.openxmlformats.org/officeDocument/2006/relationships/hyperlink" Target="../siryoh/ketusan/ryousyuusyo/kodomotebukuro.pdf" TargetMode="External"/><Relationship Id="rId57" Type="http://schemas.openxmlformats.org/officeDocument/2006/relationships/hyperlink" Target="../siryoh/ketusan/ryousyuusyo/bando_chakaman_awadateki_houchou.pdf" TargetMode="External"/><Relationship Id="rId61" Type="http://schemas.openxmlformats.org/officeDocument/2006/relationships/hyperlink" Target="../siryoh/ketusan/ryousyuusyo/toilet.pdf" TargetMode="External"/><Relationship Id="rId10" Type="http://schemas.openxmlformats.org/officeDocument/2006/relationships/hyperlink" Target="../siryoh/ketusan/ryousyuusyo/konzen.pdf" TargetMode="External"/><Relationship Id="rId19" Type="http://schemas.openxmlformats.org/officeDocument/2006/relationships/hyperlink" Target="../siryoh/ketusan/ryousyuusyo/rentoorukizai.pdf" TargetMode="External"/><Relationship Id="rId31" Type="http://schemas.openxmlformats.org/officeDocument/2006/relationships/hyperlink" Target="../siryoh/ketusan/ryousyuusyo/toirepeepaa.pdf" TargetMode="External"/><Relationship Id="rId44" Type="http://schemas.openxmlformats.org/officeDocument/2006/relationships/hyperlink" Target="../siryoh/ketusan/ryousyuusyo/gasudai.pdf" TargetMode="External"/><Relationship Id="rId52" Type="http://schemas.openxmlformats.org/officeDocument/2006/relationships/hyperlink" Target="../siryoh/ketusan/ryousyuusyo/rentoorukizai.pdf" TargetMode="External"/><Relationship Id="rId60" Type="http://schemas.openxmlformats.org/officeDocument/2006/relationships/hyperlink" Target="../siryoh/ketusan/ryousyuusyo/kabegami.pdf" TargetMode="External"/><Relationship Id="rId65" Type="http://schemas.openxmlformats.org/officeDocument/2006/relationships/printerSettings" Target="../printerSettings/printerSettings7.bin"/><Relationship Id="rId4" Type="http://schemas.openxmlformats.org/officeDocument/2006/relationships/hyperlink" Target="../siryoh/ketusan/ryousyuusyo/booru.pdf" TargetMode="External"/><Relationship Id="rId9" Type="http://schemas.openxmlformats.org/officeDocument/2006/relationships/hyperlink" Target="../siryoh/ketusan/ryousyuusyo/konpane.pdf" TargetMode="External"/><Relationship Id="rId14" Type="http://schemas.openxmlformats.org/officeDocument/2006/relationships/hyperlink" Target="../siryoh/ketusan/ryousyuusyo/toyopi.pdf" TargetMode="External"/><Relationship Id="rId22" Type="http://schemas.openxmlformats.org/officeDocument/2006/relationships/hyperlink" Target="../siryoh/ketusan/ryousyuusyo/bentodai_nukuikikaku.pdf" TargetMode="External"/><Relationship Id="rId27" Type="http://schemas.openxmlformats.org/officeDocument/2006/relationships/hyperlink" Target="../siryoh/ketusan/ryousyuusyo/ponpubotoru.pdf" TargetMode="External"/><Relationship Id="rId30" Type="http://schemas.openxmlformats.org/officeDocument/2006/relationships/hyperlink" Target="../siryoh/ketusan/ryousyuusyo/supure-nori.pdf" TargetMode="External"/><Relationship Id="rId35" Type="http://schemas.openxmlformats.org/officeDocument/2006/relationships/hyperlink" Target="../siryoh/ketusan/ryousyuusyo/takoyakiko_zarame.pdf" TargetMode="External"/><Relationship Id="rId43" Type="http://schemas.openxmlformats.org/officeDocument/2006/relationships/hyperlink" Target="../siryoh/ketusan/ryousyuusyo/droneryosyusyo.pdf" TargetMode="External"/><Relationship Id="rId48" Type="http://schemas.openxmlformats.org/officeDocument/2006/relationships/hyperlink" Target="../siryoh/ketusan/ryousyuusyo/syoudokueki.pdf" TargetMode="External"/><Relationship Id="rId56" Type="http://schemas.openxmlformats.org/officeDocument/2006/relationships/hyperlink" Target="../siryoh/ketusan/ryousyuusyo/toirepeepaa.pdf" TargetMode="External"/><Relationship Id="rId64" Type="http://schemas.openxmlformats.org/officeDocument/2006/relationships/hyperlink" Target="../siryoh/ketusan/ryousyuusyo/syoudokueki.pdf" TargetMode="External"/><Relationship Id="rId8" Type="http://schemas.openxmlformats.org/officeDocument/2006/relationships/hyperlink" Target="../siryoh/ketusan/ryousyuusyo/kinro-pu.pdf" TargetMode="External"/><Relationship Id="rId51" Type="http://schemas.openxmlformats.org/officeDocument/2006/relationships/hyperlink" Target="../siryoh/ketusan/ryousyuusyo/rentoorukizai.pdf" TargetMode="External"/><Relationship Id="rId3" Type="http://schemas.openxmlformats.org/officeDocument/2006/relationships/hyperlink" Target="../siryoh/ketusan/ryousyuusyo/baiyou1.pdf" TargetMode="External"/><Relationship Id="rId12" Type="http://schemas.openxmlformats.org/officeDocument/2006/relationships/hyperlink" Target="../siryoh/ketusan/ryousyuusyo/sohutosoodo.pdf" TargetMode="External"/><Relationship Id="rId17" Type="http://schemas.openxmlformats.org/officeDocument/2006/relationships/hyperlink" Target="../siryoh/ketusan/ryousyuusyo/turutyanneru.pdf" TargetMode="External"/><Relationship Id="rId25" Type="http://schemas.openxmlformats.org/officeDocument/2006/relationships/hyperlink" Target="../siryoh/ketusan/ryousyuusyo/handoso-pu.pdf" TargetMode="External"/><Relationship Id="rId33" Type="http://schemas.openxmlformats.org/officeDocument/2006/relationships/hyperlink" Target="../siryoh/ketusan/ryousyuusyo/bini-ruka-ten_yuojyoute-pu.pdf" TargetMode="External"/><Relationship Id="rId38" Type="http://schemas.openxmlformats.org/officeDocument/2006/relationships/hyperlink" Target="../siryoh/ketusan/ryousyuusyo/otyanado.pdf" TargetMode="External"/><Relationship Id="rId46" Type="http://schemas.openxmlformats.org/officeDocument/2006/relationships/hyperlink" Target="../siryoh/ketusan/ryousyuusyo/takoyakiyouki_tumayouji_gomifukuro.pdf" TargetMode="External"/><Relationship Id="rId59" Type="http://schemas.openxmlformats.org/officeDocument/2006/relationships/hyperlink" Target="../siryoh/ketusan/ryousyuusyo/saidaiso.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7"/>
  <sheetViews>
    <sheetView showGridLines="0" view="pageBreakPreview" zoomScaleNormal="100" zoomScaleSheetLayoutView="100" workbookViewId="0">
      <selection activeCell="A2" sqref="A2"/>
    </sheetView>
  </sheetViews>
  <sheetFormatPr defaultColWidth="13" defaultRowHeight="13.5" x14ac:dyDescent="0.15"/>
  <cols>
    <col min="1" max="1" width="5.625" style="137" bestFit="1" customWidth="1"/>
    <col min="2" max="2" width="23.375" style="137" customWidth="1"/>
    <col min="3" max="16" width="3.125" style="137" bestFit="1" customWidth="1"/>
    <col min="17" max="17" width="40.375" style="137" bestFit="1" customWidth="1"/>
    <col min="18" max="18" width="13" style="137"/>
    <col min="19" max="19" width="3.5" style="137" bestFit="1" customWidth="1"/>
    <col min="20" max="21" width="13" style="137"/>
    <col min="22" max="22" width="2.125" style="137" bestFit="1" customWidth="1"/>
    <col min="23" max="16384" width="13" style="137"/>
  </cols>
  <sheetData>
    <row r="1" spans="1:22" ht="33.75" customHeight="1" x14ac:dyDescent="0.15">
      <c r="A1" s="186" t="s">
        <v>273</v>
      </c>
      <c r="B1" s="186"/>
      <c r="C1" s="186"/>
      <c r="D1" s="186"/>
      <c r="E1" s="186"/>
      <c r="F1" s="186"/>
      <c r="G1" s="186"/>
      <c r="H1" s="186"/>
      <c r="I1" s="186"/>
      <c r="J1" s="186"/>
      <c r="K1" s="186"/>
      <c r="L1" s="186"/>
      <c r="M1" s="186"/>
      <c r="N1" s="186"/>
      <c r="O1" s="186"/>
      <c r="P1" s="186"/>
      <c r="Q1" s="186"/>
    </row>
    <row r="2" spans="1:22" ht="5.25" customHeight="1" x14ac:dyDescent="0.15">
      <c r="A2" s="138"/>
      <c r="B2" s="138"/>
      <c r="C2" s="138"/>
      <c r="D2" s="138"/>
      <c r="E2" s="138"/>
      <c r="F2" s="138"/>
      <c r="G2" s="138"/>
      <c r="H2" s="138"/>
      <c r="I2" s="138"/>
      <c r="J2" s="138"/>
      <c r="K2" s="138"/>
      <c r="L2" s="138"/>
      <c r="M2" s="138"/>
      <c r="N2" s="138"/>
      <c r="O2" s="138"/>
      <c r="P2" s="138"/>
      <c r="Q2" s="139"/>
    </row>
    <row r="3" spans="1:22" ht="27" x14ac:dyDescent="0.15">
      <c r="A3" s="58" t="s">
        <v>123</v>
      </c>
      <c r="B3" s="59" t="s">
        <v>80</v>
      </c>
      <c r="C3" s="59"/>
      <c r="D3" s="59"/>
      <c r="E3" s="59"/>
      <c r="F3" s="59"/>
      <c r="G3" s="59"/>
      <c r="H3" s="59"/>
      <c r="I3" s="59"/>
      <c r="J3" s="59"/>
      <c r="K3" s="59"/>
      <c r="L3" s="59"/>
      <c r="M3" s="59"/>
      <c r="N3" s="59"/>
      <c r="O3" s="59"/>
      <c r="P3" s="59"/>
      <c r="Q3" s="59" t="s">
        <v>81</v>
      </c>
      <c r="R3" s="56"/>
      <c r="S3" s="60" t="s">
        <v>110</v>
      </c>
      <c r="V3" s="56" t="s">
        <v>109</v>
      </c>
    </row>
    <row r="4" spans="1:22" ht="27" customHeight="1" x14ac:dyDescent="0.15">
      <c r="A4" s="189"/>
      <c r="B4" s="190"/>
      <c r="C4" s="187" t="s">
        <v>246</v>
      </c>
      <c r="D4" s="188"/>
      <c r="E4" s="187" t="s">
        <v>247</v>
      </c>
      <c r="F4" s="188"/>
      <c r="G4" s="191" t="s">
        <v>245</v>
      </c>
      <c r="H4" s="192"/>
      <c r="I4" s="187" t="s">
        <v>248</v>
      </c>
      <c r="J4" s="188"/>
      <c r="K4" s="187" t="s">
        <v>249</v>
      </c>
      <c r="L4" s="188"/>
      <c r="M4" s="187" t="s">
        <v>250</v>
      </c>
      <c r="N4" s="188"/>
      <c r="O4" s="191" t="s">
        <v>245</v>
      </c>
      <c r="P4" s="192"/>
      <c r="Q4" s="131" t="s">
        <v>121</v>
      </c>
      <c r="R4" s="56"/>
      <c r="S4" s="60"/>
    </row>
    <row r="5" spans="1:22" ht="21" customHeight="1" x14ac:dyDescent="0.15">
      <c r="A5" s="201" t="s">
        <v>132</v>
      </c>
      <c r="B5" s="202"/>
      <c r="C5" s="62" t="s">
        <v>117</v>
      </c>
      <c r="D5" s="62" t="s">
        <v>118</v>
      </c>
      <c r="E5" s="62" t="s">
        <v>117</v>
      </c>
      <c r="F5" s="62" t="s">
        <v>118</v>
      </c>
      <c r="G5" s="62" t="s">
        <v>117</v>
      </c>
      <c r="H5" s="62" t="s">
        <v>118</v>
      </c>
      <c r="I5" s="62" t="s">
        <v>117</v>
      </c>
      <c r="J5" s="62" t="s">
        <v>118</v>
      </c>
      <c r="K5" s="62" t="s">
        <v>117</v>
      </c>
      <c r="L5" s="62" t="s">
        <v>118</v>
      </c>
      <c r="M5" s="62" t="s">
        <v>117</v>
      </c>
      <c r="N5" s="62" t="s">
        <v>118</v>
      </c>
      <c r="O5" s="62" t="s">
        <v>117</v>
      </c>
      <c r="P5" s="62" t="s">
        <v>118</v>
      </c>
      <c r="Q5" s="66" t="s">
        <v>251</v>
      </c>
      <c r="R5" s="56"/>
      <c r="S5" s="60"/>
    </row>
    <row r="6" spans="1:22" ht="15" customHeight="1" x14ac:dyDescent="0.15">
      <c r="A6" s="65"/>
      <c r="B6" s="124" t="s">
        <v>258</v>
      </c>
      <c r="C6" s="62" t="s">
        <v>120</v>
      </c>
      <c r="D6" s="62" t="s">
        <v>122</v>
      </c>
      <c r="E6" s="62" t="s">
        <v>120</v>
      </c>
      <c r="F6" s="62" t="s">
        <v>122</v>
      </c>
      <c r="G6" s="62" t="s">
        <v>122</v>
      </c>
      <c r="H6" s="62" t="s">
        <v>120</v>
      </c>
      <c r="I6" s="62" t="s">
        <v>120</v>
      </c>
      <c r="J6" s="62" t="s">
        <v>122</v>
      </c>
      <c r="K6" s="62" t="s">
        <v>120</v>
      </c>
      <c r="L6" s="62" t="s">
        <v>216</v>
      </c>
      <c r="M6" s="62" t="s">
        <v>120</v>
      </c>
      <c r="N6" s="62" t="s">
        <v>216</v>
      </c>
      <c r="O6" s="62" t="s">
        <v>216</v>
      </c>
      <c r="P6" s="62" t="s">
        <v>217</v>
      </c>
      <c r="Q6" s="99"/>
      <c r="R6" s="56"/>
      <c r="S6" s="56"/>
    </row>
    <row r="7" spans="1:22" ht="15" customHeight="1" x14ac:dyDescent="0.15">
      <c r="A7" s="65"/>
      <c r="B7" s="67" t="s">
        <v>205</v>
      </c>
      <c r="C7" s="62" t="s">
        <v>120</v>
      </c>
      <c r="D7" s="62" t="s">
        <v>122</v>
      </c>
      <c r="E7" s="62" t="s">
        <v>120</v>
      </c>
      <c r="F7" s="62" t="s">
        <v>120</v>
      </c>
      <c r="G7" s="62" t="s">
        <v>122</v>
      </c>
      <c r="H7" s="62" t="s">
        <v>122</v>
      </c>
      <c r="I7" s="62" t="s">
        <v>120</v>
      </c>
      <c r="J7" s="62" t="s">
        <v>120</v>
      </c>
      <c r="K7" s="62" t="s">
        <v>120</v>
      </c>
      <c r="L7" s="62" t="s">
        <v>120</v>
      </c>
      <c r="M7" s="62" t="s">
        <v>120</v>
      </c>
      <c r="N7" s="62" t="s">
        <v>120</v>
      </c>
      <c r="O7" s="62" t="s">
        <v>216</v>
      </c>
      <c r="P7" s="62" t="s">
        <v>216</v>
      </c>
      <c r="Q7" s="99"/>
      <c r="R7" s="56"/>
      <c r="S7" s="56"/>
    </row>
    <row r="8" spans="1:22" ht="15" customHeight="1" x14ac:dyDescent="0.15">
      <c r="A8" s="140" t="s">
        <v>82</v>
      </c>
      <c r="B8" s="67" t="s">
        <v>84</v>
      </c>
      <c r="C8" s="62" t="s">
        <v>120</v>
      </c>
      <c r="D8" s="62" t="s">
        <v>122</v>
      </c>
      <c r="E8" s="62" t="s">
        <v>120</v>
      </c>
      <c r="F8" s="62" t="s">
        <v>120</v>
      </c>
      <c r="G8" s="62" t="s">
        <v>122</v>
      </c>
      <c r="H8" s="62" t="s">
        <v>122</v>
      </c>
      <c r="I8" s="62" t="s">
        <v>120</v>
      </c>
      <c r="J8" s="62" t="s">
        <v>120</v>
      </c>
      <c r="K8" s="62" t="s">
        <v>120</v>
      </c>
      <c r="L8" s="62" t="s">
        <v>120</v>
      </c>
      <c r="M8" s="62" t="s">
        <v>122</v>
      </c>
      <c r="N8" s="62" t="s">
        <v>122</v>
      </c>
      <c r="O8" s="62" t="s">
        <v>216</v>
      </c>
      <c r="P8" s="62" t="s">
        <v>216</v>
      </c>
      <c r="Q8" s="68"/>
    </row>
    <row r="9" spans="1:22" s="145" customFormat="1" ht="15" hidden="1" customHeight="1" x14ac:dyDescent="0.15">
      <c r="A9" s="141" t="s">
        <v>42</v>
      </c>
      <c r="B9" s="142" t="s">
        <v>86</v>
      </c>
      <c r="C9" s="143" t="s">
        <v>120</v>
      </c>
      <c r="D9" s="143" t="s">
        <v>122</v>
      </c>
      <c r="E9" s="143" t="s">
        <v>120</v>
      </c>
      <c r="F9" s="143" t="s">
        <v>120</v>
      </c>
      <c r="G9" s="143" t="s">
        <v>122</v>
      </c>
      <c r="H9" s="143" t="s">
        <v>122</v>
      </c>
      <c r="I9" s="143" t="s">
        <v>120</v>
      </c>
      <c r="J9" s="143" t="s">
        <v>120</v>
      </c>
      <c r="K9" s="143" t="s">
        <v>120</v>
      </c>
      <c r="L9" s="143" t="s">
        <v>120</v>
      </c>
      <c r="M9" s="143" t="s">
        <v>122</v>
      </c>
      <c r="N9" s="143" t="s">
        <v>122</v>
      </c>
      <c r="O9" s="143" t="s">
        <v>216</v>
      </c>
      <c r="P9" s="143" t="s">
        <v>216</v>
      </c>
      <c r="Q9" s="144" t="s">
        <v>130</v>
      </c>
    </row>
    <row r="10" spans="1:22" ht="15" customHeight="1" x14ac:dyDescent="0.15">
      <c r="A10" s="140" t="s">
        <v>42</v>
      </c>
      <c r="B10" s="67" t="s">
        <v>93</v>
      </c>
      <c r="C10" s="62" t="s">
        <v>120</v>
      </c>
      <c r="D10" s="62" t="s">
        <v>122</v>
      </c>
      <c r="E10" s="62" t="s">
        <v>120</v>
      </c>
      <c r="F10" s="62" t="s">
        <v>120</v>
      </c>
      <c r="G10" s="62" t="s">
        <v>122</v>
      </c>
      <c r="H10" s="62" t="s">
        <v>122</v>
      </c>
      <c r="I10" s="62" t="s">
        <v>133</v>
      </c>
      <c r="J10" s="62" t="s">
        <v>133</v>
      </c>
      <c r="K10" s="62" t="s">
        <v>133</v>
      </c>
      <c r="L10" s="62" t="s">
        <v>133</v>
      </c>
      <c r="M10" s="62" t="s">
        <v>133</v>
      </c>
      <c r="N10" s="62" t="s">
        <v>133</v>
      </c>
      <c r="O10" s="62" t="s">
        <v>216</v>
      </c>
      <c r="P10" s="62" t="s">
        <v>216</v>
      </c>
      <c r="Q10" s="68"/>
    </row>
    <row r="11" spans="1:22" ht="15" customHeight="1" x14ac:dyDescent="0.15">
      <c r="A11" s="140" t="s">
        <v>83</v>
      </c>
      <c r="B11" s="67" t="s">
        <v>78</v>
      </c>
      <c r="C11" s="62" t="s">
        <v>120</v>
      </c>
      <c r="D11" s="62" t="s">
        <v>122</v>
      </c>
      <c r="E11" s="62" t="s">
        <v>120</v>
      </c>
      <c r="F11" s="62" t="s">
        <v>120</v>
      </c>
      <c r="G11" s="62" t="s">
        <v>122</v>
      </c>
      <c r="H11" s="62" t="s">
        <v>122</v>
      </c>
      <c r="I11" s="62" t="s">
        <v>122</v>
      </c>
      <c r="J11" s="62" t="s">
        <v>122</v>
      </c>
      <c r="K11" s="62" t="s">
        <v>122</v>
      </c>
      <c r="L11" s="62" t="s">
        <v>122</v>
      </c>
      <c r="M11" s="62" t="s">
        <v>122</v>
      </c>
      <c r="N11" s="62" t="s">
        <v>122</v>
      </c>
      <c r="O11" s="62" t="s">
        <v>216</v>
      </c>
      <c r="P11" s="62" t="s">
        <v>216</v>
      </c>
      <c r="Q11" s="68"/>
    </row>
    <row r="12" spans="1:22" ht="21" customHeight="1" x14ac:dyDescent="0.15">
      <c r="A12" s="140" t="s">
        <v>85</v>
      </c>
      <c r="B12" s="67" t="s">
        <v>227</v>
      </c>
      <c r="C12" s="62" t="s">
        <v>120</v>
      </c>
      <c r="D12" s="62" t="s">
        <v>122</v>
      </c>
      <c r="E12" s="62" t="s">
        <v>120</v>
      </c>
      <c r="F12" s="62" t="s">
        <v>120</v>
      </c>
      <c r="G12" s="62" t="s">
        <v>122</v>
      </c>
      <c r="H12" s="62" t="s">
        <v>122</v>
      </c>
      <c r="I12" s="62" t="s">
        <v>120</v>
      </c>
      <c r="J12" s="62" t="s">
        <v>120</v>
      </c>
      <c r="K12" s="62" t="s">
        <v>120</v>
      </c>
      <c r="L12" s="62" t="s">
        <v>120</v>
      </c>
      <c r="M12" s="62" t="s">
        <v>120</v>
      </c>
      <c r="N12" s="62" t="s">
        <v>120</v>
      </c>
      <c r="O12" s="62" t="s">
        <v>216</v>
      </c>
      <c r="P12" s="62" t="s">
        <v>216</v>
      </c>
      <c r="Q12" s="68" t="s">
        <v>211</v>
      </c>
    </row>
    <row r="13" spans="1:22" ht="21" customHeight="1" x14ac:dyDescent="0.15">
      <c r="A13" s="140" t="s">
        <v>87</v>
      </c>
      <c r="B13" s="67" t="s">
        <v>131</v>
      </c>
      <c r="C13" s="62" t="s">
        <v>119</v>
      </c>
      <c r="D13" s="62" t="s">
        <v>122</v>
      </c>
      <c r="E13" s="62" t="s">
        <v>119</v>
      </c>
      <c r="F13" s="62" t="s">
        <v>213</v>
      </c>
      <c r="G13" s="62" t="s">
        <v>122</v>
      </c>
      <c r="H13" s="62" t="s">
        <v>122</v>
      </c>
      <c r="I13" s="62" t="s">
        <v>119</v>
      </c>
      <c r="J13" s="62" t="s">
        <v>213</v>
      </c>
      <c r="K13" s="62" t="s">
        <v>122</v>
      </c>
      <c r="L13" s="62" t="s">
        <v>122</v>
      </c>
      <c r="M13" s="62" t="s">
        <v>119</v>
      </c>
      <c r="N13" s="62" t="s">
        <v>119</v>
      </c>
      <c r="O13" s="62" t="s">
        <v>216</v>
      </c>
      <c r="P13" s="62" t="s">
        <v>216</v>
      </c>
      <c r="Q13" s="66" t="s">
        <v>222</v>
      </c>
    </row>
    <row r="14" spans="1:22" ht="15" customHeight="1" x14ac:dyDescent="0.15">
      <c r="A14" s="140" t="s">
        <v>88</v>
      </c>
      <c r="B14" s="67" t="s">
        <v>124</v>
      </c>
      <c r="C14" s="62" t="s">
        <v>119</v>
      </c>
      <c r="D14" s="62" t="s">
        <v>122</v>
      </c>
      <c r="E14" s="62" t="s">
        <v>119</v>
      </c>
      <c r="F14" s="62" t="s">
        <v>134</v>
      </c>
      <c r="G14" s="62" t="s">
        <v>122</v>
      </c>
      <c r="H14" s="62" t="s">
        <v>122</v>
      </c>
      <c r="I14" s="62" t="s">
        <v>134</v>
      </c>
      <c r="J14" s="62" t="s">
        <v>134</v>
      </c>
      <c r="K14" s="62" t="s">
        <v>134</v>
      </c>
      <c r="L14" s="62" t="s">
        <v>134</v>
      </c>
      <c r="M14" s="62" t="s">
        <v>133</v>
      </c>
      <c r="N14" s="62" t="s">
        <v>133</v>
      </c>
      <c r="O14" s="62" t="s">
        <v>216</v>
      </c>
      <c r="P14" s="62" t="s">
        <v>216</v>
      </c>
      <c r="Q14" s="68" t="s">
        <v>126</v>
      </c>
    </row>
    <row r="15" spans="1:22" ht="15" customHeight="1" x14ac:dyDescent="0.15">
      <c r="A15" s="140" t="s">
        <v>89</v>
      </c>
      <c r="B15" s="67" t="s">
        <v>254</v>
      </c>
      <c r="C15" s="62" t="s">
        <v>135</v>
      </c>
      <c r="D15" s="62" t="s">
        <v>136</v>
      </c>
      <c r="E15" s="62" t="s">
        <v>135</v>
      </c>
      <c r="F15" s="62" t="s">
        <v>135</v>
      </c>
      <c r="G15" s="62" t="s">
        <v>122</v>
      </c>
      <c r="H15" s="62" t="s">
        <v>122</v>
      </c>
      <c r="I15" s="62" t="s">
        <v>135</v>
      </c>
      <c r="J15" s="62" t="s">
        <v>135</v>
      </c>
      <c r="K15" s="62" t="s">
        <v>135</v>
      </c>
      <c r="L15" s="62" t="s">
        <v>135</v>
      </c>
      <c r="M15" s="62" t="s">
        <v>136</v>
      </c>
      <c r="N15" s="62" t="s">
        <v>136</v>
      </c>
      <c r="O15" s="62" t="s">
        <v>216</v>
      </c>
      <c r="P15" s="62" t="s">
        <v>216</v>
      </c>
      <c r="Q15" s="68" t="s">
        <v>137</v>
      </c>
    </row>
    <row r="16" spans="1:22" ht="15" customHeight="1" x14ac:dyDescent="0.15">
      <c r="A16" s="140" t="s">
        <v>91</v>
      </c>
      <c r="B16" s="67" t="s">
        <v>90</v>
      </c>
      <c r="C16" s="62" t="s">
        <v>119</v>
      </c>
      <c r="D16" s="62" t="s">
        <v>122</v>
      </c>
      <c r="E16" s="62" t="s">
        <v>119</v>
      </c>
      <c r="F16" s="62" t="s">
        <v>119</v>
      </c>
      <c r="G16" s="62" t="s">
        <v>122</v>
      </c>
      <c r="H16" s="62" t="s">
        <v>122</v>
      </c>
      <c r="I16" s="62" t="s">
        <v>119</v>
      </c>
      <c r="J16" s="62" t="s">
        <v>119</v>
      </c>
      <c r="K16" s="62" t="s">
        <v>119</v>
      </c>
      <c r="L16" s="62" t="s">
        <v>119</v>
      </c>
      <c r="M16" s="62" t="s">
        <v>122</v>
      </c>
      <c r="N16" s="62" t="s">
        <v>122</v>
      </c>
      <c r="O16" s="62" t="s">
        <v>216</v>
      </c>
      <c r="P16" s="62" t="s">
        <v>216</v>
      </c>
      <c r="Q16" s="68" t="s">
        <v>228</v>
      </c>
    </row>
    <row r="17" spans="1:17" ht="15" customHeight="1" x14ac:dyDescent="0.15">
      <c r="A17" s="140" t="s">
        <v>138</v>
      </c>
      <c r="B17" s="67" t="s">
        <v>257</v>
      </c>
      <c r="C17" s="62" t="s">
        <v>119</v>
      </c>
      <c r="D17" s="62" t="s">
        <v>122</v>
      </c>
      <c r="E17" s="62" t="s">
        <v>119</v>
      </c>
      <c r="F17" s="62" t="s">
        <v>119</v>
      </c>
      <c r="G17" s="62" t="s">
        <v>122</v>
      </c>
      <c r="H17" s="62" t="s">
        <v>122</v>
      </c>
      <c r="I17" s="62" t="s">
        <v>119</v>
      </c>
      <c r="J17" s="62" t="s">
        <v>119</v>
      </c>
      <c r="K17" s="62" t="s">
        <v>119</v>
      </c>
      <c r="L17" s="62" t="s">
        <v>119</v>
      </c>
      <c r="M17" s="62" t="s">
        <v>122</v>
      </c>
      <c r="N17" s="62" t="s">
        <v>122</v>
      </c>
      <c r="O17" s="62" t="s">
        <v>216</v>
      </c>
      <c r="P17" s="62" t="s">
        <v>216</v>
      </c>
      <c r="Q17" s="68" t="s">
        <v>228</v>
      </c>
    </row>
    <row r="18" spans="1:17" ht="15" customHeight="1" x14ac:dyDescent="0.15">
      <c r="A18" s="140" t="s">
        <v>92</v>
      </c>
      <c r="B18" s="67" t="s">
        <v>94</v>
      </c>
      <c r="C18" s="62" t="s">
        <v>122</v>
      </c>
      <c r="D18" s="62" t="s">
        <v>122</v>
      </c>
      <c r="E18" s="62" t="s">
        <v>122</v>
      </c>
      <c r="F18" s="62" t="s">
        <v>122</v>
      </c>
      <c r="G18" s="62" t="s">
        <v>122</v>
      </c>
      <c r="H18" s="62" t="s">
        <v>122</v>
      </c>
      <c r="I18" s="62" t="s">
        <v>122</v>
      </c>
      <c r="J18" s="62" t="s">
        <v>122</v>
      </c>
      <c r="K18" s="62" t="s">
        <v>122</v>
      </c>
      <c r="L18" s="62" t="s">
        <v>122</v>
      </c>
      <c r="M18" s="62" t="s">
        <v>120</v>
      </c>
      <c r="N18" s="62" t="s">
        <v>120</v>
      </c>
      <c r="O18" s="62" t="s">
        <v>216</v>
      </c>
      <c r="P18" s="62" t="s">
        <v>216</v>
      </c>
      <c r="Q18" s="68"/>
    </row>
    <row r="19" spans="1:17" x14ac:dyDescent="0.15">
      <c r="A19" s="140" t="s">
        <v>139</v>
      </c>
      <c r="B19" s="67" t="s">
        <v>125</v>
      </c>
      <c r="C19" s="62" t="s">
        <v>122</v>
      </c>
      <c r="D19" s="62" t="s">
        <v>122</v>
      </c>
      <c r="E19" s="62" t="s">
        <v>122</v>
      </c>
      <c r="F19" s="62" t="s">
        <v>122</v>
      </c>
      <c r="G19" s="62" t="s">
        <v>122</v>
      </c>
      <c r="H19" s="62" t="s">
        <v>122</v>
      </c>
      <c r="I19" s="62" t="s">
        <v>122</v>
      </c>
      <c r="J19" s="62" t="s">
        <v>122</v>
      </c>
      <c r="K19" s="62" t="s">
        <v>122</v>
      </c>
      <c r="L19" s="62" t="s">
        <v>122</v>
      </c>
      <c r="M19" s="62" t="s">
        <v>120</v>
      </c>
      <c r="N19" s="62" t="s">
        <v>120</v>
      </c>
      <c r="O19" s="62" t="s">
        <v>216</v>
      </c>
      <c r="P19" s="62" t="s">
        <v>216</v>
      </c>
      <c r="Q19" s="68"/>
    </row>
    <row r="20" spans="1:17" x14ac:dyDescent="0.15">
      <c r="A20" s="140" t="s">
        <v>140</v>
      </c>
      <c r="B20" s="67" t="s">
        <v>141</v>
      </c>
      <c r="C20" s="62" t="s">
        <v>136</v>
      </c>
      <c r="D20" s="62" t="s">
        <v>136</v>
      </c>
      <c r="E20" s="62" t="s">
        <v>122</v>
      </c>
      <c r="F20" s="62" t="s">
        <v>122</v>
      </c>
      <c r="G20" s="62" t="s">
        <v>122</v>
      </c>
      <c r="H20" s="62" t="s">
        <v>122</v>
      </c>
      <c r="I20" s="62" t="s">
        <v>120</v>
      </c>
      <c r="J20" s="62" t="s">
        <v>120</v>
      </c>
      <c r="K20" s="62" t="s">
        <v>120</v>
      </c>
      <c r="L20" s="62" t="s">
        <v>120</v>
      </c>
      <c r="M20" s="62" t="s">
        <v>119</v>
      </c>
      <c r="N20" s="62" t="s">
        <v>225</v>
      </c>
      <c r="O20" s="62" t="s">
        <v>216</v>
      </c>
      <c r="P20" s="62" t="s">
        <v>216</v>
      </c>
      <c r="Q20" s="68" t="s">
        <v>142</v>
      </c>
    </row>
    <row r="21" spans="1:17" x14ac:dyDescent="0.15">
      <c r="A21" s="140" t="s">
        <v>143</v>
      </c>
      <c r="B21" s="67" t="s">
        <v>96</v>
      </c>
      <c r="C21" s="62" t="s">
        <v>122</v>
      </c>
      <c r="D21" s="62" t="s">
        <v>122</v>
      </c>
      <c r="E21" s="62" t="s">
        <v>122</v>
      </c>
      <c r="F21" s="62" t="s">
        <v>122</v>
      </c>
      <c r="G21" s="62" t="s">
        <v>122</v>
      </c>
      <c r="H21" s="62" t="s">
        <v>122</v>
      </c>
      <c r="I21" s="62" t="s">
        <v>122</v>
      </c>
      <c r="J21" s="62" t="s">
        <v>122</v>
      </c>
      <c r="K21" s="62" t="s">
        <v>122</v>
      </c>
      <c r="L21" s="62" t="s">
        <v>122</v>
      </c>
      <c r="M21" s="62" t="s">
        <v>120</v>
      </c>
      <c r="N21" s="62" t="s">
        <v>120</v>
      </c>
      <c r="O21" s="62" t="s">
        <v>216</v>
      </c>
      <c r="P21" s="62" t="s">
        <v>216</v>
      </c>
      <c r="Q21" s="68" t="s">
        <v>241</v>
      </c>
    </row>
    <row r="22" spans="1:17" x14ac:dyDescent="0.15">
      <c r="A22" s="140" t="s">
        <v>43</v>
      </c>
      <c r="B22" s="67" t="s">
        <v>144</v>
      </c>
      <c r="C22" s="62" t="s">
        <v>122</v>
      </c>
      <c r="D22" s="62" t="s">
        <v>122</v>
      </c>
      <c r="E22" s="62" t="s">
        <v>122</v>
      </c>
      <c r="F22" s="62" t="s">
        <v>122</v>
      </c>
      <c r="G22" s="62" t="s">
        <v>122</v>
      </c>
      <c r="H22" s="62" t="s">
        <v>122</v>
      </c>
      <c r="I22" s="62" t="s">
        <v>120</v>
      </c>
      <c r="J22" s="62" t="s">
        <v>120</v>
      </c>
      <c r="K22" s="62" t="s">
        <v>120</v>
      </c>
      <c r="L22" s="62" t="s">
        <v>120</v>
      </c>
      <c r="M22" s="62" t="s">
        <v>122</v>
      </c>
      <c r="N22" s="62" t="s">
        <v>122</v>
      </c>
      <c r="O22" s="62" t="s">
        <v>216</v>
      </c>
      <c r="P22" s="62" t="s">
        <v>216</v>
      </c>
      <c r="Q22" s="68" t="s">
        <v>145</v>
      </c>
    </row>
    <row r="23" spans="1:17" x14ac:dyDescent="0.15">
      <c r="A23" s="146" t="s">
        <v>44</v>
      </c>
      <c r="B23" s="75" t="s">
        <v>146</v>
      </c>
      <c r="C23" s="62" t="s">
        <v>147</v>
      </c>
      <c r="D23" s="62" t="s">
        <v>147</v>
      </c>
      <c r="E23" s="62" t="s">
        <v>147</v>
      </c>
      <c r="F23" s="62" t="s">
        <v>147</v>
      </c>
      <c r="G23" s="62" t="s">
        <v>122</v>
      </c>
      <c r="H23" s="62" t="s">
        <v>122</v>
      </c>
      <c r="I23" s="62" t="s">
        <v>148</v>
      </c>
      <c r="J23" s="62" t="s">
        <v>148</v>
      </c>
      <c r="K23" s="62" t="s">
        <v>148</v>
      </c>
      <c r="L23" s="62" t="s">
        <v>148</v>
      </c>
      <c r="M23" s="62" t="s">
        <v>147</v>
      </c>
      <c r="N23" s="62" t="s">
        <v>147</v>
      </c>
      <c r="O23" s="62" t="s">
        <v>216</v>
      </c>
      <c r="P23" s="62" t="s">
        <v>216</v>
      </c>
      <c r="Q23" s="69" t="s">
        <v>145</v>
      </c>
    </row>
    <row r="24" spans="1:17" ht="21" x14ac:dyDescent="0.15">
      <c r="A24" s="63"/>
      <c r="B24" s="63"/>
      <c r="C24" s="63"/>
      <c r="D24" s="63"/>
      <c r="E24" s="63"/>
      <c r="F24" s="63"/>
      <c r="G24" s="63"/>
      <c r="H24" s="63"/>
      <c r="I24" s="63"/>
      <c r="J24" s="63"/>
      <c r="K24" s="63"/>
      <c r="L24" s="63"/>
      <c r="M24" s="63"/>
      <c r="N24" s="63"/>
      <c r="O24" s="63"/>
      <c r="P24" s="63"/>
      <c r="Q24" s="63"/>
    </row>
    <row r="25" spans="1:17" ht="21" x14ac:dyDescent="0.15">
      <c r="A25" s="199" t="s">
        <v>149</v>
      </c>
      <c r="B25" s="200"/>
      <c r="C25" s="76"/>
      <c r="D25" s="76"/>
      <c r="E25" s="76"/>
      <c r="F25" s="76"/>
      <c r="G25" s="76"/>
      <c r="H25" s="76"/>
      <c r="I25" s="76"/>
      <c r="J25" s="76"/>
      <c r="K25" s="76"/>
      <c r="L25" s="76"/>
      <c r="M25" s="76"/>
      <c r="N25" s="76"/>
      <c r="O25" s="76"/>
      <c r="P25" s="76"/>
      <c r="Q25" s="77"/>
    </row>
    <row r="26" spans="1:17" ht="15" customHeight="1" x14ac:dyDescent="0.15">
      <c r="A26" s="140" t="s">
        <v>150</v>
      </c>
      <c r="B26" s="67" t="s">
        <v>97</v>
      </c>
      <c r="C26" s="62" t="s">
        <v>119</v>
      </c>
      <c r="D26" s="62" t="s">
        <v>122</v>
      </c>
      <c r="E26" s="62" t="s">
        <v>119</v>
      </c>
      <c r="F26" s="62" t="s">
        <v>119</v>
      </c>
      <c r="G26" s="62" t="s">
        <v>122</v>
      </c>
      <c r="H26" s="62" t="s">
        <v>122</v>
      </c>
      <c r="I26" s="62" t="s">
        <v>119</v>
      </c>
      <c r="J26" s="62" t="s">
        <v>119</v>
      </c>
      <c r="K26" s="62" t="s">
        <v>119</v>
      </c>
      <c r="L26" s="62" t="s">
        <v>119</v>
      </c>
      <c r="M26" s="62" t="s">
        <v>122</v>
      </c>
      <c r="N26" s="62" t="s">
        <v>122</v>
      </c>
      <c r="O26" s="62" t="s">
        <v>122</v>
      </c>
      <c r="P26" s="62" t="s">
        <v>122</v>
      </c>
      <c r="Q26" s="68" t="s">
        <v>98</v>
      </c>
    </row>
    <row r="27" spans="1:17" ht="21" x14ac:dyDescent="0.15">
      <c r="A27" s="140" t="s">
        <v>151</v>
      </c>
      <c r="B27" s="67" t="s">
        <v>99</v>
      </c>
      <c r="C27" s="62" t="s">
        <v>133</v>
      </c>
      <c r="D27" s="62" t="s">
        <v>133</v>
      </c>
      <c r="E27" s="62" t="s">
        <v>133</v>
      </c>
      <c r="F27" s="62" t="s">
        <v>133</v>
      </c>
      <c r="G27" s="62" t="s">
        <v>122</v>
      </c>
      <c r="H27" s="62" t="s">
        <v>122</v>
      </c>
      <c r="I27" s="62" t="s">
        <v>133</v>
      </c>
      <c r="J27" s="62" t="s">
        <v>133</v>
      </c>
      <c r="K27" s="62" t="s">
        <v>133</v>
      </c>
      <c r="L27" s="62" t="s">
        <v>133</v>
      </c>
      <c r="M27" s="62" t="s">
        <v>134</v>
      </c>
      <c r="N27" s="62" t="s">
        <v>134</v>
      </c>
      <c r="O27" s="62" t="s">
        <v>122</v>
      </c>
      <c r="P27" s="62" t="s">
        <v>122</v>
      </c>
      <c r="Q27" s="68" t="s">
        <v>200</v>
      </c>
    </row>
    <row r="28" spans="1:17" ht="21" x14ac:dyDescent="0.15">
      <c r="A28" s="146" t="s">
        <v>152</v>
      </c>
      <c r="B28" s="101" t="s">
        <v>226</v>
      </c>
      <c r="C28" s="62" t="s">
        <v>136</v>
      </c>
      <c r="D28" s="62" t="s">
        <v>136</v>
      </c>
      <c r="E28" s="62" t="s">
        <v>136</v>
      </c>
      <c r="F28" s="62" t="s">
        <v>136</v>
      </c>
      <c r="G28" s="62" t="s">
        <v>122</v>
      </c>
      <c r="H28" s="62" t="s">
        <v>122</v>
      </c>
      <c r="I28" s="62" t="s">
        <v>136</v>
      </c>
      <c r="J28" s="62" t="s">
        <v>136</v>
      </c>
      <c r="K28" s="62" t="s">
        <v>136</v>
      </c>
      <c r="L28" s="62" t="s">
        <v>136</v>
      </c>
      <c r="M28" s="62" t="s">
        <v>136</v>
      </c>
      <c r="N28" s="62" t="s">
        <v>136</v>
      </c>
      <c r="O28" s="62" t="s">
        <v>122</v>
      </c>
      <c r="P28" s="62" t="s">
        <v>122</v>
      </c>
      <c r="Q28" s="69" t="s">
        <v>229</v>
      </c>
    </row>
    <row r="29" spans="1:17" x14ac:dyDescent="0.15">
      <c r="A29" s="147"/>
      <c r="B29" s="72"/>
      <c r="C29" s="64"/>
      <c r="D29" s="64"/>
      <c r="E29" s="64"/>
      <c r="F29" s="64"/>
      <c r="G29" s="64"/>
      <c r="H29" s="64"/>
      <c r="I29" s="64"/>
      <c r="J29" s="64"/>
      <c r="K29" s="64"/>
      <c r="L29" s="64"/>
      <c r="M29" s="64"/>
      <c r="N29" s="64"/>
      <c r="O29" s="64"/>
      <c r="P29" s="64"/>
      <c r="Q29" s="78"/>
    </row>
    <row r="30" spans="1:17" ht="21" x14ac:dyDescent="0.15">
      <c r="A30" s="199" t="s">
        <v>153</v>
      </c>
      <c r="B30" s="200"/>
      <c r="C30" s="76"/>
      <c r="D30" s="76"/>
      <c r="E30" s="76"/>
      <c r="F30" s="76"/>
      <c r="G30" s="76"/>
      <c r="H30" s="76"/>
      <c r="I30" s="76"/>
      <c r="J30" s="76"/>
      <c r="K30" s="76"/>
      <c r="L30" s="76"/>
      <c r="M30" s="76"/>
      <c r="N30" s="76"/>
      <c r="O30" s="76"/>
      <c r="P30" s="76"/>
      <c r="Q30" s="77"/>
    </row>
    <row r="31" spans="1:17" ht="15" customHeight="1" x14ac:dyDescent="0.15">
      <c r="A31" s="140" t="s">
        <v>154</v>
      </c>
      <c r="B31" s="67" t="s">
        <v>261</v>
      </c>
      <c r="C31" s="64"/>
      <c r="D31" s="64"/>
      <c r="E31" s="64"/>
      <c r="F31" s="64"/>
      <c r="G31" s="64"/>
      <c r="H31" s="64"/>
      <c r="I31" s="64"/>
      <c r="J31" s="64"/>
      <c r="K31" s="64"/>
      <c r="L31" s="64"/>
      <c r="M31" s="64"/>
      <c r="N31" s="64"/>
      <c r="O31" s="64"/>
      <c r="P31" s="64"/>
      <c r="Q31" s="68" t="s">
        <v>240</v>
      </c>
    </row>
    <row r="32" spans="1:17" ht="15" customHeight="1" x14ac:dyDescent="0.15">
      <c r="A32" s="140" t="s">
        <v>155</v>
      </c>
      <c r="B32" s="67" t="s">
        <v>262</v>
      </c>
      <c r="C32" s="64"/>
      <c r="D32" s="64"/>
      <c r="E32" s="64"/>
      <c r="F32" s="64"/>
      <c r="G32" s="64"/>
      <c r="H32" s="64"/>
      <c r="I32" s="64"/>
      <c r="J32" s="64"/>
      <c r="K32" s="64"/>
      <c r="L32" s="64"/>
      <c r="M32" s="64"/>
      <c r="N32" s="64"/>
      <c r="O32" s="64"/>
      <c r="P32" s="64"/>
      <c r="Q32" s="134" t="s">
        <v>128</v>
      </c>
    </row>
    <row r="33" spans="1:26" ht="15" customHeight="1" x14ac:dyDescent="0.15">
      <c r="A33" s="140" t="s">
        <v>156</v>
      </c>
      <c r="B33" s="67" t="s">
        <v>263</v>
      </c>
      <c r="C33" s="64"/>
      <c r="D33" s="64"/>
      <c r="E33" s="64"/>
      <c r="F33" s="64"/>
      <c r="G33" s="64"/>
      <c r="H33" s="64"/>
      <c r="I33" s="64"/>
      <c r="J33" s="64"/>
      <c r="K33" s="64"/>
      <c r="L33" s="64"/>
      <c r="M33" s="64"/>
      <c r="N33" s="64"/>
      <c r="O33" s="64"/>
      <c r="P33" s="64"/>
      <c r="Q33" s="68" t="s">
        <v>127</v>
      </c>
    </row>
    <row r="34" spans="1:26" ht="15" customHeight="1" x14ac:dyDescent="0.15">
      <c r="A34" s="146" t="s">
        <v>95</v>
      </c>
      <c r="B34" s="75" t="s">
        <v>157</v>
      </c>
      <c r="C34" s="79"/>
      <c r="D34" s="79"/>
      <c r="E34" s="79"/>
      <c r="F34" s="79"/>
      <c r="G34" s="79"/>
      <c r="H34" s="79"/>
      <c r="I34" s="79"/>
      <c r="J34" s="79"/>
      <c r="K34" s="79"/>
      <c r="L34" s="79"/>
      <c r="M34" s="79"/>
      <c r="N34" s="79"/>
      <c r="O34" s="79"/>
      <c r="P34" s="79"/>
      <c r="Q34" s="80"/>
      <c r="R34" s="64"/>
      <c r="S34" s="64"/>
      <c r="T34" s="64"/>
      <c r="U34" s="64"/>
      <c r="V34" s="64"/>
      <c r="W34" s="64"/>
      <c r="X34" s="64"/>
      <c r="Y34" s="64"/>
      <c r="Z34" s="64"/>
    </row>
    <row r="35" spans="1:26" x14ac:dyDescent="0.15">
      <c r="A35" s="147"/>
      <c r="B35" s="67"/>
      <c r="C35" s="64"/>
      <c r="D35" s="64"/>
      <c r="E35" s="64"/>
      <c r="F35" s="64"/>
      <c r="G35" s="64"/>
      <c r="H35" s="64"/>
      <c r="I35" s="64"/>
      <c r="J35" s="64"/>
      <c r="K35" s="64"/>
      <c r="L35" s="64"/>
      <c r="M35" s="64"/>
      <c r="N35" s="64"/>
      <c r="O35" s="64"/>
      <c r="P35" s="64"/>
      <c r="Q35" s="81"/>
      <c r="R35" s="64"/>
      <c r="S35" s="64"/>
      <c r="T35" s="64"/>
      <c r="U35" s="64"/>
      <c r="V35" s="64"/>
      <c r="W35" s="64"/>
      <c r="X35" s="64"/>
      <c r="Y35" s="64"/>
      <c r="Z35" s="64"/>
    </row>
    <row r="36" spans="1:26" ht="21" customHeight="1" x14ac:dyDescent="0.15">
      <c r="A36" s="199" t="s">
        <v>158</v>
      </c>
      <c r="B36" s="200"/>
      <c r="C36" s="70"/>
      <c r="D36" s="70"/>
      <c r="E36" s="70"/>
      <c r="F36" s="70"/>
      <c r="G36" s="70"/>
      <c r="H36" s="70"/>
      <c r="I36" s="70"/>
      <c r="J36" s="70"/>
      <c r="K36" s="70"/>
      <c r="L36" s="70"/>
      <c r="M36" s="70"/>
      <c r="N36" s="70"/>
      <c r="O36" s="70"/>
      <c r="P36" s="70"/>
      <c r="Q36" s="71"/>
    </row>
    <row r="37" spans="1:26" ht="15" customHeight="1" x14ac:dyDescent="0.15">
      <c r="A37" s="140" t="s">
        <v>69</v>
      </c>
      <c r="B37" s="67" t="s">
        <v>61</v>
      </c>
      <c r="C37" s="64"/>
      <c r="D37" s="64"/>
      <c r="E37" s="64"/>
      <c r="F37" s="64"/>
      <c r="G37" s="64"/>
      <c r="H37" s="64"/>
      <c r="I37" s="64"/>
      <c r="J37" s="64"/>
      <c r="K37" s="64"/>
      <c r="L37" s="64"/>
      <c r="M37" s="64"/>
      <c r="N37" s="64"/>
      <c r="O37" s="64"/>
      <c r="P37" s="64"/>
      <c r="Q37" s="68" t="s">
        <v>129</v>
      </c>
    </row>
    <row r="38" spans="1:26" ht="15" customHeight="1" x14ac:dyDescent="0.15">
      <c r="A38" s="146" t="s">
        <v>45</v>
      </c>
      <c r="B38" s="75" t="s">
        <v>182</v>
      </c>
      <c r="C38" s="75"/>
      <c r="D38" s="75"/>
      <c r="E38" s="75"/>
      <c r="F38" s="75"/>
      <c r="G38" s="75"/>
      <c r="H38" s="75"/>
      <c r="I38" s="75"/>
      <c r="J38" s="75"/>
      <c r="K38" s="75"/>
      <c r="L38" s="75"/>
      <c r="M38" s="75"/>
      <c r="N38" s="75"/>
      <c r="O38" s="75"/>
      <c r="P38" s="75"/>
      <c r="Q38" s="69" t="s">
        <v>183</v>
      </c>
    </row>
    <row r="39" spans="1:26" x14ac:dyDescent="0.15">
      <c r="A39" s="147"/>
      <c r="B39" s="67"/>
      <c r="C39" s="67"/>
      <c r="D39" s="67"/>
      <c r="E39" s="67"/>
      <c r="F39" s="67"/>
      <c r="G39" s="67"/>
      <c r="H39" s="67"/>
      <c r="I39" s="67"/>
      <c r="J39" s="67"/>
      <c r="K39" s="67"/>
      <c r="L39" s="67"/>
      <c r="M39" s="67"/>
      <c r="N39" s="67"/>
      <c r="O39" s="67"/>
      <c r="P39" s="67"/>
      <c r="Q39" s="78"/>
    </row>
    <row r="40" spans="1:26" s="148" customFormat="1" ht="21" customHeight="1" x14ac:dyDescent="0.15">
      <c r="A40" s="193" t="s">
        <v>159</v>
      </c>
      <c r="B40" s="194"/>
      <c r="C40" s="83"/>
      <c r="D40" s="83"/>
      <c r="E40" s="83"/>
      <c r="F40" s="83"/>
      <c r="G40" s="83"/>
      <c r="H40" s="83"/>
      <c r="I40" s="83"/>
      <c r="J40" s="83"/>
      <c r="K40" s="83"/>
      <c r="L40" s="83"/>
      <c r="M40" s="83"/>
      <c r="N40" s="83"/>
      <c r="O40" s="83"/>
      <c r="P40" s="83"/>
      <c r="Q40" s="84"/>
    </row>
    <row r="41" spans="1:26" s="148" customFormat="1" ht="21" x14ac:dyDescent="0.15">
      <c r="A41" s="149" t="s">
        <v>160</v>
      </c>
      <c r="B41" s="125" t="s">
        <v>187</v>
      </c>
      <c r="C41" s="86" t="s">
        <v>120</v>
      </c>
      <c r="D41" s="86" t="s">
        <v>122</v>
      </c>
      <c r="E41" s="86" t="s">
        <v>120</v>
      </c>
      <c r="F41" s="86" t="s">
        <v>120</v>
      </c>
      <c r="G41" s="86" t="s">
        <v>122</v>
      </c>
      <c r="H41" s="86" t="s">
        <v>122</v>
      </c>
      <c r="I41" s="86" t="s">
        <v>120</v>
      </c>
      <c r="J41" s="86" t="s">
        <v>120</v>
      </c>
      <c r="K41" s="86" t="s">
        <v>120</v>
      </c>
      <c r="L41" s="86" t="s">
        <v>120</v>
      </c>
      <c r="M41" s="86" t="s">
        <v>120</v>
      </c>
      <c r="N41" s="86" t="s">
        <v>120</v>
      </c>
      <c r="O41" s="86" t="s">
        <v>122</v>
      </c>
      <c r="P41" s="86" t="s">
        <v>122</v>
      </c>
      <c r="Q41" s="87" t="s">
        <v>188</v>
      </c>
    </row>
    <row r="42" spans="1:26" s="148" customFormat="1" ht="15" customHeight="1" x14ac:dyDescent="0.15">
      <c r="A42" s="149" t="s">
        <v>161</v>
      </c>
      <c r="B42" s="85" t="s">
        <v>189</v>
      </c>
      <c r="C42" s="86" t="s">
        <v>190</v>
      </c>
      <c r="D42" s="86" t="s">
        <v>190</v>
      </c>
      <c r="E42" s="86" t="s">
        <v>190</v>
      </c>
      <c r="F42" s="86" t="s">
        <v>190</v>
      </c>
      <c r="G42" s="86" t="s">
        <v>122</v>
      </c>
      <c r="H42" s="86" t="s">
        <v>122</v>
      </c>
      <c r="I42" s="86" t="s">
        <v>190</v>
      </c>
      <c r="J42" s="86" t="s">
        <v>190</v>
      </c>
      <c r="K42" s="86" t="s">
        <v>190</v>
      </c>
      <c r="L42" s="86" t="s">
        <v>190</v>
      </c>
      <c r="M42" s="86" t="s">
        <v>191</v>
      </c>
      <c r="N42" s="86" t="s">
        <v>191</v>
      </c>
      <c r="O42" s="86" t="s">
        <v>122</v>
      </c>
      <c r="P42" s="86" t="s">
        <v>122</v>
      </c>
      <c r="Q42" s="87" t="s">
        <v>192</v>
      </c>
    </row>
    <row r="43" spans="1:26" s="148" customFormat="1" ht="15" customHeight="1" x14ac:dyDescent="0.15">
      <c r="A43" s="149" t="s">
        <v>162</v>
      </c>
      <c r="B43" s="85" t="s">
        <v>193</v>
      </c>
      <c r="C43" s="86" t="s">
        <v>190</v>
      </c>
      <c r="D43" s="86" t="s">
        <v>190</v>
      </c>
      <c r="E43" s="86" t="s">
        <v>190</v>
      </c>
      <c r="F43" s="86" t="s">
        <v>190</v>
      </c>
      <c r="G43" s="86" t="s">
        <v>122</v>
      </c>
      <c r="H43" s="86" t="s">
        <v>122</v>
      </c>
      <c r="I43" s="86" t="s">
        <v>190</v>
      </c>
      <c r="J43" s="86" t="s">
        <v>190</v>
      </c>
      <c r="K43" s="86" t="s">
        <v>190</v>
      </c>
      <c r="L43" s="86" t="s">
        <v>190</v>
      </c>
      <c r="M43" s="86" t="s">
        <v>191</v>
      </c>
      <c r="N43" s="86" t="s">
        <v>191</v>
      </c>
      <c r="O43" s="86" t="s">
        <v>122</v>
      </c>
      <c r="P43" s="86" t="s">
        <v>122</v>
      </c>
      <c r="Q43" s="87" t="s">
        <v>194</v>
      </c>
    </row>
    <row r="44" spans="1:26" s="148" customFormat="1" ht="15" customHeight="1" x14ac:dyDescent="0.15">
      <c r="A44" s="149" t="s">
        <v>214</v>
      </c>
      <c r="B44" s="85" t="s">
        <v>215</v>
      </c>
      <c r="C44" s="86" t="s">
        <v>216</v>
      </c>
      <c r="D44" s="86" t="s">
        <v>216</v>
      </c>
      <c r="E44" s="86" t="s">
        <v>216</v>
      </c>
      <c r="F44" s="86" t="s">
        <v>216</v>
      </c>
      <c r="G44" s="86" t="s">
        <v>216</v>
      </c>
      <c r="H44" s="86" t="s">
        <v>216</v>
      </c>
      <c r="I44" s="86" t="s">
        <v>216</v>
      </c>
      <c r="J44" s="86" t="s">
        <v>216</v>
      </c>
      <c r="K44" s="86" t="s">
        <v>216</v>
      </c>
      <c r="L44" s="86" t="s">
        <v>216</v>
      </c>
      <c r="M44" s="86" t="s">
        <v>217</v>
      </c>
      <c r="N44" s="86" t="s">
        <v>217</v>
      </c>
      <c r="O44" s="86" t="s">
        <v>216</v>
      </c>
      <c r="P44" s="86" t="s">
        <v>216</v>
      </c>
      <c r="Q44" s="87" t="s">
        <v>218</v>
      </c>
    </row>
    <row r="45" spans="1:26" s="148" customFormat="1" ht="21" x14ac:dyDescent="0.15">
      <c r="A45" s="150" t="s">
        <v>224</v>
      </c>
      <c r="B45" s="102" t="s">
        <v>195</v>
      </c>
      <c r="C45" s="195" t="s">
        <v>196</v>
      </c>
      <c r="D45" s="195"/>
      <c r="E45" s="195"/>
      <c r="F45" s="195"/>
      <c r="G45" s="195"/>
      <c r="H45" s="195"/>
      <c r="I45" s="195"/>
      <c r="J45" s="195"/>
      <c r="K45" s="195"/>
      <c r="L45" s="195"/>
      <c r="M45" s="195"/>
      <c r="N45" s="195"/>
      <c r="O45" s="195"/>
      <c r="P45" s="195"/>
      <c r="Q45" s="196"/>
    </row>
    <row r="47" spans="1:26" ht="21" customHeight="1" x14ac:dyDescent="0.15">
      <c r="A47" s="199" t="s">
        <v>164</v>
      </c>
      <c r="B47" s="200"/>
      <c r="C47" s="70"/>
      <c r="D47" s="70"/>
      <c r="E47" s="70"/>
      <c r="F47" s="70"/>
      <c r="G47" s="70"/>
      <c r="H47" s="70"/>
      <c r="I47" s="70"/>
      <c r="J47" s="70"/>
      <c r="K47" s="70"/>
      <c r="L47" s="70"/>
      <c r="M47" s="70"/>
      <c r="N47" s="70"/>
      <c r="O47" s="70"/>
      <c r="P47" s="70"/>
      <c r="Q47" s="71"/>
    </row>
    <row r="48" spans="1:26" ht="15" customHeight="1" x14ac:dyDescent="0.15">
      <c r="A48" s="146"/>
      <c r="B48" s="75" t="s">
        <v>223</v>
      </c>
      <c r="C48" s="79"/>
      <c r="D48" s="79"/>
      <c r="E48" s="79"/>
      <c r="F48" s="79"/>
      <c r="G48" s="79"/>
      <c r="H48" s="79"/>
      <c r="I48" s="79"/>
      <c r="J48" s="79"/>
      <c r="K48" s="79"/>
      <c r="L48" s="79"/>
      <c r="M48" s="79"/>
      <c r="N48" s="79"/>
      <c r="O48" s="79"/>
      <c r="P48" s="79"/>
      <c r="Q48" s="69" t="s">
        <v>264</v>
      </c>
    </row>
    <row r="49" spans="1:17" ht="15" customHeight="1" x14ac:dyDescent="0.15"/>
    <row r="50" spans="1:17" ht="21" customHeight="1" x14ac:dyDescent="0.15">
      <c r="A50" s="197" t="s">
        <v>206</v>
      </c>
      <c r="B50" s="198"/>
      <c r="C50" s="100"/>
      <c r="D50" s="100"/>
      <c r="E50" s="100"/>
      <c r="F50" s="100"/>
      <c r="G50" s="100"/>
      <c r="H50" s="100"/>
      <c r="I50" s="100"/>
      <c r="J50" s="100"/>
      <c r="K50" s="100"/>
      <c r="L50" s="100"/>
      <c r="M50" s="100"/>
      <c r="N50" s="100"/>
      <c r="O50" s="100"/>
      <c r="P50" s="100"/>
      <c r="Q50" s="126"/>
    </row>
    <row r="51" spans="1:17" ht="15" customHeight="1" x14ac:dyDescent="0.15">
      <c r="A51" s="127"/>
      <c r="B51" s="130" t="s">
        <v>207</v>
      </c>
      <c r="C51" s="128" t="s">
        <v>209</v>
      </c>
      <c r="D51" s="128" t="s">
        <v>209</v>
      </c>
      <c r="E51" s="128" t="s">
        <v>209</v>
      </c>
      <c r="F51" s="128" t="s">
        <v>210</v>
      </c>
      <c r="G51" s="86" t="s">
        <v>122</v>
      </c>
      <c r="H51" s="86" t="s">
        <v>122</v>
      </c>
      <c r="I51" s="128" t="s">
        <v>209</v>
      </c>
      <c r="J51" s="128" t="s">
        <v>210</v>
      </c>
      <c r="K51" s="128" t="s">
        <v>209</v>
      </c>
      <c r="L51" s="128" t="s">
        <v>210</v>
      </c>
      <c r="M51" s="86" t="s">
        <v>122</v>
      </c>
      <c r="N51" s="86" t="s">
        <v>122</v>
      </c>
      <c r="O51" s="86" t="s">
        <v>122</v>
      </c>
      <c r="P51" s="86" t="s">
        <v>122</v>
      </c>
      <c r="Q51" s="129"/>
    </row>
    <row r="52" spans="1:17" ht="15" customHeight="1" x14ac:dyDescent="0.15">
      <c r="A52" s="132"/>
      <c r="B52" s="133" t="s">
        <v>208</v>
      </c>
      <c r="C52" s="86" t="s">
        <v>122</v>
      </c>
      <c r="D52" s="86" t="s">
        <v>122</v>
      </c>
      <c r="E52" s="86" t="s">
        <v>122</v>
      </c>
      <c r="F52" s="86" t="s">
        <v>122</v>
      </c>
      <c r="G52" s="86" t="s">
        <v>122</v>
      </c>
      <c r="H52" s="86" t="s">
        <v>122</v>
      </c>
      <c r="I52" s="86" t="s">
        <v>122</v>
      </c>
      <c r="J52" s="86" t="s">
        <v>122</v>
      </c>
      <c r="K52" s="86" t="s">
        <v>122</v>
      </c>
      <c r="L52" s="86" t="s">
        <v>122</v>
      </c>
      <c r="M52" s="128" t="s">
        <v>209</v>
      </c>
      <c r="N52" s="128" t="s">
        <v>209</v>
      </c>
      <c r="O52" s="86" t="s">
        <v>122</v>
      </c>
      <c r="P52" s="86" t="s">
        <v>122</v>
      </c>
      <c r="Q52" s="135" t="s">
        <v>212</v>
      </c>
    </row>
    <row r="53" spans="1:17" ht="15" customHeight="1" x14ac:dyDescent="0.15">
      <c r="C53" s="151"/>
      <c r="D53" s="151"/>
      <c r="E53" s="151"/>
      <c r="F53" s="151"/>
      <c r="G53" s="151"/>
      <c r="H53" s="151"/>
      <c r="I53" s="151"/>
      <c r="J53" s="151"/>
      <c r="K53" s="151"/>
      <c r="L53" s="151"/>
      <c r="M53" s="151"/>
      <c r="N53" s="151"/>
      <c r="O53" s="151"/>
      <c r="P53" s="151"/>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875" defaultRowHeight="13.5" x14ac:dyDescent="0.15"/>
  <cols>
    <col min="1" max="1" width="6.5" style="74" customWidth="1"/>
    <col min="2" max="2" width="36.375" style="74" customWidth="1"/>
    <col min="3" max="3" width="65.125" style="97" customWidth="1"/>
    <col min="4" max="4" width="12.875" style="74"/>
    <col min="5" max="5" width="3.5" style="74" bestFit="1" customWidth="1"/>
    <col min="6" max="7" width="12.875" style="74"/>
    <col min="8" max="8" width="2.125" style="74" bestFit="1" customWidth="1"/>
    <col min="9" max="16384" width="12.875" style="74"/>
  </cols>
  <sheetData>
    <row r="1" spans="1:7" ht="21" x14ac:dyDescent="0.2">
      <c r="A1" s="207" t="s">
        <v>272</v>
      </c>
      <c r="B1" s="208"/>
      <c r="C1" s="208"/>
    </row>
    <row r="3" spans="1:7" x14ac:dyDescent="0.15">
      <c r="A3" s="203" t="s">
        <v>197</v>
      </c>
      <c r="B3" s="204"/>
      <c r="C3" s="89"/>
      <c r="D3" s="56"/>
      <c r="E3" s="60"/>
      <c r="G3" s="90"/>
    </row>
    <row r="4" spans="1:7" ht="31.5" customHeight="1" x14ac:dyDescent="0.15">
      <c r="A4" s="82"/>
      <c r="B4" s="89" t="s">
        <v>258</v>
      </c>
      <c r="C4" s="89" t="s">
        <v>260</v>
      </c>
      <c r="D4" s="61"/>
      <c r="E4" s="61"/>
    </row>
    <row r="5" spans="1:7" ht="22.5" x14ac:dyDescent="0.15">
      <c r="A5" s="95" t="s">
        <v>82</v>
      </c>
      <c r="B5" s="89" t="s">
        <v>84</v>
      </c>
      <c r="C5" s="91" t="s">
        <v>167</v>
      </c>
      <c r="D5" s="90"/>
      <c r="E5" s="90"/>
    </row>
    <row r="6" spans="1:7" ht="56.25" x14ac:dyDescent="0.15">
      <c r="A6" s="95" t="s">
        <v>42</v>
      </c>
      <c r="B6" s="89" t="s">
        <v>93</v>
      </c>
      <c r="C6" s="91" t="s">
        <v>230</v>
      </c>
    </row>
    <row r="7" spans="1:7" ht="45" x14ac:dyDescent="0.15">
      <c r="A7" s="95" t="s">
        <v>83</v>
      </c>
      <c r="B7" s="89" t="s">
        <v>78</v>
      </c>
      <c r="C7" s="91" t="s">
        <v>256</v>
      </c>
    </row>
    <row r="8" spans="1:7" ht="22.5" x14ac:dyDescent="0.15">
      <c r="A8" s="95" t="s">
        <v>85</v>
      </c>
      <c r="B8" s="89" t="s">
        <v>227</v>
      </c>
      <c r="C8" s="91" t="s">
        <v>168</v>
      </c>
    </row>
    <row r="9" spans="1:7" ht="78.75" x14ac:dyDescent="0.15">
      <c r="A9" s="95" t="s">
        <v>87</v>
      </c>
      <c r="B9" s="89" t="s">
        <v>131</v>
      </c>
      <c r="C9" s="89" t="s">
        <v>236</v>
      </c>
    </row>
    <row r="10" spans="1:7" x14ac:dyDescent="0.15">
      <c r="A10" s="95" t="s">
        <v>88</v>
      </c>
      <c r="B10" s="89" t="s">
        <v>124</v>
      </c>
      <c r="C10" s="91" t="s">
        <v>169</v>
      </c>
    </row>
    <row r="11" spans="1:7" x14ac:dyDescent="0.15">
      <c r="A11" s="95" t="s">
        <v>89</v>
      </c>
      <c r="B11" s="89" t="s">
        <v>254</v>
      </c>
      <c r="C11" s="91" t="s">
        <v>265</v>
      </c>
    </row>
    <row r="12" spans="1:7" ht="22.5" x14ac:dyDescent="0.15">
      <c r="A12" s="95" t="s">
        <v>91</v>
      </c>
      <c r="B12" s="89" t="s">
        <v>90</v>
      </c>
      <c r="C12" s="91" t="s">
        <v>231</v>
      </c>
    </row>
    <row r="13" spans="1:7" ht="22.5" x14ac:dyDescent="0.15">
      <c r="A13" s="95" t="s">
        <v>138</v>
      </c>
      <c r="B13" s="92" t="s">
        <v>257</v>
      </c>
      <c r="C13" s="91" t="s">
        <v>255</v>
      </c>
    </row>
    <row r="14" spans="1:7" x14ac:dyDescent="0.15">
      <c r="A14" s="95" t="s">
        <v>92</v>
      </c>
      <c r="B14" s="89" t="s">
        <v>94</v>
      </c>
      <c r="C14" s="91" t="s">
        <v>198</v>
      </c>
    </row>
    <row r="15" spans="1:7" x14ac:dyDescent="0.15">
      <c r="A15" s="95" t="s">
        <v>139</v>
      </c>
      <c r="B15" s="89" t="s">
        <v>125</v>
      </c>
      <c r="C15" s="91" t="s">
        <v>198</v>
      </c>
    </row>
    <row r="16" spans="1:7" ht="33.75" x14ac:dyDescent="0.15">
      <c r="A16" s="95" t="s">
        <v>92</v>
      </c>
      <c r="B16" s="89" t="s">
        <v>170</v>
      </c>
      <c r="C16" s="91" t="s">
        <v>171</v>
      </c>
    </row>
    <row r="17" spans="1:3" x14ac:dyDescent="0.15">
      <c r="A17" s="95" t="s">
        <v>143</v>
      </c>
      <c r="B17" s="89" t="s">
        <v>96</v>
      </c>
      <c r="C17" s="91" t="s">
        <v>232</v>
      </c>
    </row>
    <row r="18" spans="1:3" x14ac:dyDescent="0.15">
      <c r="A18" s="95" t="s">
        <v>43</v>
      </c>
      <c r="B18" s="89" t="s">
        <v>144</v>
      </c>
      <c r="C18" s="91" t="s">
        <v>172</v>
      </c>
    </row>
    <row r="19" spans="1:3" x14ac:dyDescent="0.15">
      <c r="A19" s="95" t="s">
        <v>44</v>
      </c>
      <c r="B19" s="89" t="s">
        <v>146</v>
      </c>
      <c r="C19" s="91" t="s">
        <v>172</v>
      </c>
    </row>
    <row r="20" spans="1:3" x14ac:dyDescent="0.15">
      <c r="A20" s="96"/>
      <c r="B20" s="92"/>
      <c r="C20" s="93"/>
    </row>
    <row r="21" spans="1:3" x14ac:dyDescent="0.15">
      <c r="A21" s="199" t="s">
        <v>159</v>
      </c>
      <c r="B21" s="200"/>
      <c r="C21" s="94"/>
    </row>
    <row r="22" spans="1:3" ht="22.5" x14ac:dyDescent="0.15">
      <c r="A22" s="95" t="s">
        <v>160</v>
      </c>
      <c r="B22" s="89" t="s">
        <v>173</v>
      </c>
      <c r="C22" s="91" t="s">
        <v>174</v>
      </c>
    </row>
    <row r="23" spans="1:3" x14ac:dyDescent="0.15">
      <c r="A23" s="95" t="s">
        <v>221</v>
      </c>
      <c r="B23" s="89" t="s">
        <v>184</v>
      </c>
      <c r="C23" s="91" t="s">
        <v>175</v>
      </c>
    </row>
    <row r="24" spans="1:3" x14ac:dyDescent="0.15">
      <c r="A24" s="95" t="s">
        <v>162</v>
      </c>
      <c r="B24" s="89" t="s">
        <v>185</v>
      </c>
      <c r="C24" s="91" t="s">
        <v>186</v>
      </c>
    </row>
    <row r="25" spans="1:3" x14ac:dyDescent="0.15">
      <c r="A25" s="95" t="s">
        <v>163</v>
      </c>
      <c r="B25" s="89" t="s">
        <v>219</v>
      </c>
      <c r="C25" s="91" t="s">
        <v>220</v>
      </c>
    </row>
    <row r="27" spans="1:3" x14ac:dyDescent="0.15">
      <c r="A27" s="205" t="s">
        <v>176</v>
      </c>
      <c r="B27" s="206"/>
      <c r="C27" s="94"/>
    </row>
    <row r="28" spans="1:3" x14ac:dyDescent="0.15">
      <c r="A28" s="95"/>
      <c r="B28" s="89" t="s">
        <v>177</v>
      </c>
      <c r="C28" s="91" t="s">
        <v>264</v>
      </c>
    </row>
    <row r="29" spans="1:3" ht="45" x14ac:dyDescent="0.15">
      <c r="A29" s="95"/>
      <c r="B29" s="89" t="s">
        <v>178</v>
      </c>
      <c r="C29" s="91" t="s">
        <v>179</v>
      </c>
    </row>
    <row r="30" spans="1:3" ht="22.5" x14ac:dyDescent="0.15">
      <c r="A30" s="95"/>
      <c r="B30" s="89" t="s">
        <v>201</v>
      </c>
      <c r="C30" s="91" t="s">
        <v>233</v>
      </c>
    </row>
    <row r="31" spans="1:3" x14ac:dyDescent="0.15">
      <c r="A31" s="95"/>
      <c r="B31" s="136" t="s">
        <v>202</v>
      </c>
      <c r="C31" s="91" t="s">
        <v>180</v>
      </c>
    </row>
    <row r="32" spans="1:3" x14ac:dyDescent="0.15">
      <c r="A32" s="95"/>
      <c r="B32" s="89" t="s">
        <v>181</v>
      </c>
      <c r="C32" s="91" t="s">
        <v>234</v>
      </c>
    </row>
    <row r="37" spans="3:3" x14ac:dyDescent="0.15">
      <c r="C37" s="74"/>
    </row>
    <row r="38" spans="3:3" x14ac:dyDescent="0.15">
      <c r="C38" s="74"/>
    </row>
    <row r="39" spans="3:3" x14ac:dyDescent="0.15">
      <c r="C39" s="74"/>
    </row>
    <row r="40" spans="3:3" x14ac:dyDescent="0.15">
      <c r="C40" s="74"/>
    </row>
    <row r="41" spans="3:3" x14ac:dyDescent="0.15">
      <c r="C41" s="74"/>
    </row>
    <row r="42" spans="3:3" x14ac:dyDescent="0.15">
      <c r="C42" s="74"/>
    </row>
    <row r="43" spans="3:3" x14ac:dyDescent="0.15">
      <c r="C43" s="74"/>
    </row>
    <row r="44" spans="3:3" x14ac:dyDescent="0.15">
      <c r="C44" s="74"/>
    </row>
    <row r="45" spans="3:3" x14ac:dyDescent="0.15">
      <c r="C45" s="74"/>
    </row>
    <row r="46" spans="3:3" x14ac:dyDescent="0.15">
      <c r="C46" s="74"/>
    </row>
    <row r="47" spans="3:3" x14ac:dyDescent="0.15">
      <c r="C47" s="74"/>
    </row>
    <row r="48" spans="3:3" x14ac:dyDescent="0.15">
      <c r="C48" s="74"/>
    </row>
    <row r="49" spans="3:3" x14ac:dyDescent="0.15">
      <c r="C49" s="74"/>
    </row>
    <row r="50" spans="3:3" x14ac:dyDescent="0.15">
      <c r="C50" s="74"/>
    </row>
    <row r="51" spans="3:3" x14ac:dyDescent="0.15">
      <c r="C51" s="74"/>
    </row>
    <row r="52" spans="3:3" x14ac:dyDescent="0.15">
      <c r="C52" s="74"/>
    </row>
    <row r="53" spans="3:3" x14ac:dyDescent="0.15">
      <c r="C53" s="74"/>
    </row>
    <row r="54" spans="3:3" x14ac:dyDescent="0.15">
      <c r="C54" s="74"/>
    </row>
  </sheetData>
  <mergeCells count="4">
    <mergeCell ref="A3:B3"/>
    <mergeCell ref="A21:B21"/>
    <mergeCell ref="A27:B27"/>
    <mergeCell ref="A1:C1"/>
  </mergeCells>
  <phoneticPr fontId="2"/>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F39" sqref="F39"/>
    </sheetView>
  </sheetViews>
  <sheetFormatPr defaultColWidth="8.875" defaultRowHeight="13.5" x14ac:dyDescent="0.15"/>
  <cols>
    <col min="1" max="1" width="1.875" style="137" customWidth="1"/>
    <col min="2" max="3" width="10.625" style="137" customWidth="1"/>
    <col min="4" max="5" width="5.625" style="137" customWidth="1"/>
    <col min="6" max="6" width="38" style="137" customWidth="1"/>
    <col min="7" max="9" width="12.125" style="137" customWidth="1"/>
    <col min="10" max="10" width="2" style="137" customWidth="1"/>
    <col min="11" max="15" width="3.625" style="137" customWidth="1"/>
    <col min="16" max="16384" width="8.875" style="137"/>
  </cols>
  <sheetData>
    <row r="1" spans="1:9" ht="15" customHeight="1" x14ac:dyDescent="0.15">
      <c r="A1" s="105"/>
      <c r="I1" s="154" t="s">
        <v>100</v>
      </c>
    </row>
    <row r="2" spans="1:9" ht="15" customHeight="1" x14ac:dyDescent="0.15">
      <c r="I2" s="154" t="s">
        <v>101</v>
      </c>
    </row>
    <row r="3" spans="1:9" ht="15" customHeight="1" x14ac:dyDescent="0.15">
      <c r="I3" s="154" t="s">
        <v>204</v>
      </c>
    </row>
    <row r="4" spans="1:9" ht="15" customHeight="1" x14ac:dyDescent="0.15">
      <c r="G4" s="73"/>
      <c r="H4" s="1"/>
      <c r="I4" s="154"/>
    </row>
    <row r="5" spans="1:9" ht="15" customHeight="1" x14ac:dyDescent="0.15"/>
    <row r="6" spans="1:9" ht="29.25" customHeight="1" x14ac:dyDescent="0.15">
      <c r="D6" s="213" t="s">
        <v>107</v>
      </c>
      <c r="E6" s="213"/>
      <c r="F6" s="213"/>
      <c r="G6" s="213"/>
      <c r="H6" s="2"/>
      <c r="I6" s="3"/>
    </row>
    <row r="7" spans="1:9" ht="15" customHeight="1" thickBot="1" x14ac:dyDescent="0.2">
      <c r="D7" s="2"/>
      <c r="E7" s="2"/>
      <c r="F7" s="2"/>
      <c r="G7" s="2"/>
      <c r="H7" s="2"/>
      <c r="I7" s="3"/>
    </row>
    <row r="8" spans="1:9" ht="31.5" customHeight="1" thickBot="1" x14ac:dyDescent="0.2">
      <c r="B8" s="214" t="s">
        <v>102</v>
      </c>
      <c r="C8" s="214"/>
      <c r="D8" s="215"/>
      <c r="E8" s="118" t="s">
        <v>103</v>
      </c>
      <c r="F8" s="119">
        <f>SUM(I20)</f>
        <v>0</v>
      </c>
      <c r="G8" s="4"/>
      <c r="H8" s="57"/>
      <c r="I8" s="98"/>
    </row>
    <row r="9" spans="1:9" ht="31.5" customHeight="1" thickTop="1" thickBot="1" x14ac:dyDescent="0.2">
      <c r="B9" s="214" t="s">
        <v>203</v>
      </c>
      <c r="C9" s="214"/>
      <c r="D9" s="216"/>
      <c r="E9" s="116" t="s">
        <v>103</v>
      </c>
      <c r="F9" s="117">
        <f>SUM(G20)</f>
        <v>0</v>
      </c>
      <c r="G9" s="4"/>
      <c r="H9" s="57"/>
      <c r="I9" s="98"/>
    </row>
    <row r="10" spans="1:9" ht="25.5" customHeight="1" thickTop="1" thickBot="1" x14ac:dyDescent="0.2">
      <c r="D10" s="155"/>
      <c r="E10" s="155" t="s">
        <v>242</v>
      </c>
      <c r="F10" s="155"/>
    </row>
    <row r="11" spans="1:9" s="106" customFormat="1" ht="51" customHeight="1" thickTop="1" x14ac:dyDescent="0.15">
      <c r="B11" s="107" t="s">
        <v>104</v>
      </c>
      <c r="C11" s="108" t="s">
        <v>105</v>
      </c>
      <c r="D11" s="217" t="s">
        <v>237</v>
      </c>
      <c r="E11" s="218"/>
      <c r="F11" s="218"/>
      <c r="G11" s="109" t="s">
        <v>243</v>
      </c>
      <c r="H11" s="110" t="s">
        <v>238</v>
      </c>
      <c r="I11" s="55" t="s">
        <v>244</v>
      </c>
    </row>
    <row r="12" spans="1:9" ht="30" customHeight="1" x14ac:dyDescent="0.15">
      <c r="B12" s="120"/>
      <c r="C12" s="121"/>
      <c r="D12" s="209"/>
      <c r="E12" s="210"/>
      <c r="F12" s="210"/>
      <c r="G12" s="111"/>
      <c r="H12" s="112"/>
      <c r="I12" s="113">
        <f t="shared" ref="I12:I20" si="0">SUM(G12:H12)</f>
        <v>0</v>
      </c>
    </row>
    <row r="13" spans="1:9" ht="30" customHeight="1" x14ac:dyDescent="0.15">
      <c r="B13" s="122"/>
      <c r="C13" s="121"/>
      <c r="D13" s="209"/>
      <c r="E13" s="210"/>
      <c r="F13" s="210"/>
      <c r="G13" s="111"/>
      <c r="H13" s="112"/>
      <c r="I13" s="113">
        <f t="shared" si="0"/>
        <v>0</v>
      </c>
    </row>
    <row r="14" spans="1:9" ht="30" customHeight="1" x14ac:dyDescent="0.15">
      <c r="B14" s="122"/>
      <c r="C14" s="121"/>
      <c r="D14" s="209"/>
      <c r="E14" s="210"/>
      <c r="F14" s="210"/>
      <c r="G14" s="111"/>
      <c r="H14" s="112"/>
      <c r="I14" s="113">
        <f t="shared" si="0"/>
        <v>0</v>
      </c>
    </row>
    <row r="15" spans="1:9" ht="30" customHeight="1" x14ac:dyDescent="0.15">
      <c r="B15" s="122"/>
      <c r="C15" s="121"/>
      <c r="D15" s="209"/>
      <c r="E15" s="210"/>
      <c r="F15" s="210"/>
      <c r="G15" s="111"/>
      <c r="H15" s="112"/>
      <c r="I15" s="113">
        <f t="shared" si="0"/>
        <v>0</v>
      </c>
    </row>
    <row r="16" spans="1:9" ht="30" customHeight="1" x14ac:dyDescent="0.15">
      <c r="B16" s="122"/>
      <c r="C16" s="121"/>
      <c r="D16" s="209"/>
      <c r="E16" s="210"/>
      <c r="F16" s="210"/>
      <c r="G16" s="111"/>
      <c r="H16" s="112"/>
      <c r="I16" s="113">
        <f t="shared" si="0"/>
        <v>0</v>
      </c>
    </row>
    <row r="17" spans="2:9" ht="30" customHeight="1" x14ac:dyDescent="0.15">
      <c r="B17" s="122"/>
      <c r="C17" s="121"/>
      <c r="D17" s="209"/>
      <c r="E17" s="210"/>
      <c r="F17" s="210"/>
      <c r="G17" s="111"/>
      <c r="H17" s="112"/>
      <c r="I17" s="113">
        <f t="shared" si="0"/>
        <v>0</v>
      </c>
    </row>
    <row r="18" spans="2:9" ht="30" customHeight="1" x14ac:dyDescent="0.15">
      <c r="B18" s="122"/>
      <c r="C18" s="121"/>
      <c r="D18" s="209"/>
      <c r="E18" s="210"/>
      <c r="F18" s="210"/>
      <c r="G18" s="111"/>
      <c r="H18" s="112"/>
      <c r="I18" s="113">
        <f t="shared" si="0"/>
        <v>0</v>
      </c>
    </row>
    <row r="19" spans="2:9" ht="30" customHeight="1" x14ac:dyDescent="0.15">
      <c r="B19" s="122"/>
      <c r="C19" s="121"/>
      <c r="D19" s="209"/>
      <c r="E19" s="210"/>
      <c r="F19" s="210"/>
      <c r="G19" s="111"/>
      <c r="H19" s="112"/>
      <c r="I19" s="113">
        <f t="shared" si="0"/>
        <v>0</v>
      </c>
    </row>
    <row r="20" spans="2:9" ht="30" customHeight="1" thickBot="1" x14ac:dyDescent="0.2">
      <c r="B20" s="103"/>
      <c r="C20" s="123" t="s">
        <v>106</v>
      </c>
      <c r="D20" s="211"/>
      <c r="E20" s="212"/>
      <c r="F20" s="212"/>
      <c r="G20" s="114">
        <f>SUM(G12:G19)</f>
        <v>0</v>
      </c>
      <c r="H20" s="115">
        <f>SUM(H12:H19)</f>
        <v>0</v>
      </c>
      <c r="I20" s="113">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2"/>
  <pageMargins left="0" right="0" top="0.59055118110236227" bottom="0.62992125984251968" header="0.51181102362204722" footer="0.51181102362204722"/>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5"/>
  <sheetViews>
    <sheetView view="pageBreakPreview" topLeftCell="A4" zoomScaleNormal="100" zoomScaleSheetLayoutView="100" workbookViewId="0">
      <selection activeCell="D30" sqref="D30"/>
    </sheetView>
  </sheetViews>
  <sheetFormatPr defaultColWidth="9" defaultRowHeight="13.5" x14ac:dyDescent="0.15"/>
  <cols>
    <col min="1" max="1" width="3.875" style="5" customWidth="1"/>
    <col min="2" max="2" width="18.625" style="5" customWidth="1"/>
    <col min="3" max="6" width="15.625" style="5" customWidth="1"/>
    <col min="7" max="16384" width="9" style="5"/>
  </cols>
  <sheetData>
    <row r="1" spans="1:6" ht="21" x14ac:dyDescent="0.15">
      <c r="A1" s="104"/>
      <c r="F1" s="6" t="s">
        <v>252</v>
      </c>
    </row>
    <row r="2" spans="1:6" ht="14.25" x14ac:dyDescent="0.15">
      <c r="A2" s="220" t="s">
        <v>253</v>
      </c>
      <c r="B2" s="220"/>
      <c r="C2" s="220"/>
      <c r="D2" s="220"/>
      <c r="E2" s="220"/>
      <c r="F2" s="220"/>
    </row>
    <row r="3" spans="1:6" ht="14.25" x14ac:dyDescent="0.15">
      <c r="B3" s="24"/>
      <c r="C3" s="24"/>
      <c r="D3" s="24"/>
      <c r="E3" s="24"/>
    </row>
    <row r="4" spans="1:6" ht="14.25" x14ac:dyDescent="0.15">
      <c r="B4" s="219" t="s">
        <v>294</v>
      </c>
      <c r="C4" s="219"/>
      <c r="D4" s="219"/>
      <c r="E4" s="219"/>
    </row>
    <row r="5" spans="1:6" x14ac:dyDescent="0.15">
      <c r="F5" s="6" t="s">
        <v>116</v>
      </c>
    </row>
    <row r="6" spans="1:6" ht="20.100000000000001" customHeight="1" x14ac:dyDescent="0.15">
      <c r="A6" s="25"/>
      <c r="B6" s="26" t="s">
        <v>0</v>
      </c>
      <c r="C6" s="26" t="s">
        <v>1</v>
      </c>
      <c r="D6" s="26" t="s">
        <v>2</v>
      </c>
      <c r="E6" s="26" t="s">
        <v>3</v>
      </c>
      <c r="F6" s="26" t="s">
        <v>5</v>
      </c>
    </row>
    <row r="7" spans="1:6" ht="20.100000000000001" customHeight="1" x14ac:dyDescent="0.15">
      <c r="A7" s="27"/>
      <c r="B7" s="28" t="s">
        <v>62</v>
      </c>
      <c r="C7" s="29"/>
      <c r="D7" s="29"/>
      <c r="E7" s="29"/>
      <c r="F7" s="30"/>
    </row>
    <row r="8" spans="1:6" ht="20.100000000000001" customHeight="1" x14ac:dyDescent="0.15">
      <c r="A8" s="20">
        <v>1</v>
      </c>
      <c r="B8" s="31" t="s">
        <v>64</v>
      </c>
      <c r="C8" s="23"/>
      <c r="D8" s="23"/>
      <c r="E8" s="23"/>
      <c r="F8" s="17"/>
    </row>
    <row r="9" spans="1:6" ht="20.100000000000001" customHeight="1" x14ac:dyDescent="0.15">
      <c r="A9" s="20">
        <v>2</v>
      </c>
      <c r="B9" s="31" t="s">
        <v>66</v>
      </c>
      <c r="C9" s="23">
        <v>80000</v>
      </c>
      <c r="D9" s="23"/>
      <c r="E9" s="23"/>
      <c r="F9" s="17"/>
    </row>
    <row r="10" spans="1:6" ht="20.100000000000001" customHeight="1" x14ac:dyDescent="0.15">
      <c r="A10" s="20">
        <v>3</v>
      </c>
      <c r="B10" s="31" t="s">
        <v>65</v>
      </c>
      <c r="C10" s="23"/>
      <c r="D10" s="23"/>
      <c r="E10" s="23"/>
      <c r="F10" s="17"/>
    </row>
    <row r="11" spans="1:6" ht="20.100000000000001" customHeight="1" x14ac:dyDescent="0.15">
      <c r="A11" s="20">
        <v>4</v>
      </c>
      <c r="B11" s="31" t="s">
        <v>67</v>
      </c>
      <c r="C11" s="23"/>
      <c r="D11" s="23"/>
      <c r="E11" s="23"/>
      <c r="F11" s="17"/>
    </row>
    <row r="12" spans="1:6" ht="20.100000000000001" customHeight="1" x14ac:dyDescent="0.15">
      <c r="A12" s="20">
        <v>5</v>
      </c>
      <c r="B12" s="31" t="s">
        <v>68</v>
      </c>
      <c r="C12" s="23"/>
      <c r="D12" s="23"/>
      <c r="E12" s="23"/>
      <c r="F12" s="17"/>
    </row>
    <row r="13" spans="1:6" ht="20.100000000000001" customHeight="1" x14ac:dyDescent="0.15">
      <c r="A13" s="20">
        <v>6</v>
      </c>
      <c r="B13" s="31" t="s">
        <v>70</v>
      </c>
      <c r="C13" s="23"/>
      <c r="D13" s="23"/>
      <c r="E13" s="23"/>
      <c r="F13" s="17"/>
    </row>
    <row r="14" spans="1:6" ht="20.100000000000001" customHeight="1" x14ac:dyDescent="0.15">
      <c r="A14" s="20">
        <v>7</v>
      </c>
      <c r="B14" s="31" t="s">
        <v>74</v>
      </c>
      <c r="C14" s="23">
        <v>1150000</v>
      </c>
      <c r="D14" s="23"/>
      <c r="E14" s="23"/>
      <c r="F14" s="17"/>
    </row>
    <row r="15" spans="1:6" ht="20.100000000000001" customHeight="1" x14ac:dyDescent="0.15">
      <c r="A15" s="20">
        <v>8</v>
      </c>
      <c r="B15" s="31" t="s">
        <v>71</v>
      </c>
      <c r="C15" s="156"/>
      <c r="D15" s="23"/>
      <c r="E15" s="23"/>
      <c r="F15" s="17"/>
    </row>
    <row r="16" spans="1:6" ht="20.100000000000001" customHeight="1" x14ac:dyDescent="0.15">
      <c r="A16" s="32"/>
      <c r="B16" s="33" t="s">
        <v>77</v>
      </c>
      <c r="C16" s="34">
        <f>SUM(C8:C15)</f>
        <v>1230000</v>
      </c>
      <c r="D16" s="34">
        <f>SUM(D8:D15)</f>
        <v>0</v>
      </c>
      <c r="E16" s="34">
        <f>SUM(E8:E15)</f>
        <v>0</v>
      </c>
      <c r="F16" s="13"/>
    </row>
    <row r="17" spans="1:6" ht="20.100000000000001" customHeight="1" x14ac:dyDescent="0.15">
      <c r="A17" s="10"/>
      <c r="B17" s="28" t="s">
        <v>63</v>
      </c>
      <c r="C17" s="22"/>
      <c r="D17" s="22"/>
      <c r="E17" s="22"/>
      <c r="F17" s="30"/>
    </row>
    <row r="18" spans="1:6" ht="20.100000000000001" customHeight="1" x14ac:dyDescent="0.15">
      <c r="A18" s="20">
        <v>1</v>
      </c>
      <c r="B18" s="31" t="s">
        <v>6</v>
      </c>
      <c r="C18" s="23">
        <f>'収益・費用明細書(様式3)'!G23</f>
        <v>273108</v>
      </c>
      <c r="D18" s="23"/>
      <c r="E18" s="23"/>
      <c r="F18" s="17"/>
    </row>
    <row r="19" spans="1:6" ht="20.100000000000001" customHeight="1" x14ac:dyDescent="0.15">
      <c r="A19" s="20">
        <v>2</v>
      </c>
      <c r="B19" s="31" t="s">
        <v>115</v>
      </c>
      <c r="C19" s="23">
        <f>'収益・費用明細書(様式3)'!G55</f>
        <v>753660</v>
      </c>
      <c r="D19" s="23"/>
      <c r="E19" s="23"/>
      <c r="F19" s="17"/>
    </row>
    <row r="20" spans="1:6" ht="20.100000000000001" customHeight="1" x14ac:dyDescent="0.15">
      <c r="A20" s="20">
        <v>3</v>
      </c>
      <c r="B20" s="31" t="s">
        <v>7</v>
      </c>
      <c r="C20" s="23"/>
      <c r="D20" s="23"/>
      <c r="E20" s="23"/>
      <c r="F20" s="17"/>
    </row>
    <row r="21" spans="1:6" ht="20.100000000000001" customHeight="1" x14ac:dyDescent="0.15">
      <c r="A21" s="20">
        <v>4</v>
      </c>
      <c r="B21" s="31" t="s">
        <v>8</v>
      </c>
      <c r="C21" s="23"/>
      <c r="D21" s="23"/>
      <c r="E21" s="23"/>
      <c r="F21" s="17"/>
    </row>
    <row r="22" spans="1:6" ht="20.100000000000001" customHeight="1" x14ac:dyDescent="0.15">
      <c r="A22" s="20">
        <v>5</v>
      </c>
      <c r="B22" s="31" t="s">
        <v>9</v>
      </c>
      <c r="C22" s="23">
        <f>'収益・費用明細書(様式3)'!G58</f>
        <v>74180</v>
      </c>
      <c r="D22" s="23"/>
      <c r="E22" s="23"/>
      <c r="F22" s="17"/>
    </row>
    <row r="23" spans="1:6" ht="20.100000000000001" customHeight="1" x14ac:dyDescent="0.15">
      <c r="A23" s="20">
        <v>6</v>
      </c>
      <c r="B23" s="31" t="s">
        <v>10</v>
      </c>
      <c r="C23" s="23"/>
      <c r="D23" s="23"/>
      <c r="E23" s="23"/>
      <c r="F23" s="17"/>
    </row>
    <row r="24" spans="1:6" ht="20.100000000000001" customHeight="1" x14ac:dyDescent="0.15">
      <c r="A24" s="20">
        <v>7</v>
      </c>
      <c r="B24" s="31" t="s">
        <v>11</v>
      </c>
      <c r="C24" s="23"/>
      <c r="D24" s="23"/>
      <c r="E24" s="23"/>
      <c r="F24" s="17"/>
    </row>
    <row r="25" spans="1:6" ht="20.100000000000001" customHeight="1" x14ac:dyDescent="0.15">
      <c r="A25" s="20">
        <v>8</v>
      </c>
      <c r="B25" s="31" t="s">
        <v>12</v>
      </c>
      <c r="C25" s="23"/>
      <c r="D25" s="23"/>
      <c r="E25" s="23"/>
      <c r="F25" s="17"/>
    </row>
    <row r="26" spans="1:6" ht="20.100000000000001" customHeight="1" x14ac:dyDescent="0.15">
      <c r="A26" s="20">
        <v>9</v>
      </c>
      <c r="B26" s="31" t="s">
        <v>13</v>
      </c>
      <c r="C26" s="23"/>
      <c r="D26" s="23"/>
      <c r="E26" s="23"/>
      <c r="F26" s="17"/>
    </row>
    <row r="27" spans="1:6" ht="20.100000000000001" customHeight="1" x14ac:dyDescent="0.15">
      <c r="A27" s="20">
        <v>10</v>
      </c>
      <c r="B27" s="31" t="s">
        <v>14</v>
      </c>
      <c r="C27" s="23"/>
      <c r="D27" s="23"/>
      <c r="E27" s="23"/>
      <c r="F27" s="17"/>
    </row>
    <row r="28" spans="1:6" ht="20.100000000000001" customHeight="1" x14ac:dyDescent="0.15">
      <c r="A28" s="20">
        <v>11</v>
      </c>
      <c r="B28" s="31" t="s">
        <v>15</v>
      </c>
      <c r="C28" s="23">
        <f>'収益・費用明細書(様式3)'!G61</f>
        <v>5560</v>
      </c>
      <c r="D28" s="23"/>
      <c r="E28" s="23"/>
      <c r="F28" s="17"/>
    </row>
    <row r="29" spans="1:6" ht="20.100000000000001" customHeight="1" x14ac:dyDescent="0.15">
      <c r="A29" s="20">
        <v>12</v>
      </c>
      <c r="B29" s="31" t="s">
        <v>16</v>
      </c>
      <c r="C29" s="23"/>
      <c r="D29" s="23"/>
      <c r="E29" s="23"/>
      <c r="F29" s="17"/>
    </row>
    <row r="30" spans="1:6" ht="20.100000000000001" customHeight="1" x14ac:dyDescent="0.15">
      <c r="A30" s="20">
        <v>13</v>
      </c>
      <c r="B30" s="31" t="s">
        <v>17</v>
      </c>
      <c r="C30" s="23"/>
      <c r="D30" s="23"/>
      <c r="E30" s="23"/>
      <c r="F30" s="17"/>
    </row>
    <row r="31" spans="1:6" ht="20.100000000000001" customHeight="1" x14ac:dyDescent="0.15">
      <c r="A31" s="20">
        <v>14</v>
      </c>
      <c r="B31" s="31" t="s">
        <v>18</v>
      </c>
      <c r="C31" s="23">
        <f>'収益・費用明細書(様式3)'!G63</f>
        <v>123492</v>
      </c>
      <c r="D31" s="23"/>
      <c r="E31" s="23"/>
      <c r="F31" s="17"/>
    </row>
    <row r="32" spans="1:6" ht="20.100000000000001" customHeight="1" x14ac:dyDescent="0.15">
      <c r="A32" s="20"/>
      <c r="B32" s="31" t="s">
        <v>19</v>
      </c>
      <c r="C32" s="23">
        <v>1230000</v>
      </c>
      <c r="D32" s="23">
        <f>SUM(D18:D31)</f>
        <v>0</v>
      </c>
      <c r="E32" s="23">
        <f>SUM(E18:E31)</f>
        <v>0</v>
      </c>
      <c r="F32" s="17"/>
    </row>
    <row r="33" spans="1:6" ht="20.100000000000001" customHeight="1" x14ac:dyDescent="0.15">
      <c r="A33" s="16"/>
      <c r="B33" s="31" t="s">
        <v>20</v>
      </c>
      <c r="C33" s="23">
        <f>C16-C32</f>
        <v>0</v>
      </c>
      <c r="D33" s="23">
        <f>D16-D32</f>
        <v>0</v>
      </c>
      <c r="E33" s="23">
        <f>E16-E32</f>
        <v>0</v>
      </c>
      <c r="F33" s="17"/>
    </row>
    <row r="34" spans="1:6" ht="15" customHeight="1" x14ac:dyDescent="0.15">
      <c r="B34" s="35"/>
    </row>
    <row r="35" spans="1:6" ht="15" customHeight="1" x14ac:dyDescent="0.15">
      <c r="B35" s="35"/>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66"/>
  <sheetViews>
    <sheetView topLeftCell="A55" zoomScaleNormal="100" zoomScaleSheetLayoutView="100" workbookViewId="0">
      <selection activeCell="H22" sqref="H22"/>
    </sheetView>
  </sheetViews>
  <sheetFormatPr defaultColWidth="9" defaultRowHeight="13.5" x14ac:dyDescent="0.15"/>
  <cols>
    <col min="1" max="1" width="1.625" style="5" customWidth="1"/>
    <col min="2" max="2" width="3.625" style="5" customWidth="1"/>
    <col min="3" max="3" width="1.625" style="5" customWidth="1"/>
    <col min="4" max="4" width="18.625" style="5" customWidth="1"/>
    <col min="5" max="5" width="11.625" style="5" customWidth="1"/>
    <col min="6" max="6" width="28.5" style="5" customWidth="1"/>
    <col min="7" max="7" width="20.875" style="5" customWidth="1"/>
    <col min="8" max="8" width="7.75" style="5" customWidth="1"/>
    <col min="9" max="9" width="4.125" style="5" customWidth="1"/>
    <col min="10" max="16384" width="9" style="5"/>
  </cols>
  <sheetData>
    <row r="1" spans="1:11" ht="21" x14ac:dyDescent="0.15">
      <c r="A1" s="104"/>
      <c r="D1" s="221" t="s">
        <v>165</v>
      </c>
      <c r="E1" s="221"/>
      <c r="F1" s="221"/>
      <c r="G1" s="221"/>
      <c r="H1" s="221"/>
    </row>
    <row r="2" spans="1:11" x14ac:dyDescent="0.15">
      <c r="B2" s="229" t="s">
        <v>293</v>
      </c>
      <c r="C2" s="229"/>
      <c r="D2" s="229"/>
      <c r="E2" s="229"/>
      <c r="F2" s="229"/>
      <c r="G2" s="229"/>
      <c r="H2" s="6"/>
    </row>
    <row r="3" spans="1:11" x14ac:dyDescent="0.15">
      <c r="D3" s="6"/>
      <c r="E3" s="6"/>
      <c r="F3" s="6"/>
      <c r="G3" s="6"/>
      <c r="H3" s="6"/>
    </row>
    <row r="4" spans="1:11" x14ac:dyDescent="0.15">
      <c r="A4" s="222" t="s">
        <v>72</v>
      </c>
      <c r="B4" s="222"/>
      <c r="C4" s="222"/>
      <c r="D4" s="222"/>
      <c r="E4" s="8"/>
      <c r="H4" s="6" t="s">
        <v>21</v>
      </c>
    </row>
    <row r="5" spans="1:11" ht="30" customHeight="1" x14ac:dyDescent="0.15">
      <c r="A5" s="223" t="s">
        <v>22</v>
      </c>
      <c r="B5" s="224"/>
      <c r="C5" s="224"/>
      <c r="D5" s="225"/>
      <c r="E5" s="226" t="s">
        <v>23</v>
      </c>
      <c r="F5" s="225"/>
      <c r="G5" s="11" t="s">
        <v>24</v>
      </c>
      <c r="H5" s="11" t="s">
        <v>25</v>
      </c>
    </row>
    <row r="6" spans="1:11" ht="30" customHeight="1" x14ac:dyDescent="0.15">
      <c r="A6" s="20" t="s">
        <v>297</v>
      </c>
      <c r="B6" s="19">
        <v>2</v>
      </c>
      <c r="C6" s="19" t="s">
        <v>321</v>
      </c>
      <c r="D6" s="173" t="s">
        <v>322</v>
      </c>
      <c r="E6" s="230" t="s">
        <v>323</v>
      </c>
      <c r="F6" s="231"/>
      <c r="G6" s="36">
        <v>80000</v>
      </c>
      <c r="H6" s="48"/>
    </row>
    <row r="7" spans="1:11" ht="30" customHeight="1" x14ac:dyDescent="0.15">
      <c r="A7" s="12" t="s">
        <v>26</v>
      </c>
      <c r="B7" s="19">
        <v>7</v>
      </c>
      <c r="C7" s="21" t="s">
        <v>113</v>
      </c>
      <c r="D7" s="17" t="s">
        <v>284</v>
      </c>
      <c r="E7" s="227" t="s">
        <v>274</v>
      </c>
      <c r="F7" s="228"/>
      <c r="G7" s="36">
        <v>1150000</v>
      </c>
      <c r="H7" s="17"/>
    </row>
    <row r="8" spans="1:11" ht="30" customHeight="1" x14ac:dyDescent="0.15">
      <c r="A8" s="223" t="s">
        <v>27</v>
      </c>
      <c r="B8" s="224"/>
      <c r="C8" s="224"/>
      <c r="D8" s="224"/>
      <c r="E8" s="224"/>
      <c r="F8" s="225"/>
      <c r="G8" s="36">
        <f>SUM(G6:G7)</f>
        <v>1230000</v>
      </c>
      <c r="H8" s="17"/>
    </row>
    <row r="9" spans="1:11" ht="13.5" customHeight="1" x14ac:dyDescent="0.15"/>
    <row r="10" spans="1:11" ht="13.5" customHeight="1" x14ac:dyDescent="0.15"/>
    <row r="11" spans="1:11" ht="13.5" customHeight="1" x14ac:dyDescent="0.15">
      <c r="D11" s="221"/>
      <c r="E11" s="221"/>
      <c r="F11" s="221"/>
      <c r="G11" s="221"/>
      <c r="H11" s="221"/>
    </row>
    <row r="12" spans="1:11" ht="19.5" customHeight="1" x14ac:dyDescent="0.15">
      <c r="A12" s="222" t="s">
        <v>73</v>
      </c>
      <c r="B12" s="222"/>
      <c r="C12" s="222"/>
      <c r="D12" s="222"/>
      <c r="H12" s="6" t="s">
        <v>21</v>
      </c>
    </row>
    <row r="13" spans="1:11" ht="30" customHeight="1" x14ac:dyDescent="0.15">
      <c r="A13" s="223" t="s">
        <v>22</v>
      </c>
      <c r="B13" s="224"/>
      <c r="C13" s="224"/>
      <c r="D13" s="225"/>
      <c r="E13" s="11" t="s">
        <v>28</v>
      </c>
      <c r="F13" s="11" t="s">
        <v>29</v>
      </c>
      <c r="G13" s="11" t="s">
        <v>24</v>
      </c>
      <c r="H13" s="11" t="s">
        <v>25</v>
      </c>
    </row>
    <row r="14" spans="1:11" ht="30" customHeight="1" x14ac:dyDescent="0.15">
      <c r="A14" s="32" t="s">
        <v>297</v>
      </c>
      <c r="B14" s="8">
        <v>1</v>
      </c>
      <c r="C14" s="8" t="s">
        <v>298</v>
      </c>
      <c r="D14" s="13" t="s">
        <v>267</v>
      </c>
      <c r="E14" s="158" t="s">
        <v>275</v>
      </c>
      <c r="F14" s="157" t="s">
        <v>295</v>
      </c>
      <c r="G14" s="23">
        <v>89760</v>
      </c>
      <c r="H14" s="162">
        <v>1</v>
      </c>
      <c r="K14" s="161"/>
    </row>
    <row r="15" spans="1:11" ht="30" customHeight="1" x14ac:dyDescent="0.15">
      <c r="A15" s="15"/>
      <c r="D15" s="13"/>
      <c r="E15" s="158" t="s">
        <v>275</v>
      </c>
      <c r="F15" s="159" t="s">
        <v>287</v>
      </c>
      <c r="G15" s="156">
        <v>36080</v>
      </c>
      <c r="H15" s="162">
        <v>1</v>
      </c>
    </row>
    <row r="16" spans="1:11" ht="30" customHeight="1" x14ac:dyDescent="0.15">
      <c r="A16" s="15"/>
      <c r="D16" s="13"/>
      <c r="E16" s="158" t="s">
        <v>275</v>
      </c>
      <c r="F16" s="159" t="s">
        <v>300</v>
      </c>
      <c r="G16" s="156">
        <v>9680</v>
      </c>
      <c r="H16" s="162">
        <v>1</v>
      </c>
    </row>
    <row r="17" spans="1:8" ht="30" customHeight="1" x14ac:dyDescent="0.15">
      <c r="A17" s="164"/>
      <c r="B17" s="164"/>
      <c r="C17" s="164"/>
      <c r="D17" s="13"/>
      <c r="E17" s="30" t="s">
        <v>275</v>
      </c>
      <c r="F17" s="159" t="s">
        <v>301</v>
      </c>
      <c r="G17" s="156">
        <v>26400</v>
      </c>
      <c r="H17" s="162">
        <v>2</v>
      </c>
    </row>
    <row r="18" spans="1:8" ht="30" customHeight="1" x14ac:dyDescent="0.15">
      <c r="A18" s="164"/>
      <c r="B18" s="164"/>
      <c r="C18" s="164"/>
      <c r="D18" s="13"/>
      <c r="E18" s="30" t="s">
        <v>275</v>
      </c>
      <c r="F18" s="157" t="s">
        <v>315</v>
      </c>
      <c r="G18" s="156">
        <v>51612</v>
      </c>
      <c r="H18" s="162">
        <v>15</v>
      </c>
    </row>
    <row r="19" spans="1:8" ht="30" customHeight="1" x14ac:dyDescent="0.15">
      <c r="A19" s="164"/>
      <c r="B19" s="164"/>
      <c r="C19" s="164"/>
      <c r="D19" s="13"/>
      <c r="E19" s="30" t="s">
        <v>275</v>
      </c>
      <c r="F19" s="157" t="s">
        <v>303</v>
      </c>
      <c r="G19" s="156">
        <v>4488</v>
      </c>
      <c r="H19" s="162">
        <v>1</v>
      </c>
    </row>
    <row r="20" spans="1:8" ht="30" customHeight="1" x14ac:dyDescent="0.15">
      <c r="A20" s="164"/>
      <c r="B20" s="164"/>
      <c r="C20" s="164"/>
      <c r="D20" s="13"/>
      <c r="E20" s="30" t="s">
        <v>275</v>
      </c>
      <c r="F20" s="157" t="s">
        <v>304</v>
      </c>
      <c r="G20" s="156">
        <v>5280</v>
      </c>
      <c r="H20" s="162">
        <v>1</v>
      </c>
    </row>
    <row r="21" spans="1:8" ht="30" customHeight="1" x14ac:dyDescent="0.15">
      <c r="A21" s="164"/>
      <c r="B21" s="164"/>
      <c r="C21" s="164"/>
      <c r="D21" s="13"/>
      <c r="E21" s="30" t="s">
        <v>275</v>
      </c>
      <c r="F21" s="157" t="s">
        <v>324</v>
      </c>
      <c r="G21" s="156">
        <v>5808</v>
      </c>
      <c r="H21" s="162">
        <v>1</v>
      </c>
    </row>
    <row r="22" spans="1:8" ht="30" customHeight="1" x14ac:dyDescent="0.15">
      <c r="A22" s="164"/>
      <c r="B22" s="164"/>
      <c r="C22" s="164"/>
      <c r="D22" s="13"/>
      <c r="E22" s="30" t="s">
        <v>275</v>
      </c>
      <c r="F22" s="17" t="s">
        <v>296</v>
      </c>
      <c r="G22" s="156">
        <v>44000</v>
      </c>
      <c r="H22" s="162">
        <v>1</v>
      </c>
    </row>
    <row r="23" spans="1:8" ht="30" customHeight="1" x14ac:dyDescent="0.15">
      <c r="A23" s="12"/>
      <c r="B23" s="19"/>
      <c r="C23" s="21"/>
      <c r="D23" s="17"/>
      <c r="E23" s="21"/>
      <c r="F23" s="30" t="s">
        <v>30</v>
      </c>
      <c r="G23" s="38">
        <f>SUM(G14:G15:G16:G17:G19:G20:G22:G22)</f>
        <v>273108</v>
      </c>
      <c r="H23" s="88"/>
    </row>
    <row r="24" spans="1:8" ht="30" customHeight="1" x14ac:dyDescent="0.15">
      <c r="A24" s="8" t="s">
        <v>299</v>
      </c>
      <c r="B24" s="8">
        <v>2</v>
      </c>
      <c r="C24" s="8" t="s">
        <v>298</v>
      </c>
      <c r="D24" s="13" t="s">
        <v>268</v>
      </c>
      <c r="E24" s="17" t="s">
        <v>276</v>
      </c>
      <c r="F24" s="157" t="s">
        <v>302</v>
      </c>
      <c r="G24" s="23">
        <v>5282</v>
      </c>
      <c r="H24" s="169">
        <v>3</v>
      </c>
    </row>
    <row r="25" spans="1:8" ht="30" customHeight="1" x14ac:dyDescent="0.15">
      <c r="A25" s="8"/>
      <c r="B25" s="8"/>
      <c r="C25" s="8"/>
      <c r="D25" s="13"/>
      <c r="E25" s="17" t="s">
        <v>276</v>
      </c>
      <c r="F25" s="157" t="s">
        <v>310</v>
      </c>
      <c r="G25" s="23">
        <v>12960</v>
      </c>
      <c r="H25" s="169">
        <v>12</v>
      </c>
    </row>
    <row r="26" spans="1:8" ht="30" customHeight="1" x14ac:dyDescent="0.15">
      <c r="A26" s="15"/>
      <c r="D26" s="13"/>
      <c r="E26" s="17" t="s">
        <v>277</v>
      </c>
      <c r="F26" s="157" t="s">
        <v>314</v>
      </c>
      <c r="G26" s="23">
        <v>10000</v>
      </c>
      <c r="H26" s="162">
        <v>4</v>
      </c>
    </row>
    <row r="27" spans="1:8" ht="30" customHeight="1" x14ac:dyDescent="0.15">
      <c r="A27" s="15"/>
      <c r="D27" s="13"/>
      <c r="E27" s="17" t="s">
        <v>276</v>
      </c>
      <c r="F27" s="17" t="s">
        <v>292</v>
      </c>
      <c r="G27" s="23">
        <v>15810</v>
      </c>
      <c r="H27" s="162">
        <v>1</v>
      </c>
    </row>
    <row r="28" spans="1:8" ht="30" customHeight="1" x14ac:dyDescent="0.15">
      <c r="A28" s="15"/>
      <c r="D28" s="13"/>
      <c r="E28" s="17" t="s">
        <v>276</v>
      </c>
      <c r="F28" s="158" t="s">
        <v>286</v>
      </c>
      <c r="G28" s="156">
        <v>6760</v>
      </c>
      <c r="H28" s="162">
        <v>5</v>
      </c>
    </row>
    <row r="29" spans="1:8" ht="30" customHeight="1" x14ac:dyDescent="0.15">
      <c r="A29" s="15"/>
      <c r="D29" s="13"/>
      <c r="E29" s="17" t="s">
        <v>276</v>
      </c>
      <c r="F29" s="158" t="s">
        <v>312</v>
      </c>
      <c r="G29" s="23">
        <v>8250</v>
      </c>
      <c r="H29" s="162">
        <v>11</v>
      </c>
    </row>
    <row r="30" spans="1:8" ht="30" customHeight="1" x14ac:dyDescent="0.15">
      <c r="A30" s="15"/>
      <c r="D30" s="13"/>
      <c r="E30" s="17" t="s">
        <v>276</v>
      </c>
      <c r="F30" s="158" t="s">
        <v>283</v>
      </c>
      <c r="G30" s="23">
        <v>17160</v>
      </c>
      <c r="H30" s="162">
        <v>6</v>
      </c>
    </row>
    <row r="31" spans="1:8" ht="30" customHeight="1" x14ac:dyDescent="0.15">
      <c r="A31" s="15"/>
      <c r="D31" s="13"/>
      <c r="E31" s="17" t="s">
        <v>276</v>
      </c>
      <c r="F31" s="158" t="s">
        <v>339</v>
      </c>
      <c r="G31" s="23">
        <v>300000</v>
      </c>
      <c r="H31" s="162">
        <v>21</v>
      </c>
    </row>
    <row r="32" spans="1:8" ht="30" customHeight="1" x14ac:dyDescent="0.15">
      <c r="A32" s="15"/>
      <c r="D32" s="13"/>
      <c r="E32" s="17" t="s">
        <v>276</v>
      </c>
      <c r="F32" s="172" t="s">
        <v>316</v>
      </c>
      <c r="G32" s="23">
        <v>17147</v>
      </c>
      <c r="H32" s="163">
        <v>16</v>
      </c>
    </row>
    <row r="33" spans="1:12" ht="30" customHeight="1" x14ac:dyDescent="0.15">
      <c r="A33" s="15"/>
      <c r="D33" s="13"/>
      <c r="E33" s="17" t="s">
        <v>331</v>
      </c>
      <c r="F33" s="172" t="s">
        <v>317</v>
      </c>
      <c r="G33" s="23">
        <v>3000</v>
      </c>
      <c r="H33" s="162">
        <v>17</v>
      </c>
    </row>
    <row r="34" spans="1:12" ht="30" customHeight="1" x14ac:dyDescent="0.15">
      <c r="A34" s="15"/>
      <c r="D34" s="13"/>
      <c r="E34" s="17" t="s">
        <v>276</v>
      </c>
      <c r="F34" s="172" t="s">
        <v>319</v>
      </c>
      <c r="G34" s="23">
        <v>22000</v>
      </c>
      <c r="H34" s="163">
        <v>22</v>
      </c>
    </row>
    <row r="35" spans="1:12" ht="30" customHeight="1" x14ac:dyDescent="0.15">
      <c r="A35" s="15"/>
      <c r="D35" s="13"/>
      <c r="E35" s="17" t="s">
        <v>276</v>
      </c>
      <c r="F35" s="172" t="s">
        <v>332</v>
      </c>
      <c r="G35" s="23">
        <v>4400</v>
      </c>
      <c r="H35" s="163">
        <v>29</v>
      </c>
    </row>
    <row r="36" spans="1:12" ht="30" customHeight="1" x14ac:dyDescent="0.15">
      <c r="A36" s="15"/>
      <c r="D36" s="13"/>
      <c r="E36" s="17" t="s">
        <v>276</v>
      </c>
      <c r="F36" s="172" t="s">
        <v>320</v>
      </c>
      <c r="G36" s="23">
        <v>3360</v>
      </c>
      <c r="H36" s="163">
        <v>23</v>
      </c>
    </row>
    <row r="37" spans="1:12" ht="30" customHeight="1" x14ac:dyDescent="0.15">
      <c r="A37" s="15"/>
      <c r="D37" s="13"/>
      <c r="E37" s="17" t="s">
        <v>276</v>
      </c>
      <c r="F37" s="172" t="s">
        <v>326</v>
      </c>
      <c r="G37" s="23">
        <v>100000</v>
      </c>
      <c r="H37" s="162">
        <v>14</v>
      </c>
    </row>
    <row r="38" spans="1:12" ht="30" customHeight="1" x14ac:dyDescent="0.15">
      <c r="A38" s="15"/>
      <c r="D38" s="13"/>
      <c r="E38" s="17" t="s">
        <v>276</v>
      </c>
      <c r="F38" s="172" t="s">
        <v>330</v>
      </c>
      <c r="G38" s="23">
        <v>1924</v>
      </c>
      <c r="H38" s="162">
        <v>25</v>
      </c>
    </row>
    <row r="39" spans="1:12" ht="30" customHeight="1" x14ac:dyDescent="0.15">
      <c r="A39" s="15"/>
      <c r="D39" s="13"/>
      <c r="E39" s="17" t="s">
        <v>276</v>
      </c>
      <c r="F39" s="172" t="s">
        <v>329</v>
      </c>
      <c r="G39" s="23">
        <v>5500</v>
      </c>
      <c r="H39" s="162">
        <v>27</v>
      </c>
      <c r="L39" s="164"/>
    </row>
    <row r="40" spans="1:12" ht="30" customHeight="1" x14ac:dyDescent="0.15">
      <c r="A40" s="15"/>
      <c r="D40" s="13"/>
      <c r="E40" s="17" t="s">
        <v>276</v>
      </c>
      <c r="F40" s="172" t="s">
        <v>333</v>
      </c>
      <c r="G40" s="23">
        <v>4140</v>
      </c>
      <c r="H40" s="163">
        <v>19</v>
      </c>
      <c r="L40" s="164"/>
    </row>
    <row r="41" spans="1:12" ht="30" customHeight="1" x14ac:dyDescent="0.15">
      <c r="A41" s="15"/>
      <c r="D41" s="13"/>
      <c r="E41" s="17" t="s">
        <v>276</v>
      </c>
      <c r="F41" s="172" t="s">
        <v>325</v>
      </c>
      <c r="G41" s="23">
        <v>165000</v>
      </c>
      <c r="H41" s="163">
        <v>24</v>
      </c>
    </row>
    <row r="42" spans="1:12" ht="30" customHeight="1" x14ac:dyDescent="0.15">
      <c r="A42" s="15"/>
      <c r="D42" s="13"/>
      <c r="E42" s="17" t="s">
        <v>278</v>
      </c>
      <c r="F42" s="158" t="s">
        <v>308</v>
      </c>
      <c r="G42" s="23">
        <v>440</v>
      </c>
      <c r="H42" s="162">
        <v>10</v>
      </c>
    </row>
    <row r="43" spans="1:12" ht="30" customHeight="1" x14ac:dyDescent="0.15">
      <c r="A43" s="15"/>
      <c r="D43" s="13"/>
      <c r="E43" s="17" t="s">
        <v>278</v>
      </c>
      <c r="F43" s="158" t="s">
        <v>305</v>
      </c>
      <c r="G43" s="23">
        <v>81</v>
      </c>
      <c r="H43" s="170">
        <v>7</v>
      </c>
      <c r="I43" s="15"/>
    </row>
    <row r="44" spans="1:12" ht="30" customHeight="1" x14ac:dyDescent="0.15">
      <c r="A44" s="15"/>
      <c r="D44" s="13"/>
      <c r="E44" s="158" t="s">
        <v>278</v>
      </c>
      <c r="F44" s="158" t="s">
        <v>309</v>
      </c>
      <c r="G44" s="23">
        <v>16676</v>
      </c>
      <c r="H44" s="162">
        <v>10</v>
      </c>
      <c r="I44" s="15"/>
    </row>
    <row r="45" spans="1:12" ht="30" customHeight="1" x14ac:dyDescent="0.15">
      <c r="A45" s="15"/>
      <c r="D45" s="13"/>
      <c r="E45" s="158" t="s">
        <v>278</v>
      </c>
      <c r="F45" s="158" t="s">
        <v>279</v>
      </c>
      <c r="G45" s="23">
        <v>8036</v>
      </c>
      <c r="H45" s="162">
        <v>10</v>
      </c>
      <c r="I45" s="15"/>
    </row>
    <row r="46" spans="1:12" ht="30" customHeight="1" x14ac:dyDescent="0.15">
      <c r="A46" s="15"/>
      <c r="D46" s="13"/>
      <c r="E46" s="158" t="s">
        <v>278</v>
      </c>
      <c r="F46" s="158" t="s">
        <v>328</v>
      </c>
      <c r="G46" s="23">
        <v>6600</v>
      </c>
      <c r="H46" s="162">
        <v>32</v>
      </c>
      <c r="I46" s="164"/>
    </row>
    <row r="47" spans="1:12" ht="30" customHeight="1" x14ac:dyDescent="0.15">
      <c r="A47" s="15"/>
      <c r="D47" s="13"/>
      <c r="E47" s="158" t="s">
        <v>278</v>
      </c>
      <c r="F47" s="158" t="s">
        <v>334</v>
      </c>
      <c r="G47" s="23">
        <v>4400</v>
      </c>
      <c r="H47" s="162">
        <v>30</v>
      </c>
      <c r="I47" s="164"/>
    </row>
    <row r="48" spans="1:12" ht="30" customHeight="1" x14ac:dyDescent="0.15">
      <c r="A48" s="15"/>
      <c r="D48" s="13"/>
      <c r="E48" s="17" t="s">
        <v>278</v>
      </c>
      <c r="F48" s="158" t="s">
        <v>288</v>
      </c>
      <c r="G48" s="23">
        <v>2090</v>
      </c>
      <c r="H48" s="162">
        <v>10</v>
      </c>
    </row>
    <row r="49" spans="1:11" ht="30" customHeight="1" x14ac:dyDescent="0.15">
      <c r="A49" s="15"/>
      <c r="B49" s="164"/>
      <c r="C49" s="164"/>
      <c r="D49" s="13"/>
      <c r="E49" s="17" t="s">
        <v>278</v>
      </c>
      <c r="F49" s="158" t="s">
        <v>291</v>
      </c>
      <c r="G49" s="23">
        <v>330</v>
      </c>
      <c r="H49" s="162">
        <v>10</v>
      </c>
      <c r="I49" s="15"/>
    </row>
    <row r="50" spans="1:11" ht="30" customHeight="1" x14ac:dyDescent="0.15">
      <c r="A50" s="164"/>
      <c r="B50" s="164"/>
      <c r="C50" s="164"/>
      <c r="D50" s="13"/>
      <c r="E50" s="17" t="s">
        <v>278</v>
      </c>
      <c r="F50" s="158" t="s">
        <v>327</v>
      </c>
      <c r="G50" s="23">
        <v>1000</v>
      </c>
      <c r="H50" s="162">
        <v>26</v>
      </c>
      <c r="I50" s="164"/>
    </row>
    <row r="51" spans="1:11" ht="30" customHeight="1" x14ac:dyDescent="0.15">
      <c r="A51" s="165"/>
      <c r="B51" s="166"/>
      <c r="C51" s="164"/>
      <c r="D51" s="13"/>
      <c r="E51" s="17" t="s">
        <v>278</v>
      </c>
      <c r="F51" s="158" t="s">
        <v>307</v>
      </c>
      <c r="G51" s="23">
        <v>1667</v>
      </c>
      <c r="H51" s="162">
        <v>7</v>
      </c>
    </row>
    <row r="52" spans="1:11" ht="30" customHeight="1" x14ac:dyDescent="0.15">
      <c r="A52" s="165"/>
      <c r="B52" s="166"/>
      <c r="C52" s="164"/>
      <c r="D52" s="13"/>
      <c r="E52" s="17" t="s">
        <v>278</v>
      </c>
      <c r="F52" s="158" t="s">
        <v>290</v>
      </c>
      <c r="G52" s="23">
        <v>990</v>
      </c>
      <c r="H52" s="162">
        <v>10</v>
      </c>
    </row>
    <row r="53" spans="1:11" ht="30" customHeight="1" x14ac:dyDescent="0.15">
      <c r="A53" s="165"/>
      <c r="B53" s="166"/>
      <c r="C53" s="164"/>
      <c r="D53" s="13"/>
      <c r="E53" s="17" t="s">
        <v>278</v>
      </c>
      <c r="F53" s="158" t="s">
        <v>313</v>
      </c>
      <c r="G53" s="23">
        <v>8470</v>
      </c>
      <c r="H53" s="162">
        <v>13</v>
      </c>
    </row>
    <row r="54" spans="1:11" ht="30" customHeight="1" x14ac:dyDescent="0.15">
      <c r="A54" s="165"/>
      <c r="B54" s="166"/>
      <c r="C54" s="164"/>
      <c r="D54" s="13"/>
      <c r="E54" s="17" t="s">
        <v>278</v>
      </c>
      <c r="F54" s="158" t="s">
        <v>289</v>
      </c>
      <c r="G54" s="23">
        <v>187</v>
      </c>
      <c r="H54" s="162">
        <v>7</v>
      </c>
      <c r="K54" s="164"/>
    </row>
    <row r="55" spans="1:11" ht="30" customHeight="1" x14ac:dyDescent="0.15">
      <c r="A55" s="15"/>
      <c r="B55" s="164"/>
      <c r="C55" s="164"/>
      <c r="D55" s="13"/>
      <c r="E55" s="21"/>
      <c r="F55" s="17" t="s">
        <v>31</v>
      </c>
      <c r="G55" s="23">
        <f>SUM(G24:G54)</f>
        <v>753660</v>
      </c>
      <c r="H55" s="88"/>
    </row>
    <row r="56" spans="1:11" ht="30" customHeight="1" x14ac:dyDescent="0.15">
      <c r="A56" s="167" t="s">
        <v>306</v>
      </c>
      <c r="B56" s="167">
        <v>5</v>
      </c>
      <c r="C56" s="167" t="s">
        <v>298</v>
      </c>
      <c r="D56" s="168" t="s">
        <v>269</v>
      </c>
      <c r="E56" s="17" t="s">
        <v>280</v>
      </c>
      <c r="F56" s="17" t="s">
        <v>285</v>
      </c>
      <c r="G56" s="156">
        <v>55000</v>
      </c>
      <c r="H56" s="162">
        <v>18</v>
      </c>
    </row>
    <row r="57" spans="1:11" ht="30" customHeight="1" x14ac:dyDescent="0.15">
      <c r="B57" s="166"/>
      <c r="C57" s="164"/>
      <c r="D57" s="171"/>
      <c r="E57" s="17" t="s">
        <v>280</v>
      </c>
      <c r="F57" s="17" t="s">
        <v>318</v>
      </c>
      <c r="G57" s="23">
        <v>19180</v>
      </c>
      <c r="H57" s="162">
        <v>20</v>
      </c>
    </row>
    <row r="58" spans="1:11" ht="30" customHeight="1" x14ac:dyDescent="0.15">
      <c r="A58" s="15"/>
      <c r="B58" s="164"/>
      <c r="C58" s="164"/>
      <c r="D58" s="13"/>
      <c r="E58" s="21"/>
      <c r="F58" s="17" t="s">
        <v>30</v>
      </c>
      <c r="G58" s="23">
        <f>SUM(G56:G57)</f>
        <v>74180</v>
      </c>
      <c r="H58" s="160"/>
    </row>
    <row r="59" spans="1:11" ht="30" customHeight="1" x14ac:dyDescent="0.15">
      <c r="A59" s="167" t="s">
        <v>297</v>
      </c>
      <c r="B59" s="167">
        <v>11</v>
      </c>
      <c r="C59" s="167" t="s">
        <v>298</v>
      </c>
      <c r="D59" s="168" t="s">
        <v>270</v>
      </c>
      <c r="E59" s="17" t="s">
        <v>270</v>
      </c>
      <c r="F59" s="17" t="s">
        <v>281</v>
      </c>
      <c r="G59" s="23">
        <v>4200</v>
      </c>
      <c r="H59" s="162">
        <v>8</v>
      </c>
    </row>
    <row r="60" spans="1:11" ht="30" customHeight="1" x14ac:dyDescent="0.15">
      <c r="A60" s="37"/>
      <c r="B60" s="8"/>
      <c r="D60" s="13"/>
      <c r="E60" s="17" t="s">
        <v>270</v>
      </c>
      <c r="F60" s="17" t="s">
        <v>282</v>
      </c>
      <c r="G60" s="23">
        <v>1360</v>
      </c>
      <c r="H60" s="162">
        <v>9</v>
      </c>
    </row>
    <row r="61" spans="1:11" ht="19.5" customHeight="1" x14ac:dyDescent="0.15">
      <c r="A61" s="164"/>
      <c r="B61" s="164"/>
      <c r="C61" s="164"/>
      <c r="D61" s="164"/>
      <c r="E61" s="27"/>
      <c r="F61" s="17" t="s">
        <v>30</v>
      </c>
      <c r="G61" s="23">
        <f>SUM(G59:G60)</f>
        <v>5560</v>
      </c>
      <c r="H61" s="88"/>
    </row>
    <row r="62" spans="1:11" ht="19.5" customHeight="1" x14ac:dyDescent="0.15">
      <c r="A62" s="167" t="s">
        <v>311</v>
      </c>
      <c r="B62" s="167">
        <v>14</v>
      </c>
      <c r="C62" s="167" t="s">
        <v>298</v>
      </c>
      <c r="D62" s="168" t="s">
        <v>266</v>
      </c>
      <c r="E62" s="158" t="s">
        <v>266</v>
      </c>
      <c r="F62" s="17"/>
      <c r="G62" s="23">
        <f>G8-SUM(G23,G55,G58,G61)</f>
        <v>123492</v>
      </c>
      <c r="H62" s="54"/>
    </row>
    <row r="63" spans="1:11" ht="19.5" customHeight="1" x14ac:dyDescent="0.15">
      <c r="E63" s="158"/>
      <c r="F63" s="17" t="s">
        <v>30</v>
      </c>
      <c r="G63" s="23">
        <f>G62</f>
        <v>123492</v>
      </c>
      <c r="H63" s="54"/>
    </row>
    <row r="64" spans="1:11" ht="19.5" customHeight="1" x14ac:dyDescent="0.15">
      <c r="A64" s="21"/>
      <c r="B64" s="21"/>
      <c r="C64" s="21"/>
      <c r="D64" s="17"/>
      <c r="E64" s="158"/>
      <c r="F64" s="17" t="s">
        <v>32</v>
      </c>
      <c r="G64" s="23">
        <f>SUM(G23,G55,,G58,,G61,G63)</f>
        <v>1230000</v>
      </c>
      <c r="H64" s="17"/>
    </row>
    <row r="65" ht="19.5" customHeight="1" x14ac:dyDescent="0.15"/>
    <row r="66" ht="19.5" customHeight="1" x14ac:dyDescent="0.15"/>
  </sheetData>
  <mergeCells count="11">
    <mergeCell ref="D1:H1"/>
    <mergeCell ref="A4:D4"/>
    <mergeCell ref="A5:D5"/>
    <mergeCell ref="E5:F5"/>
    <mergeCell ref="A13:D13"/>
    <mergeCell ref="E7:F7"/>
    <mergeCell ref="A8:F8"/>
    <mergeCell ref="D11:H11"/>
    <mergeCell ref="A12:D12"/>
    <mergeCell ref="B2:G2"/>
    <mergeCell ref="E6:F6"/>
  </mergeCells>
  <phoneticPr fontId="2"/>
  <hyperlinks>
    <hyperlink ref="H24" r:id="rId1" display="..\siryoh\keikaku\etc\11taihei mitumori.pdf" xr:uid="{00000000-0004-0000-0400-000000000000}"/>
    <hyperlink ref="H30" r:id="rId2" display="..\siryoh\keikaku\mitsumori11gatsu\yasai11.pdf" xr:uid="{00000000-0004-0000-0400-000001000000}"/>
    <hyperlink ref="H43" r:id="rId3" display="..\siryoh\keikaku\mitsumori11gatsu\takoyakiyouki gomibukuro11.pdf" xr:uid="{00000000-0004-0000-0400-000002000000}"/>
    <hyperlink ref="H29" r:id="rId4" display="..\siryoh\keikaku\mitsumori11gatsu\butaniku11.pdf" xr:uid="{00000000-0004-0000-0400-000003000000}"/>
    <hyperlink ref="H25" r:id="rId5" display="..\siryoh\keikaku\mitsumori11gatsu\11tako.pdf" xr:uid="{00000000-0004-0000-0400-000004000000}"/>
    <hyperlink ref="H26" r:id="rId6" display="..\siryoh\keikaku\etc\11nukuikikaku 11　bentou.pdf" xr:uid="{00000000-0004-0000-0400-000005000000}"/>
    <hyperlink ref="H53" r:id="rId7" display="..\siryoh\keikaku\etc\biniiru　mitumori.pdf" xr:uid="{00000000-0004-0000-0400-000006000000}"/>
    <hyperlink ref="H32" r:id="rId8" display="..\siryoh\keikaku\etc\konpane　mitumori.pdf" xr:uid="{00000000-0004-0000-0400-000007000000}"/>
    <hyperlink ref="H31" r:id="rId9" display="..\siryoh\keikaku\etc\11hanabi30man.pdf" xr:uid="{00000000-0004-0000-0400-000008000000}"/>
    <hyperlink ref="H59" r:id="rId10" display="..\siryoh\keikaku\etc\11syougaihoken.pdf" xr:uid="{00000000-0004-0000-0400-000009000000}"/>
    <hyperlink ref="H57" r:id="rId11" display="..\siryoh\keikaku\etc\rakusuru mitumori.pdf" xr:uid="{00000000-0004-0000-0400-00000A000000}"/>
    <hyperlink ref="H33" r:id="rId12" display="..\siryoh\keikaku\etc\11turutyannerumitumori.pdf" xr:uid="{00000000-0004-0000-0400-00000B000000}"/>
    <hyperlink ref="H34" r:id="rId13" display="..\siryoh\keikaku\etc\11suponjikenmitumori.pdf" xr:uid="{00000000-0004-0000-0400-00000C000000}"/>
    <hyperlink ref="H36" r:id="rId14" display="..\siryoh\keikaku\etc\11karaabooru.pdf" xr:uid="{00000000-0004-0000-0400-00000D000000}"/>
    <hyperlink ref="H28" r:id="rId15" display="..\siryoh\keikaku\etc\11tamago.pdf" xr:uid="{00000000-0004-0000-0400-00000E000000}"/>
    <hyperlink ref="H60" r:id="rId16" display="..\siryoh\keikaku\etc\baisyousekininhoken11.pdf" xr:uid="{00000000-0004-0000-0400-00000F000000}"/>
    <hyperlink ref="H50" r:id="rId17" display="..\siryoh\keikaku\etc\11marusei.pdf" xr:uid="{00000000-0004-0000-0400-000010000000}"/>
    <hyperlink ref="H39" r:id="rId18" display="..\siryoh\keikaku\etc\11konzen.pdf" xr:uid="{00000000-0004-0000-0400-000011000000}"/>
    <hyperlink ref="H37" r:id="rId19" display="..\siryoh\keikaku\etc\11hatatoyop.pdf" xr:uid="{00000000-0004-0000-0400-000012000000}"/>
    <hyperlink ref="H38" r:id="rId20" display="..\siryoh\keikaku\etc\11roopumitumori.pdf" xr:uid="{00000000-0004-0000-0400-000013000000}"/>
    <hyperlink ref="H35" r:id="rId21" display="..\siryoh\keikaku\etc\11siirumitumori.pdf" xr:uid="{00000000-0004-0000-0400-000014000000}"/>
    <hyperlink ref="H40" r:id="rId22" display="..\siryoh\keikaku\mitsumori11gatsu\11rakusurubouken.pdf" xr:uid="{00000000-0004-0000-0400-000015000000}"/>
    <hyperlink ref="H46" r:id="rId23" display="..\siryoh\keikaku\mitsumori11gatsu\11gamuteepu.pdf" xr:uid="{00000000-0004-0000-0400-000016000000}"/>
    <hyperlink ref="H47" r:id="rId24" display="..\siryoh\keikaku\etc\11kabegami.pdf" xr:uid="{00000000-0004-0000-0400-000017000000}"/>
    <hyperlink ref="H17" r:id="rId25" display="..\siryoh\keikaku\mitsumori11gatsu\gasubonbe11.pdf" xr:uid="{00000000-0004-0000-0400-000018000000}"/>
    <hyperlink ref="H18" r:id="rId26" display="..\siryoh\keikaku\etc\onkyou rentooru.pdf" xr:uid="{00000000-0004-0000-0400-000019000000}"/>
    <hyperlink ref="H16" r:id="rId27" display="..\siryoh\keikaku\etc\11rentoorusaisyuu.pdf" xr:uid="{00000000-0004-0000-0400-00001A000000}"/>
    <hyperlink ref="H15" r:id="rId28" display="..\siryoh\keikaku\etc\11rentoorusaisyuu.pdf" xr:uid="{00000000-0004-0000-0400-00001B000000}"/>
    <hyperlink ref="H19" r:id="rId29" display="..\siryoh\keikaku\etc\11rentoorusaisyuu.pdf" xr:uid="{00000000-0004-0000-0400-00001C000000}"/>
    <hyperlink ref="H20" r:id="rId30" display="..\siryoh\keikaku\etc\11rentoorusaisyuu.pdf" xr:uid="{00000000-0004-0000-0400-00001D000000}"/>
    <hyperlink ref="H21" r:id="rId31" display="..\siryoh\keikaku\etc\11rentoorusaisyuu.pdf" xr:uid="{00000000-0004-0000-0400-00001E000000}"/>
    <hyperlink ref="H22" r:id="rId32" display="..\siryoh\keikaku\etc\11rentoorusaisyuu.pdf" xr:uid="{00000000-0004-0000-0400-00001F000000}"/>
    <hyperlink ref="H14" r:id="rId33" display="..\siryoh\keikaku\etc\11rentoorusaisyuu.pdf" xr:uid="{00000000-0004-0000-0400-000020000000}"/>
    <hyperlink ref="H27" r:id="rId34" display="..\siryoh\keikaku\etc\11rentoorusaisyuu.pdf" xr:uid="{00000000-0004-0000-0400-000021000000}"/>
    <hyperlink ref="H42" r:id="rId35" display="..\siryoh\keikaku\mitsumori11gatsu\futo　mitumori11.pdf" xr:uid="{00000000-0004-0000-0400-000022000000}"/>
    <hyperlink ref="H41" r:id="rId36" display="..\siryoh\keikaku\etc\11photomeitomitumori.pdf" xr:uid="{00000000-0004-0000-0400-000023000000}"/>
    <hyperlink ref="H44" r:id="rId37" display="..\siryoh\keikaku\mitsumori11gatsu\futo　mitumori11.pdf" xr:uid="{00000000-0004-0000-0400-000024000000}"/>
    <hyperlink ref="H45" r:id="rId38" display="..\siryoh\keikaku\mitsumori11gatsu\futo　mitumori11.pdf" xr:uid="{00000000-0004-0000-0400-000025000000}"/>
    <hyperlink ref="H48" r:id="rId39" display="..\siryoh\keikaku\mitsumori11gatsu\futo　mitumori11.pdf" xr:uid="{00000000-0004-0000-0400-000026000000}"/>
    <hyperlink ref="H49" r:id="rId40" display="..\siryoh\keikaku\mitsumori11gatsu\futo　mitumori11.pdf" xr:uid="{00000000-0004-0000-0400-000027000000}"/>
    <hyperlink ref="H52" r:id="rId41" display="..\siryoh\keikaku\mitsumori11gatsu\futo　mitumori11.pdf" xr:uid="{00000000-0004-0000-0400-000028000000}"/>
    <hyperlink ref="H51" r:id="rId42" display="..\siryoh\keikaku\mitsumori11gatsu\takoyakiyouki gomibukuro11.pdf" xr:uid="{00000000-0004-0000-0400-000029000000}"/>
    <hyperlink ref="H54" r:id="rId43" display="..\siryoh\keikaku\mitsumori11gatsu\takoyakiyouki gomibukuro11.pdf" xr:uid="{00000000-0004-0000-0400-00002A000000}"/>
    <hyperlink ref="H56" r:id="rId44" display="..\siryoh\keikaku\etc\chirashidezain11.pdf" xr:uid="{00000000-0004-0000-0400-00002B000000}"/>
  </hyperlinks>
  <printOptions horizontalCentered="1"/>
  <pageMargins left="0.78740157480314965" right="0.78740157480314965" top="0.98425196850393704" bottom="0.55118110236220474" header="0.51181102362204722" footer="0.51181102362204722"/>
  <pageSetup paperSize="9" scale="69" orientation="portrait" r:id="rId4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36"/>
  <sheetViews>
    <sheetView view="pageBreakPreview" zoomScaleNormal="100" zoomScaleSheetLayoutView="100" workbookViewId="0">
      <selection activeCell="K28" sqref="K28"/>
    </sheetView>
  </sheetViews>
  <sheetFormatPr defaultColWidth="9" defaultRowHeight="13.5" x14ac:dyDescent="0.15"/>
  <cols>
    <col min="1" max="1" width="3.875" style="5" customWidth="1"/>
    <col min="2" max="2" width="18.625" style="5" customWidth="1"/>
    <col min="3" max="5" width="15.625" style="5" customWidth="1"/>
    <col min="6" max="6" width="23.125" style="5" customWidth="1"/>
    <col min="7" max="16384" width="9" style="5"/>
  </cols>
  <sheetData>
    <row r="1" spans="1:6" ht="21" x14ac:dyDescent="0.15">
      <c r="A1" s="104"/>
      <c r="F1" s="6" t="s">
        <v>259</v>
      </c>
    </row>
    <row r="2" spans="1:6" ht="18.75" x14ac:dyDescent="0.15">
      <c r="A2" s="238" t="s">
        <v>33</v>
      </c>
      <c r="B2" s="238"/>
      <c r="C2" s="238"/>
      <c r="D2" s="238"/>
      <c r="E2" s="238"/>
      <c r="F2" s="238"/>
    </row>
    <row r="3" spans="1:6" ht="10.5" customHeight="1" x14ac:dyDescent="0.15">
      <c r="A3" s="7"/>
      <c r="B3" s="7"/>
      <c r="C3" s="7"/>
      <c r="D3" s="7"/>
      <c r="E3" s="7"/>
      <c r="F3" s="7"/>
    </row>
    <row r="4" spans="1:6" ht="18.75" x14ac:dyDescent="0.15">
      <c r="A4" s="7"/>
      <c r="B4" s="229" t="s">
        <v>335</v>
      </c>
      <c r="C4" s="229"/>
      <c r="D4" s="229"/>
      <c r="E4" s="229"/>
      <c r="F4" s="229"/>
    </row>
    <row r="5" spans="1:6" ht="14.25" thickBot="1" x14ac:dyDescent="0.2">
      <c r="A5" s="239" t="s">
        <v>116</v>
      </c>
      <c r="B5" s="239"/>
      <c r="C5" s="239"/>
      <c r="D5" s="239"/>
      <c r="E5" s="239"/>
      <c r="F5" s="239"/>
    </row>
    <row r="6" spans="1:6" ht="19.5" customHeight="1" x14ac:dyDescent="0.15">
      <c r="A6" s="240" t="s">
        <v>34</v>
      </c>
      <c r="B6" s="241"/>
      <c r="C6" s="14" t="s">
        <v>1</v>
      </c>
      <c r="D6" s="14" t="s">
        <v>35</v>
      </c>
      <c r="E6" s="14" t="s">
        <v>36</v>
      </c>
      <c r="F6" s="39" t="s">
        <v>5</v>
      </c>
    </row>
    <row r="7" spans="1:6" ht="19.5" customHeight="1" x14ac:dyDescent="0.15">
      <c r="A7" s="232" t="s">
        <v>62</v>
      </c>
      <c r="B7" s="224"/>
      <c r="C7" s="22"/>
      <c r="D7" s="22"/>
      <c r="E7" s="29"/>
      <c r="F7" s="40"/>
    </row>
    <row r="8" spans="1:6" ht="19.5" customHeight="1" x14ac:dyDescent="0.15">
      <c r="A8" s="41">
        <v>1</v>
      </c>
      <c r="B8" s="31" t="s">
        <v>64</v>
      </c>
      <c r="C8" s="23"/>
      <c r="D8" s="23"/>
      <c r="E8" s="23">
        <f t="shared" ref="E8:E15" si="0">C8-D8</f>
        <v>0</v>
      </c>
      <c r="F8" s="42"/>
    </row>
    <row r="9" spans="1:6" ht="19.5" customHeight="1" x14ac:dyDescent="0.15">
      <c r="A9" s="41">
        <v>2</v>
      </c>
      <c r="B9" s="31" t="s">
        <v>66</v>
      </c>
      <c r="C9" s="23">
        <v>80000</v>
      </c>
      <c r="D9" s="23">
        <v>80000</v>
      </c>
      <c r="E9" s="23">
        <f t="shared" si="0"/>
        <v>0</v>
      </c>
      <c r="F9" s="42" t="s">
        <v>370</v>
      </c>
    </row>
    <row r="10" spans="1:6" ht="19.5" customHeight="1" x14ac:dyDescent="0.15">
      <c r="A10" s="41">
        <v>3</v>
      </c>
      <c r="B10" s="31" t="s">
        <v>65</v>
      </c>
      <c r="C10" s="23"/>
      <c r="D10" s="23"/>
      <c r="E10" s="23">
        <f t="shared" si="0"/>
        <v>0</v>
      </c>
      <c r="F10" s="42"/>
    </row>
    <row r="11" spans="1:6" ht="19.5" customHeight="1" x14ac:dyDescent="0.15">
      <c r="A11" s="41">
        <v>4</v>
      </c>
      <c r="B11" s="31" t="s">
        <v>67</v>
      </c>
      <c r="C11" s="23"/>
      <c r="D11" s="23"/>
      <c r="E11" s="23">
        <f t="shared" si="0"/>
        <v>0</v>
      </c>
      <c r="F11" s="42"/>
    </row>
    <row r="12" spans="1:6" ht="19.5" customHeight="1" x14ac:dyDescent="0.15">
      <c r="A12" s="41">
        <v>5</v>
      </c>
      <c r="B12" s="31" t="s">
        <v>68</v>
      </c>
      <c r="C12" s="23"/>
      <c r="D12" s="23"/>
      <c r="E12" s="23">
        <f t="shared" si="0"/>
        <v>0</v>
      </c>
      <c r="F12" s="42"/>
    </row>
    <row r="13" spans="1:6" ht="19.5" customHeight="1" x14ac:dyDescent="0.15">
      <c r="A13" s="41">
        <v>6</v>
      </c>
      <c r="B13" s="31" t="s">
        <v>70</v>
      </c>
      <c r="C13" s="23"/>
      <c r="D13" s="23"/>
      <c r="E13" s="23">
        <f t="shared" si="0"/>
        <v>0</v>
      </c>
      <c r="F13" s="42"/>
    </row>
    <row r="14" spans="1:6" ht="19.5" customHeight="1" x14ac:dyDescent="0.15">
      <c r="A14" s="41">
        <v>7</v>
      </c>
      <c r="B14" s="31" t="s">
        <v>74</v>
      </c>
      <c r="C14" s="23">
        <v>1150000</v>
      </c>
      <c r="D14" s="23">
        <v>1150000</v>
      </c>
      <c r="E14" s="23">
        <f t="shared" si="0"/>
        <v>0</v>
      </c>
      <c r="F14" s="42"/>
    </row>
    <row r="15" spans="1:6" ht="19.5" customHeight="1" x14ac:dyDescent="0.15">
      <c r="A15" s="41">
        <v>8</v>
      </c>
      <c r="B15" s="31" t="s">
        <v>71</v>
      </c>
      <c r="C15" s="23"/>
      <c r="D15" s="23"/>
      <c r="E15" s="23">
        <f t="shared" si="0"/>
        <v>0</v>
      </c>
      <c r="F15" s="42"/>
    </row>
    <row r="16" spans="1:6" ht="19.5" customHeight="1" x14ac:dyDescent="0.15">
      <c r="A16" s="232" t="s">
        <v>75</v>
      </c>
      <c r="B16" s="225"/>
      <c r="C16" s="34">
        <f>SUM(C8:C15)</f>
        <v>1230000</v>
      </c>
      <c r="D16" s="34">
        <f>SUM(D8:D15)</f>
        <v>1230000</v>
      </c>
      <c r="E16" s="34">
        <f>SUM(E8:E15)</f>
        <v>0</v>
      </c>
      <c r="F16" s="43"/>
    </row>
    <row r="17" spans="1:6" ht="19.5" customHeight="1" x14ac:dyDescent="0.15">
      <c r="A17" s="232" t="s">
        <v>92</v>
      </c>
      <c r="B17" s="224"/>
      <c r="C17" s="22"/>
      <c r="D17" s="22"/>
      <c r="E17" s="22"/>
      <c r="F17" s="40"/>
    </row>
    <row r="18" spans="1:6" ht="19.5" customHeight="1" x14ac:dyDescent="0.15">
      <c r="A18" s="41">
        <v>1</v>
      </c>
      <c r="B18" s="31" t="s">
        <v>6</v>
      </c>
      <c r="C18" s="23">
        <v>273108</v>
      </c>
      <c r="D18" s="23">
        <v>269852</v>
      </c>
      <c r="E18" s="23">
        <f t="shared" ref="E18:E30" si="1">C18-D18</f>
        <v>3256</v>
      </c>
      <c r="F18" s="42"/>
    </row>
    <row r="19" spans="1:6" ht="19.5" customHeight="1" x14ac:dyDescent="0.15">
      <c r="A19" s="41">
        <v>2</v>
      </c>
      <c r="B19" s="31" t="s">
        <v>115</v>
      </c>
      <c r="C19" s="23">
        <v>753660</v>
      </c>
      <c r="D19" s="23">
        <v>838694</v>
      </c>
      <c r="E19" s="23">
        <f t="shared" si="1"/>
        <v>-85034</v>
      </c>
      <c r="F19" s="42"/>
    </row>
    <row r="20" spans="1:6" ht="19.5" customHeight="1" x14ac:dyDescent="0.15">
      <c r="A20" s="41">
        <v>3</v>
      </c>
      <c r="B20" s="31" t="s">
        <v>7</v>
      </c>
      <c r="C20" s="23"/>
      <c r="D20" s="23"/>
      <c r="E20" s="23">
        <f t="shared" si="1"/>
        <v>0</v>
      </c>
      <c r="F20" s="42"/>
    </row>
    <row r="21" spans="1:6" ht="19.5" customHeight="1" x14ac:dyDescent="0.15">
      <c r="A21" s="41">
        <v>4</v>
      </c>
      <c r="B21" s="31" t="s">
        <v>8</v>
      </c>
      <c r="C21" s="23"/>
      <c r="D21" s="23"/>
      <c r="E21" s="23">
        <f t="shared" si="1"/>
        <v>0</v>
      </c>
      <c r="F21" s="42"/>
    </row>
    <row r="22" spans="1:6" ht="19.5" customHeight="1" x14ac:dyDescent="0.15">
      <c r="A22" s="41">
        <v>5</v>
      </c>
      <c r="B22" s="31" t="s">
        <v>9</v>
      </c>
      <c r="C22" s="23">
        <v>74180</v>
      </c>
      <c r="D22" s="23">
        <v>75199</v>
      </c>
      <c r="E22" s="23">
        <f t="shared" si="1"/>
        <v>-1019</v>
      </c>
      <c r="F22" s="42"/>
    </row>
    <row r="23" spans="1:6" ht="19.5" customHeight="1" x14ac:dyDescent="0.15">
      <c r="A23" s="41">
        <v>6</v>
      </c>
      <c r="B23" s="31" t="s">
        <v>10</v>
      </c>
      <c r="C23" s="23"/>
      <c r="D23" s="23"/>
      <c r="E23" s="23">
        <f t="shared" si="1"/>
        <v>0</v>
      </c>
      <c r="F23" s="42"/>
    </row>
    <row r="24" spans="1:6" ht="19.5" customHeight="1" x14ac:dyDescent="0.15">
      <c r="A24" s="41">
        <v>7</v>
      </c>
      <c r="B24" s="31" t="s">
        <v>11</v>
      </c>
      <c r="C24" s="23"/>
      <c r="D24" s="23"/>
      <c r="E24" s="23">
        <f t="shared" si="1"/>
        <v>0</v>
      </c>
      <c r="F24" s="42"/>
    </row>
    <row r="25" spans="1:6" ht="19.5" customHeight="1" x14ac:dyDescent="0.15">
      <c r="A25" s="41">
        <v>8</v>
      </c>
      <c r="B25" s="31" t="s">
        <v>12</v>
      </c>
      <c r="C25" s="23"/>
      <c r="D25" s="23"/>
      <c r="E25" s="23">
        <f t="shared" si="1"/>
        <v>0</v>
      </c>
      <c r="F25" s="42"/>
    </row>
    <row r="26" spans="1:6" ht="19.5" customHeight="1" x14ac:dyDescent="0.15">
      <c r="A26" s="41">
        <v>9</v>
      </c>
      <c r="B26" s="31" t="s">
        <v>13</v>
      </c>
      <c r="C26" s="23"/>
      <c r="D26" s="23"/>
      <c r="E26" s="23">
        <f t="shared" si="1"/>
        <v>0</v>
      </c>
      <c r="F26" s="42"/>
    </row>
    <row r="27" spans="1:6" ht="19.5" customHeight="1" x14ac:dyDescent="0.15">
      <c r="A27" s="41">
        <v>10</v>
      </c>
      <c r="B27" s="31" t="s">
        <v>14</v>
      </c>
      <c r="C27" s="23"/>
      <c r="D27" s="23"/>
      <c r="E27" s="23">
        <f t="shared" si="1"/>
        <v>0</v>
      </c>
      <c r="F27" s="42"/>
    </row>
    <row r="28" spans="1:6" ht="19.5" customHeight="1" x14ac:dyDescent="0.15">
      <c r="A28" s="41">
        <v>11</v>
      </c>
      <c r="B28" s="31" t="s">
        <v>15</v>
      </c>
      <c r="C28" s="23">
        <v>5560</v>
      </c>
      <c r="D28" s="23">
        <v>5560</v>
      </c>
      <c r="E28" s="23">
        <f t="shared" si="1"/>
        <v>0</v>
      </c>
      <c r="F28" s="42"/>
    </row>
    <row r="29" spans="1:6" ht="19.5" customHeight="1" x14ac:dyDescent="0.15">
      <c r="A29" s="41">
        <v>12</v>
      </c>
      <c r="B29" s="31" t="s">
        <v>16</v>
      </c>
      <c r="C29" s="23"/>
      <c r="D29" s="23"/>
      <c r="E29" s="23">
        <f t="shared" si="1"/>
        <v>0</v>
      </c>
      <c r="F29" s="42"/>
    </row>
    <row r="30" spans="1:6" ht="19.5" customHeight="1" x14ac:dyDescent="0.15">
      <c r="A30" s="41">
        <v>13</v>
      </c>
      <c r="B30" s="31" t="s">
        <v>17</v>
      </c>
      <c r="C30" s="23"/>
      <c r="D30" s="23">
        <v>0</v>
      </c>
      <c r="E30" s="23">
        <f t="shared" si="1"/>
        <v>0</v>
      </c>
      <c r="F30" s="42"/>
    </row>
    <row r="31" spans="1:6" ht="19.5" customHeight="1" x14ac:dyDescent="0.15">
      <c r="A31" s="41">
        <v>14</v>
      </c>
      <c r="B31" s="31" t="s">
        <v>18</v>
      </c>
      <c r="C31" s="23">
        <v>123492</v>
      </c>
      <c r="D31" s="44"/>
      <c r="E31" s="23">
        <f>C31</f>
        <v>123492</v>
      </c>
      <c r="F31" s="42"/>
    </row>
    <row r="32" spans="1:6" ht="19.5" customHeight="1" x14ac:dyDescent="0.15">
      <c r="A32" s="232" t="s">
        <v>76</v>
      </c>
      <c r="B32" s="225"/>
      <c r="C32" s="23">
        <f>SUM(C18:C31)</f>
        <v>1230000</v>
      </c>
      <c r="D32" s="23">
        <f>SUM(D18:D30)</f>
        <v>1189305</v>
      </c>
      <c r="E32" s="23">
        <f>SUM(E18:E31)</f>
        <v>40695</v>
      </c>
      <c r="F32" s="42"/>
    </row>
    <row r="33" spans="1:6" ht="19.5" customHeight="1" thickBot="1" x14ac:dyDescent="0.2">
      <c r="A33" s="233" t="s">
        <v>37</v>
      </c>
      <c r="B33" s="234"/>
      <c r="C33" s="45"/>
      <c r="D33" s="46">
        <f>D16-D32</f>
        <v>40695</v>
      </c>
      <c r="E33" s="45"/>
      <c r="F33" s="47"/>
    </row>
    <row r="34" spans="1:6" x14ac:dyDescent="0.15">
      <c r="A34" s="235"/>
      <c r="B34" s="235"/>
      <c r="C34" s="235"/>
      <c r="D34" s="235"/>
      <c r="E34" s="235"/>
      <c r="F34" s="235"/>
    </row>
    <row r="35" spans="1:6" ht="18" customHeight="1" x14ac:dyDescent="0.15">
      <c r="A35" s="236"/>
      <c r="B35" s="237" t="s">
        <v>432</v>
      </c>
      <c r="C35" s="237"/>
      <c r="D35" s="237"/>
      <c r="E35" s="237"/>
      <c r="F35" s="237"/>
    </row>
    <row r="36" spans="1:6" ht="17.25" customHeight="1" x14ac:dyDescent="0.15">
      <c r="A36" s="236"/>
      <c r="B36" s="237"/>
      <c r="C36" s="237"/>
      <c r="D36" s="237"/>
      <c r="E36" s="237"/>
      <c r="F36" s="237"/>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2"/>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98"/>
  <sheetViews>
    <sheetView view="pageBreakPreview" topLeftCell="B1" zoomScale="98" zoomScaleNormal="100" zoomScaleSheetLayoutView="98" workbookViewId="0">
      <selection activeCell="M63" sqref="M63"/>
    </sheetView>
  </sheetViews>
  <sheetFormatPr defaultColWidth="9" defaultRowHeight="13.5" x14ac:dyDescent="0.15"/>
  <cols>
    <col min="1" max="1" width="1.625" style="5" customWidth="1"/>
    <col min="2" max="2" width="3.625" style="5" customWidth="1"/>
    <col min="3" max="3" width="1.625" style="5" customWidth="1"/>
    <col min="4" max="4" width="18.625" style="5" customWidth="1"/>
    <col min="5" max="5" width="11.625" style="5" customWidth="1"/>
    <col min="6" max="6" width="27.75" style="5" customWidth="1"/>
    <col min="7" max="9" width="12.875" style="5" customWidth="1"/>
    <col min="10" max="10" width="8.75" style="5" customWidth="1"/>
    <col min="11" max="16384" width="9" style="5"/>
  </cols>
  <sheetData>
    <row r="1" spans="1:10" ht="21" x14ac:dyDescent="0.15">
      <c r="A1" s="104"/>
      <c r="D1" s="221" t="s">
        <v>166</v>
      </c>
      <c r="E1" s="221"/>
      <c r="F1" s="221"/>
      <c r="G1" s="221"/>
      <c r="H1" s="221"/>
      <c r="I1" s="221"/>
      <c r="J1" s="221"/>
    </row>
    <row r="2" spans="1:10" x14ac:dyDescent="0.15">
      <c r="D2" s="229" t="s">
        <v>374</v>
      </c>
      <c r="E2" s="229"/>
      <c r="F2" s="229"/>
      <c r="G2" s="229"/>
      <c r="H2" s="229"/>
      <c r="I2" s="229"/>
      <c r="J2" s="6"/>
    </row>
    <row r="3" spans="1:10" x14ac:dyDescent="0.15">
      <c r="D3" s="6"/>
      <c r="E3" s="6"/>
      <c r="F3" s="6"/>
      <c r="G3" s="6"/>
      <c r="H3" s="6"/>
      <c r="I3" s="6"/>
      <c r="J3" s="6"/>
    </row>
    <row r="4" spans="1:10" x14ac:dyDescent="0.15">
      <c r="A4" s="222" t="s">
        <v>72</v>
      </c>
      <c r="B4" s="222"/>
      <c r="C4" s="222"/>
      <c r="D4" s="222"/>
      <c r="E4" s="8" t="s">
        <v>38</v>
      </c>
      <c r="I4" s="242" t="s">
        <v>21</v>
      </c>
      <c r="J4" s="242"/>
    </row>
    <row r="5" spans="1:10" ht="30" customHeight="1" x14ac:dyDescent="0.15">
      <c r="A5" s="223" t="s">
        <v>22</v>
      </c>
      <c r="B5" s="224"/>
      <c r="C5" s="224"/>
      <c r="D5" s="225"/>
      <c r="E5" s="226" t="s">
        <v>23</v>
      </c>
      <c r="F5" s="225"/>
      <c r="G5" s="11" t="s">
        <v>1</v>
      </c>
      <c r="H5" s="11" t="s">
        <v>35</v>
      </c>
      <c r="I5" s="48" t="s">
        <v>39</v>
      </c>
      <c r="J5" s="48" t="s">
        <v>25</v>
      </c>
    </row>
    <row r="6" spans="1:10" ht="30" customHeight="1" x14ac:dyDescent="0.15">
      <c r="A6" s="12" t="s">
        <v>26</v>
      </c>
      <c r="B6" s="19">
        <v>2</v>
      </c>
      <c r="C6" s="21" t="s">
        <v>113</v>
      </c>
      <c r="D6" s="17" t="s">
        <v>336</v>
      </c>
      <c r="E6" s="227" t="s">
        <v>338</v>
      </c>
      <c r="F6" s="228"/>
      <c r="G6" s="36">
        <v>80000</v>
      </c>
      <c r="H6" s="36">
        <v>80000</v>
      </c>
      <c r="I6" s="36">
        <f>G6-H6</f>
        <v>0</v>
      </c>
      <c r="J6" s="174">
        <v>55</v>
      </c>
    </row>
    <row r="7" spans="1:10" ht="30" customHeight="1" x14ac:dyDescent="0.15">
      <c r="A7" s="12" t="s">
        <v>26</v>
      </c>
      <c r="B7" s="19">
        <v>7</v>
      </c>
      <c r="C7" s="21" t="s">
        <v>113</v>
      </c>
      <c r="D7" s="17" t="s">
        <v>337</v>
      </c>
      <c r="E7" s="227" t="s">
        <v>274</v>
      </c>
      <c r="F7" s="228"/>
      <c r="G7" s="36">
        <v>1150000</v>
      </c>
      <c r="H7" s="36">
        <v>1150000</v>
      </c>
      <c r="I7" s="36">
        <f>G7-H7</f>
        <v>0</v>
      </c>
      <c r="J7" s="17"/>
    </row>
    <row r="8" spans="1:10" ht="30" customHeight="1" x14ac:dyDescent="0.15">
      <c r="A8" s="223" t="s">
        <v>27</v>
      </c>
      <c r="B8" s="224"/>
      <c r="C8" s="224"/>
      <c r="D8" s="224"/>
      <c r="E8" s="224"/>
      <c r="F8" s="225"/>
      <c r="G8" s="36">
        <f>SUM(G6:G7)</f>
        <v>1230000</v>
      </c>
      <c r="H8" s="36">
        <f>SUM(H6:H7)</f>
        <v>1230000</v>
      </c>
      <c r="I8" s="36">
        <f>SUM(I6:I7)</f>
        <v>0</v>
      </c>
      <c r="J8" s="17"/>
    </row>
    <row r="9" spans="1:10" ht="13.5" customHeight="1" x14ac:dyDescent="0.15"/>
    <row r="10" spans="1:10" ht="13.5" customHeight="1" x14ac:dyDescent="0.15"/>
    <row r="11" spans="1:10" ht="17.100000000000001" customHeight="1" x14ac:dyDescent="0.15">
      <c r="D11" s="221"/>
      <c r="E11" s="221"/>
      <c r="F11" s="221"/>
      <c r="G11" s="221"/>
      <c r="H11" s="221"/>
      <c r="I11" s="221"/>
      <c r="J11" s="221"/>
    </row>
    <row r="12" spans="1:10" ht="17.100000000000001" customHeight="1" x14ac:dyDescent="0.15">
      <c r="A12" s="222" t="s">
        <v>73</v>
      </c>
      <c r="B12" s="222"/>
      <c r="C12" s="222"/>
      <c r="D12" s="222"/>
      <c r="E12" s="8" t="s">
        <v>40</v>
      </c>
      <c r="I12" s="242" t="s">
        <v>21</v>
      </c>
      <c r="J12" s="242"/>
    </row>
    <row r="13" spans="1:10" ht="30" customHeight="1" x14ac:dyDescent="0.15">
      <c r="A13" s="223" t="s">
        <v>22</v>
      </c>
      <c r="B13" s="224"/>
      <c r="C13" s="224"/>
      <c r="D13" s="225"/>
      <c r="E13" s="11" t="s">
        <v>28</v>
      </c>
      <c r="F13" s="11" t="s">
        <v>29</v>
      </c>
      <c r="G13" s="11" t="s">
        <v>1</v>
      </c>
      <c r="H13" s="11" t="s">
        <v>35</v>
      </c>
      <c r="I13" s="48" t="s">
        <v>36</v>
      </c>
      <c r="J13" s="48" t="s">
        <v>25</v>
      </c>
    </row>
    <row r="14" spans="1:10" ht="30" customHeight="1" x14ac:dyDescent="0.15">
      <c r="A14" s="37" t="s">
        <v>26</v>
      </c>
      <c r="B14" s="8">
        <v>1</v>
      </c>
      <c r="C14" s="5" t="s">
        <v>113</v>
      </c>
      <c r="D14" s="13" t="s">
        <v>267</v>
      </c>
      <c r="E14" s="158" t="s">
        <v>275</v>
      </c>
      <c r="F14" s="157" t="s">
        <v>295</v>
      </c>
      <c r="G14" s="23">
        <v>89760</v>
      </c>
      <c r="H14" s="23">
        <v>89760</v>
      </c>
      <c r="I14" s="23">
        <f t="shared" ref="I14:I22" si="0">G14-H14</f>
        <v>0</v>
      </c>
      <c r="J14" s="174">
        <v>24</v>
      </c>
    </row>
    <row r="15" spans="1:10" ht="30" customHeight="1" x14ac:dyDescent="0.15">
      <c r="A15" s="15"/>
      <c r="D15" s="13"/>
      <c r="E15" s="158" t="s">
        <v>275</v>
      </c>
      <c r="F15" s="159" t="s">
        <v>287</v>
      </c>
      <c r="G15" s="23">
        <v>36080</v>
      </c>
      <c r="H15" s="23">
        <v>36080</v>
      </c>
      <c r="I15" s="23">
        <f t="shared" si="0"/>
        <v>0</v>
      </c>
      <c r="J15" s="174">
        <v>24</v>
      </c>
    </row>
    <row r="16" spans="1:10" ht="30" customHeight="1" x14ac:dyDescent="0.15">
      <c r="A16" s="15"/>
      <c r="D16" s="13"/>
      <c r="E16" s="158" t="s">
        <v>275</v>
      </c>
      <c r="F16" s="159" t="s">
        <v>300</v>
      </c>
      <c r="G16" s="156">
        <v>9680</v>
      </c>
      <c r="H16" s="38">
        <v>9680</v>
      </c>
      <c r="I16" s="23">
        <f t="shared" si="0"/>
        <v>0</v>
      </c>
      <c r="J16" s="174">
        <v>24</v>
      </c>
    </row>
    <row r="17" spans="1:10" ht="30" customHeight="1" x14ac:dyDescent="0.15">
      <c r="A17" s="15"/>
      <c r="D17" s="13"/>
      <c r="E17" s="158" t="s">
        <v>275</v>
      </c>
      <c r="F17" s="159" t="s">
        <v>301</v>
      </c>
      <c r="G17" s="34">
        <v>26400</v>
      </c>
      <c r="H17" s="34">
        <v>26400</v>
      </c>
      <c r="I17" s="23">
        <f t="shared" si="0"/>
        <v>0</v>
      </c>
      <c r="J17" s="174">
        <v>26</v>
      </c>
    </row>
    <row r="18" spans="1:10" ht="30" customHeight="1" x14ac:dyDescent="0.15">
      <c r="A18" s="15"/>
      <c r="D18" s="13"/>
      <c r="E18" s="158" t="s">
        <v>275</v>
      </c>
      <c r="F18" s="157" t="s">
        <v>315</v>
      </c>
      <c r="G18" s="156">
        <v>51612</v>
      </c>
      <c r="H18" s="38">
        <v>37532</v>
      </c>
      <c r="I18" s="23">
        <f t="shared" si="0"/>
        <v>14080</v>
      </c>
      <c r="J18" s="174">
        <v>25</v>
      </c>
    </row>
    <row r="19" spans="1:10" ht="30" customHeight="1" x14ac:dyDescent="0.15">
      <c r="A19" s="15"/>
      <c r="D19" s="13"/>
      <c r="E19" s="158" t="s">
        <v>275</v>
      </c>
      <c r="F19" s="157" t="s">
        <v>396</v>
      </c>
      <c r="G19" s="156">
        <v>4400</v>
      </c>
      <c r="H19" s="38">
        <v>4400</v>
      </c>
      <c r="I19" s="23">
        <f t="shared" si="0"/>
        <v>0</v>
      </c>
      <c r="J19" s="174">
        <v>24</v>
      </c>
    </row>
    <row r="20" spans="1:10" ht="30" customHeight="1" x14ac:dyDescent="0.15">
      <c r="A20" s="15"/>
      <c r="D20" s="13"/>
      <c r="E20" s="158" t="s">
        <v>275</v>
      </c>
      <c r="F20" s="157" t="s">
        <v>304</v>
      </c>
      <c r="G20" s="38">
        <v>5280</v>
      </c>
      <c r="H20" s="38">
        <v>5280</v>
      </c>
      <c r="I20" s="23">
        <f t="shared" si="0"/>
        <v>0</v>
      </c>
      <c r="J20" s="174">
        <v>24</v>
      </c>
    </row>
    <row r="21" spans="1:10" ht="30" customHeight="1" x14ac:dyDescent="0.15">
      <c r="A21" s="15"/>
      <c r="D21" s="13"/>
      <c r="E21" s="158" t="s">
        <v>275</v>
      </c>
      <c r="F21" s="157" t="s">
        <v>324</v>
      </c>
      <c r="G21" s="38">
        <v>5808</v>
      </c>
      <c r="H21" s="38">
        <v>5808</v>
      </c>
      <c r="I21" s="23">
        <f t="shared" si="0"/>
        <v>0</v>
      </c>
      <c r="J21" s="174">
        <v>24</v>
      </c>
    </row>
    <row r="22" spans="1:10" ht="30" customHeight="1" x14ac:dyDescent="0.15">
      <c r="A22" s="15"/>
      <c r="D22" s="13"/>
      <c r="E22" s="158" t="s">
        <v>275</v>
      </c>
      <c r="F22" s="17" t="s">
        <v>296</v>
      </c>
      <c r="G22" s="38">
        <v>44000</v>
      </c>
      <c r="H22" s="38">
        <v>44000</v>
      </c>
      <c r="I22" s="23">
        <f t="shared" si="0"/>
        <v>0</v>
      </c>
      <c r="J22" s="174">
        <v>24</v>
      </c>
    </row>
    <row r="23" spans="1:10" ht="30" customHeight="1" x14ac:dyDescent="0.15">
      <c r="A23" s="15"/>
      <c r="D23" s="13"/>
      <c r="E23" s="158" t="s">
        <v>275</v>
      </c>
      <c r="F23" s="17" t="s">
        <v>345</v>
      </c>
      <c r="G23" s="38">
        <v>88</v>
      </c>
      <c r="H23" s="38">
        <v>88</v>
      </c>
      <c r="I23" s="23">
        <f>G23-H23</f>
        <v>0</v>
      </c>
      <c r="J23" s="174">
        <v>24</v>
      </c>
    </row>
    <row r="24" spans="1:10" ht="30" customHeight="1" x14ac:dyDescent="0.15">
      <c r="A24" s="15"/>
      <c r="D24" s="13"/>
      <c r="E24" s="158" t="s">
        <v>275</v>
      </c>
      <c r="F24" s="17" t="s">
        <v>346</v>
      </c>
      <c r="G24" s="38">
        <v>0</v>
      </c>
      <c r="H24" s="38">
        <v>6600</v>
      </c>
      <c r="I24" s="23">
        <f>G24-H24</f>
        <v>-6600</v>
      </c>
      <c r="J24" s="174">
        <v>24</v>
      </c>
    </row>
    <row r="25" spans="1:10" ht="30" customHeight="1" x14ac:dyDescent="0.15">
      <c r="A25" s="15"/>
      <c r="D25" s="13"/>
      <c r="E25" s="158" t="s">
        <v>275</v>
      </c>
      <c r="F25" s="17" t="s">
        <v>398</v>
      </c>
      <c r="G25" s="38">
        <v>0</v>
      </c>
      <c r="H25" s="38">
        <v>4224</v>
      </c>
      <c r="I25" s="23">
        <f>G25-H25</f>
        <v>-4224</v>
      </c>
      <c r="J25" s="174">
        <v>24</v>
      </c>
    </row>
    <row r="26" spans="1:10" ht="30" customHeight="1" x14ac:dyDescent="0.15">
      <c r="A26" s="16"/>
      <c r="B26" s="21"/>
      <c r="C26" s="21"/>
      <c r="D26" s="17"/>
      <c r="E26" s="21"/>
      <c r="F26" s="30" t="s">
        <v>30</v>
      </c>
      <c r="G26" s="38">
        <f>SUM(G14:G25)</f>
        <v>273108</v>
      </c>
      <c r="H26" s="38">
        <f>SUM(H14:H25)</f>
        <v>269852</v>
      </c>
      <c r="I26" s="23">
        <f>SUM(I14:I25)</f>
        <v>3256</v>
      </c>
      <c r="J26" s="48"/>
    </row>
    <row r="27" spans="1:10" ht="30" customHeight="1" x14ac:dyDescent="0.15">
      <c r="A27" s="37" t="s">
        <v>26</v>
      </c>
      <c r="B27" s="8">
        <v>2</v>
      </c>
      <c r="C27" s="5" t="s">
        <v>113</v>
      </c>
      <c r="D27" s="13" t="s">
        <v>268</v>
      </c>
      <c r="E27" s="17" t="s">
        <v>276</v>
      </c>
      <c r="F27" s="157" t="s">
        <v>302</v>
      </c>
      <c r="G27" s="23">
        <v>5282</v>
      </c>
      <c r="H27" s="23">
        <v>3421</v>
      </c>
      <c r="I27" s="23">
        <f t="shared" ref="I27:I58" si="1">G27-H27</f>
        <v>1861</v>
      </c>
      <c r="J27" s="174">
        <v>18</v>
      </c>
    </row>
    <row r="28" spans="1:10" ht="30" customHeight="1" x14ac:dyDescent="0.15">
      <c r="A28" s="15"/>
      <c r="D28" s="13"/>
      <c r="E28" s="17" t="s">
        <v>276</v>
      </c>
      <c r="F28" s="157" t="s">
        <v>310</v>
      </c>
      <c r="G28" s="23">
        <v>12960</v>
      </c>
      <c r="H28" s="23">
        <v>12960</v>
      </c>
      <c r="I28" s="23">
        <f t="shared" si="1"/>
        <v>0</v>
      </c>
      <c r="J28" s="174">
        <v>27</v>
      </c>
    </row>
    <row r="29" spans="1:10" ht="30" customHeight="1" x14ac:dyDescent="0.15">
      <c r="A29" s="15"/>
      <c r="D29" s="13"/>
      <c r="E29" s="17" t="s">
        <v>277</v>
      </c>
      <c r="F29" s="157" t="s">
        <v>314</v>
      </c>
      <c r="G29" s="23">
        <v>10000</v>
      </c>
      <c r="H29" s="23">
        <v>10000</v>
      </c>
      <c r="I29" s="23">
        <f t="shared" si="1"/>
        <v>0</v>
      </c>
      <c r="J29" s="174">
        <v>28</v>
      </c>
    </row>
    <row r="30" spans="1:10" ht="30" customHeight="1" x14ac:dyDescent="0.15">
      <c r="A30" s="15"/>
      <c r="D30" s="13"/>
      <c r="E30" s="17" t="s">
        <v>276</v>
      </c>
      <c r="F30" s="17" t="s">
        <v>292</v>
      </c>
      <c r="G30" s="23">
        <v>15810</v>
      </c>
      <c r="H30" s="23">
        <v>15810</v>
      </c>
      <c r="I30" s="23">
        <f t="shared" si="1"/>
        <v>0</v>
      </c>
      <c r="J30" s="174">
        <v>24</v>
      </c>
    </row>
    <row r="31" spans="1:10" ht="30" customHeight="1" x14ac:dyDescent="0.15">
      <c r="A31" s="15"/>
      <c r="D31" s="13"/>
      <c r="E31" s="17" t="s">
        <v>276</v>
      </c>
      <c r="F31" s="158" t="s">
        <v>286</v>
      </c>
      <c r="G31" s="23">
        <v>6760</v>
      </c>
      <c r="H31" s="23">
        <v>5200</v>
      </c>
      <c r="I31" s="23">
        <f t="shared" si="1"/>
        <v>1560</v>
      </c>
      <c r="J31" s="174">
        <v>21</v>
      </c>
    </row>
    <row r="32" spans="1:10" ht="30" customHeight="1" x14ac:dyDescent="0.15">
      <c r="A32" s="15"/>
      <c r="D32" s="13"/>
      <c r="E32" s="17" t="s">
        <v>276</v>
      </c>
      <c r="F32" s="158" t="s">
        <v>312</v>
      </c>
      <c r="G32" s="23">
        <v>8250</v>
      </c>
      <c r="H32" s="23">
        <v>8250</v>
      </c>
      <c r="I32" s="23">
        <f t="shared" si="1"/>
        <v>0</v>
      </c>
      <c r="J32" s="174">
        <v>23</v>
      </c>
    </row>
    <row r="33" spans="1:10" ht="30" customHeight="1" x14ac:dyDescent="0.15">
      <c r="A33" s="15"/>
      <c r="D33" s="13"/>
      <c r="E33" s="17" t="s">
        <v>276</v>
      </c>
      <c r="F33" s="158" t="s">
        <v>283</v>
      </c>
      <c r="G33" s="23">
        <v>17160</v>
      </c>
      <c r="H33" s="23">
        <v>17160</v>
      </c>
      <c r="I33" s="23">
        <f t="shared" si="1"/>
        <v>0</v>
      </c>
      <c r="J33" s="174">
        <v>50</v>
      </c>
    </row>
    <row r="34" spans="1:10" ht="30" customHeight="1" x14ac:dyDescent="0.15">
      <c r="A34" s="15"/>
      <c r="D34" s="13"/>
      <c r="E34" s="17" t="s">
        <v>276</v>
      </c>
      <c r="F34" s="158" t="s">
        <v>339</v>
      </c>
      <c r="G34" s="23">
        <v>300000</v>
      </c>
      <c r="H34" s="23">
        <v>330000</v>
      </c>
      <c r="I34" s="23">
        <f t="shared" si="1"/>
        <v>-30000</v>
      </c>
      <c r="J34" s="174">
        <v>51</v>
      </c>
    </row>
    <row r="35" spans="1:10" ht="30" customHeight="1" x14ac:dyDescent="0.15">
      <c r="A35" s="15"/>
      <c r="D35" s="13"/>
      <c r="E35" s="17" t="s">
        <v>276</v>
      </c>
      <c r="F35" s="172" t="s">
        <v>316</v>
      </c>
      <c r="G35" s="23">
        <v>17147</v>
      </c>
      <c r="H35" s="23">
        <v>17147</v>
      </c>
      <c r="I35" s="23">
        <f t="shared" si="1"/>
        <v>0</v>
      </c>
      <c r="J35" s="174">
        <v>11</v>
      </c>
    </row>
    <row r="36" spans="1:10" ht="30" customHeight="1" x14ac:dyDescent="0.15">
      <c r="A36" s="15"/>
      <c r="D36" s="13"/>
      <c r="E36" s="17" t="s">
        <v>340</v>
      </c>
      <c r="F36" s="172" t="s">
        <v>317</v>
      </c>
      <c r="G36" s="23">
        <v>3000</v>
      </c>
      <c r="H36" s="23">
        <v>3000</v>
      </c>
      <c r="I36" s="23">
        <f t="shared" si="1"/>
        <v>0</v>
      </c>
      <c r="J36" s="174">
        <v>22</v>
      </c>
    </row>
    <row r="37" spans="1:10" ht="30" customHeight="1" x14ac:dyDescent="0.15">
      <c r="A37" s="15"/>
      <c r="D37" s="13"/>
      <c r="E37" s="17" t="s">
        <v>276</v>
      </c>
      <c r="F37" s="172" t="s">
        <v>319</v>
      </c>
      <c r="G37" s="23">
        <v>22000</v>
      </c>
      <c r="H37" s="23">
        <v>22000</v>
      </c>
      <c r="I37" s="23">
        <f t="shared" si="1"/>
        <v>0</v>
      </c>
      <c r="J37" s="174">
        <v>15</v>
      </c>
    </row>
    <row r="38" spans="1:10" ht="30" customHeight="1" x14ac:dyDescent="0.15">
      <c r="A38" s="15"/>
      <c r="D38" s="13"/>
      <c r="E38" s="17" t="s">
        <v>276</v>
      </c>
      <c r="F38" s="172" t="s">
        <v>332</v>
      </c>
      <c r="G38" s="23">
        <v>4400</v>
      </c>
      <c r="H38" s="23">
        <v>4400</v>
      </c>
      <c r="I38" s="23">
        <f t="shared" si="1"/>
        <v>0</v>
      </c>
      <c r="J38" s="174">
        <v>9</v>
      </c>
    </row>
    <row r="39" spans="1:10" ht="30" customHeight="1" x14ac:dyDescent="0.15">
      <c r="A39" s="15"/>
      <c r="D39" s="13"/>
      <c r="E39" s="17" t="s">
        <v>276</v>
      </c>
      <c r="F39" s="172" t="s">
        <v>320</v>
      </c>
      <c r="G39" s="23">
        <v>3360</v>
      </c>
      <c r="H39" s="23">
        <v>3360</v>
      </c>
      <c r="I39" s="23">
        <f t="shared" si="1"/>
        <v>0</v>
      </c>
      <c r="J39" s="174">
        <v>4</v>
      </c>
    </row>
    <row r="40" spans="1:10" ht="30" customHeight="1" x14ac:dyDescent="0.15">
      <c r="A40" s="15"/>
      <c r="D40" s="13"/>
      <c r="E40" s="17" t="s">
        <v>276</v>
      </c>
      <c r="F40" s="172" t="s">
        <v>326</v>
      </c>
      <c r="G40" s="23">
        <v>100000</v>
      </c>
      <c r="H40" s="23">
        <v>100000</v>
      </c>
      <c r="I40" s="23">
        <f t="shared" si="1"/>
        <v>0</v>
      </c>
      <c r="J40" s="174">
        <v>20</v>
      </c>
    </row>
    <row r="41" spans="1:10" ht="30" customHeight="1" x14ac:dyDescent="0.15">
      <c r="A41" s="15"/>
      <c r="D41" s="13"/>
      <c r="E41" s="17" t="s">
        <v>276</v>
      </c>
      <c r="F41" s="172" t="s">
        <v>330</v>
      </c>
      <c r="G41" s="23">
        <v>1924</v>
      </c>
      <c r="H41" s="23">
        <v>1924</v>
      </c>
      <c r="I41" s="23">
        <f t="shared" si="1"/>
        <v>0</v>
      </c>
      <c r="J41" s="174">
        <v>10</v>
      </c>
    </row>
    <row r="42" spans="1:10" ht="30" customHeight="1" x14ac:dyDescent="0.15">
      <c r="A42" s="15"/>
      <c r="D42" s="13"/>
      <c r="E42" s="17" t="s">
        <v>276</v>
      </c>
      <c r="F42" s="172" t="s">
        <v>329</v>
      </c>
      <c r="G42" s="23">
        <v>5500</v>
      </c>
      <c r="H42" s="23">
        <v>5500</v>
      </c>
      <c r="I42" s="23">
        <f t="shared" si="1"/>
        <v>0</v>
      </c>
      <c r="J42" s="174">
        <v>12</v>
      </c>
    </row>
    <row r="43" spans="1:10" ht="30" customHeight="1" x14ac:dyDescent="0.15">
      <c r="A43" s="15"/>
      <c r="D43" s="13"/>
      <c r="E43" s="17" t="s">
        <v>276</v>
      </c>
      <c r="F43" s="172" t="s">
        <v>333</v>
      </c>
      <c r="G43" s="23">
        <v>4140</v>
      </c>
      <c r="H43" s="23">
        <v>4608</v>
      </c>
      <c r="I43" s="23">
        <f t="shared" si="1"/>
        <v>-468</v>
      </c>
      <c r="J43" s="174">
        <v>52</v>
      </c>
    </row>
    <row r="44" spans="1:10" ht="30" customHeight="1" x14ac:dyDescent="0.15">
      <c r="A44" s="15"/>
      <c r="D44" s="13"/>
      <c r="E44" s="17" t="s">
        <v>276</v>
      </c>
      <c r="F44" s="172" t="s">
        <v>325</v>
      </c>
      <c r="G44" s="23">
        <v>165000</v>
      </c>
      <c r="H44" s="23">
        <v>165000</v>
      </c>
      <c r="I44" s="23">
        <f t="shared" si="1"/>
        <v>0</v>
      </c>
      <c r="J44" s="174">
        <v>53</v>
      </c>
    </row>
    <row r="45" spans="1:10" ht="30" customHeight="1" x14ac:dyDescent="0.15">
      <c r="A45" s="15"/>
      <c r="D45" s="13"/>
      <c r="E45" s="17" t="s">
        <v>341</v>
      </c>
      <c r="F45" s="158" t="s">
        <v>308</v>
      </c>
      <c r="G45" s="23">
        <v>440</v>
      </c>
      <c r="H45" s="23">
        <v>440</v>
      </c>
      <c r="I45" s="23">
        <f t="shared" si="1"/>
        <v>0</v>
      </c>
      <c r="J45" s="174">
        <v>16</v>
      </c>
    </row>
    <row r="46" spans="1:10" ht="30" customHeight="1" x14ac:dyDescent="0.15">
      <c r="A46" s="15"/>
      <c r="D46" s="13"/>
      <c r="E46" s="17" t="s">
        <v>341</v>
      </c>
      <c r="F46" s="158" t="s">
        <v>305</v>
      </c>
      <c r="G46" s="23">
        <v>81</v>
      </c>
      <c r="H46" s="23">
        <v>81</v>
      </c>
      <c r="I46" s="23">
        <f t="shared" si="1"/>
        <v>0</v>
      </c>
      <c r="J46" s="174">
        <v>29</v>
      </c>
    </row>
    <row r="47" spans="1:10" ht="30" customHeight="1" x14ac:dyDescent="0.15">
      <c r="A47" s="15"/>
      <c r="D47" s="13"/>
      <c r="E47" s="17" t="s">
        <v>341</v>
      </c>
      <c r="F47" s="158" t="s">
        <v>309</v>
      </c>
      <c r="G47" s="23">
        <v>16676</v>
      </c>
      <c r="H47" s="23">
        <v>16676</v>
      </c>
      <c r="I47" s="23">
        <f t="shared" si="1"/>
        <v>0</v>
      </c>
      <c r="J47" s="174">
        <v>16</v>
      </c>
    </row>
    <row r="48" spans="1:10" ht="30" customHeight="1" x14ac:dyDescent="0.15">
      <c r="A48" s="15"/>
      <c r="D48" s="13"/>
      <c r="E48" s="17" t="s">
        <v>341</v>
      </c>
      <c r="F48" s="158" t="s">
        <v>279</v>
      </c>
      <c r="G48" s="23">
        <v>8036</v>
      </c>
      <c r="H48" s="23">
        <v>8036</v>
      </c>
      <c r="I48" s="23">
        <f t="shared" si="1"/>
        <v>0</v>
      </c>
      <c r="J48" s="174">
        <v>16</v>
      </c>
    </row>
    <row r="49" spans="1:10" ht="30" customHeight="1" x14ac:dyDescent="0.15">
      <c r="A49" s="15"/>
      <c r="D49" s="13"/>
      <c r="E49" s="17" t="s">
        <v>341</v>
      </c>
      <c r="F49" s="158" t="s">
        <v>328</v>
      </c>
      <c r="G49" s="23">
        <v>6600</v>
      </c>
      <c r="H49" s="23">
        <v>6600</v>
      </c>
      <c r="I49" s="23">
        <f t="shared" si="1"/>
        <v>0</v>
      </c>
      <c r="J49" s="174">
        <v>8</v>
      </c>
    </row>
    <row r="50" spans="1:10" s="178" customFormat="1" ht="30" customHeight="1" x14ac:dyDescent="0.15">
      <c r="A50" s="15"/>
      <c r="D50" s="13"/>
      <c r="E50" s="17" t="s">
        <v>276</v>
      </c>
      <c r="F50" s="158" t="s">
        <v>393</v>
      </c>
      <c r="G50" s="23">
        <v>0</v>
      </c>
      <c r="H50" s="23">
        <v>10000</v>
      </c>
      <c r="I50" s="23">
        <f t="shared" si="1"/>
        <v>-10000</v>
      </c>
      <c r="J50" s="174">
        <v>57</v>
      </c>
    </row>
    <row r="51" spans="1:10" ht="30" customHeight="1" x14ac:dyDescent="0.15">
      <c r="A51" s="15"/>
      <c r="D51" s="13"/>
      <c r="E51" s="17" t="s">
        <v>341</v>
      </c>
      <c r="F51" s="158" t="s">
        <v>334</v>
      </c>
      <c r="G51" s="23">
        <v>4400</v>
      </c>
      <c r="H51" s="23">
        <v>4400</v>
      </c>
      <c r="I51" s="23">
        <f t="shared" si="1"/>
        <v>0</v>
      </c>
      <c r="J51" s="174">
        <v>54</v>
      </c>
    </row>
    <row r="52" spans="1:10" ht="30" customHeight="1" x14ac:dyDescent="0.15">
      <c r="A52" s="15"/>
      <c r="D52" s="13"/>
      <c r="E52" s="17" t="s">
        <v>341</v>
      </c>
      <c r="F52" s="158" t="s">
        <v>288</v>
      </c>
      <c r="G52" s="23">
        <v>2090</v>
      </c>
      <c r="H52" s="23">
        <v>2090</v>
      </c>
      <c r="I52" s="23">
        <f t="shared" si="1"/>
        <v>0</v>
      </c>
      <c r="J52" s="174">
        <v>16</v>
      </c>
    </row>
    <row r="53" spans="1:10" ht="30" customHeight="1" x14ac:dyDescent="0.15">
      <c r="A53" s="15"/>
      <c r="D53" s="13"/>
      <c r="E53" s="17" t="s">
        <v>341</v>
      </c>
      <c r="F53" s="158" t="s">
        <v>291</v>
      </c>
      <c r="G53" s="23">
        <v>330</v>
      </c>
      <c r="H53" s="23">
        <v>330</v>
      </c>
      <c r="I53" s="23">
        <f t="shared" si="1"/>
        <v>0</v>
      </c>
      <c r="J53" s="174">
        <v>16</v>
      </c>
    </row>
    <row r="54" spans="1:10" ht="30" customHeight="1" x14ac:dyDescent="0.15">
      <c r="A54" s="15"/>
      <c r="D54" s="13"/>
      <c r="E54" s="17" t="s">
        <v>341</v>
      </c>
      <c r="F54" s="158" t="s">
        <v>327</v>
      </c>
      <c r="G54" s="23">
        <v>1000</v>
      </c>
      <c r="H54" s="23">
        <v>1000</v>
      </c>
      <c r="I54" s="23">
        <f t="shared" si="1"/>
        <v>0</v>
      </c>
      <c r="J54" s="174">
        <v>13</v>
      </c>
    </row>
    <row r="55" spans="1:10" ht="30" customHeight="1" x14ac:dyDescent="0.15">
      <c r="A55" s="15"/>
      <c r="D55" s="13"/>
      <c r="E55" s="17" t="s">
        <v>341</v>
      </c>
      <c r="F55" s="158" t="s">
        <v>307</v>
      </c>
      <c r="G55" s="23">
        <v>1667</v>
      </c>
      <c r="H55" s="23">
        <v>1320</v>
      </c>
      <c r="I55" s="23">
        <f t="shared" si="1"/>
        <v>347</v>
      </c>
      <c r="J55" s="174">
        <v>29</v>
      </c>
    </row>
    <row r="56" spans="1:10" ht="30" customHeight="1" x14ac:dyDescent="0.15">
      <c r="A56" s="15"/>
      <c r="D56" s="13"/>
      <c r="E56" s="17" t="s">
        <v>341</v>
      </c>
      <c r="F56" s="158" t="s">
        <v>290</v>
      </c>
      <c r="G56" s="23">
        <v>990</v>
      </c>
      <c r="H56" s="23">
        <v>990</v>
      </c>
      <c r="I56" s="23">
        <f t="shared" si="1"/>
        <v>0</v>
      </c>
      <c r="J56" s="174">
        <v>16</v>
      </c>
    </row>
    <row r="57" spans="1:10" ht="30" customHeight="1" x14ac:dyDescent="0.15">
      <c r="A57" s="15"/>
      <c r="D57" s="13"/>
      <c r="E57" s="17" t="s">
        <v>341</v>
      </c>
      <c r="F57" s="158" t="s">
        <v>313</v>
      </c>
      <c r="G57" s="23">
        <v>8470</v>
      </c>
      <c r="H57" s="23">
        <v>8470</v>
      </c>
      <c r="I57" s="23">
        <f t="shared" si="1"/>
        <v>0</v>
      </c>
      <c r="J57" s="174">
        <v>7</v>
      </c>
    </row>
    <row r="58" spans="1:10" ht="30" customHeight="1" x14ac:dyDescent="0.15">
      <c r="A58" s="15"/>
      <c r="D58" s="13"/>
      <c r="E58" s="17" t="s">
        <v>341</v>
      </c>
      <c r="F58" s="158" t="s">
        <v>289</v>
      </c>
      <c r="G58" s="23">
        <v>187</v>
      </c>
      <c r="H58" s="23">
        <v>187</v>
      </c>
      <c r="I58" s="23">
        <f t="shared" si="1"/>
        <v>0</v>
      </c>
      <c r="J58" s="174">
        <v>29</v>
      </c>
    </row>
    <row r="59" spans="1:10" ht="30" customHeight="1" x14ac:dyDescent="0.15">
      <c r="A59" s="15"/>
      <c r="D59" s="13"/>
      <c r="E59" s="17" t="s">
        <v>341</v>
      </c>
      <c r="F59" s="158" t="s">
        <v>350</v>
      </c>
      <c r="G59" s="23">
        <v>0</v>
      </c>
      <c r="H59" s="23">
        <v>3635</v>
      </c>
      <c r="I59" s="23">
        <f>G59-H59</f>
        <v>-3635</v>
      </c>
      <c r="J59" s="174">
        <v>30</v>
      </c>
    </row>
    <row r="60" spans="1:10" ht="30" customHeight="1" x14ac:dyDescent="0.15">
      <c r="A60" s="15"/>
      <c r="D60" s="13"/>
      <c r="E60" s="17" t="s">
        <v>341</v>
      </c>
      <c r="F60" s="158" t="s">
        <v>351</v>
      </c>
      <c r="G60" s="23">
        <v>0</v>
      </c>
      <c r="H60" s="23">
        <v>1324</v>
      </c>
      <c r="I60" s="23">
        <f>G60-H60</f>
        <v>-1324</v>
      </c>
      <c r="J60" s="174">
        <v>31</v>
      </c>
    </row>
    <row r="61" spans="1:10" ht="30" customHeight="1" x14ac:dyDescent="0.15">
      <c r="A61" s="15"/>
      <c r="D61" s="13"/>
      <c r="E61" s="17" t="s">
        <v>341</v>
      </c>
      <c r="F61" s="158" t="s">
        <v>352</v>
      </c>
      <c r="G61" s="23">
        <v>0</v>
      </c>
      <c r="H61" s="23">
        <v>2160</v>
      </c>
      <c r="I61" s="23">
        <f>G61-H61</f>
        <v>-2160</v>
      </c>
      <c r="J61" s="174">
        <v>32</v>
      </c>
    </row>
    <row r="62" spans="1:10" ht="30" customHeight="1" x14ac:dyDescent="0.15">
      <c r="A62" s="15"/>
      <c r="D62" s="13"/>
      <c r="E62" s="17" t="s">
        <v>341</v>
      </c>
      <c r="F62" s="158" t="s">
        <v>353</v>
      </c>
      <c r="G62" s="23">
        <v>0</v>
      </c>
      <c r="H62" s="23">
        <v>773</v>
      </c>
      <c r="I62" s="23">
        <f t="shared" ref="I62:I71" si="2">G62-H62</f>
        <v>-773</v>
      </c>
      <c r="J62" s="174">
        <v>33</v>
      </c>
    </row>
    <row r="63" spans="1:10" ht="30" customHeight="1" x14ac:dyDescent="0.15">
      <c r="A63" s="15"/>
      <c r="D63" s="13"/>
      <c r="E63" s="17" t="s">
        <v>276</v>
      </c>
      <c r="F63" s="158" t="s">
        <v>354</v>
      </c>
      <c r="G63" s="23">
        <v>0</v>
      </c>
      <c r="H63" s="23">
        <v>2648</v>
      </c>
      <c r="I63" s="23">
        <f t="shared" si="2"/>
        <v>-2648</v>
      </c>
      <c r="J63" s="174">
        <v>34</v>
      </c>
    </row>
    <row r="64" spans="1:10" ht="30" customHeight="1" x14ac:dyDescent="0.15">
      <c r="A64" s="15"/>
      <c r="D64" s="13"/>
      <c r="E64" s="17" t="s">
        <v>341</v>
      </c>
      <c r="F64" s="158" t="s">
        <v>355</v>
      </c>
      <c r="G64" s="23">
        <v>0</v>
      </c>
      <c r="H64" s="23">
        <v>396</v>
      </c>
      <c r="I64" s="23">
        <f t="shared" si="2"/>
        <v>-396</v>
      </c>
      <c r="J64" s="174">
        <v>35</v>
      </c>
    </row>
    <row r="65" spans="1:10" ht="30" customHeight="1" x14ac:dyDescent="0.15">
      <c r="A65" s="15"/>
      <c r="D65" s="13"/>
      <c r="E65" s="17" t="s">
        <v>341</v>
      </c>
      <c r="F65" s="158" t="s">
        <v>356</v>
      </c>
      <c r="G65" s="23">
        <v>0</v>
      </c>
      <c r="H65" s="23">
        <v>3916</v>
      </c>
      <c r="I65" s="23">
        <f t="shared" si="2"/>
        <v>-3916</v>
      </c>
      <c r="J65" s="174">
        <v>36</v>
      </c>
    </row>
    <row r="66" spans="1:10" ht="30" customHeight="1" x14ac:dyDescent="0.15">
      <c r="A66" s="15"/>
      <c r="D66" s="13"/>
      <c r="E66" s="17" t="s">
        <v>341</v>
      </c>
      <c r="F66" s="158" t="s">
        <v>357</v>
      </c>
      <c r="G66" s="23">
        <v>0</v>
      </c>
      <c r="H66" s="23">
        <v>361</v>
      </c>
      <c r="I66" s="23">
        <f t="shared" si="2"/>
        <v>-361</v>
      </c>
      <c r="J66" s="174">
        <v>37</v>
      </c>
    </row>
    <row r="67" spans="1:10" ht="30" customHeight="1" x14ac:dyDescent="0.15">
      <c r="A67" s="15"/>
      <c r="D67" s="13"/>
      <c r="E67" s="17" t="s">
        <v>341</v>
      </c>
      <c r="F67" s="158" t="s">
        <v>358</v>
      </c>
      <c r="G67" s="23">
        <v>0</v>
      </c>
      <c r="H67" s="23">
        <v>457</v>
      </c>
      <c r="I67" s="23">
        <f t="shared" si="2"/>
        <v>-457</v>
      </c>
      <c r="J67" s="174">
        <v>37</v>
      </c>
    </row>
    <row r="68" spans="1:10" ht="30" customHeight="1" x14ac:dyDescent="0.15">
      <c r="A68" s="15"/>
      <c r="D68" s="13"/>
      <c r="E68" s="17" t="s">
        <v>341</v>
      </c>
      <c r="F68" s="158" t="s">
        <v>359</v>
      </c>
      <c r="G68" s="23">
        <v>0</v>
      </c>
      <c r="H68" s="23">
        <v>2444</v>
      </c>
      <c r="I68" s="23">
        <f t="shared" si="2"/>
        <v>-2444</v>
      </c>
      <c r="J68" s="174">
        <v>39</v>
      </c>
    </row>
    <row r="69" spans="1:10" ht="30" customHeight="1" x14ac:dyDescent="0.15">
      <c r="A69" s="15"/>
      <c r="D69" s="13"/>
      <c r="E69" s="17" t="s">
        <v>341</v>
      </c>
      <c r="F69" s="158" t="s">
        <v>360</v>
      </c>
      <c r="G69" s="23">
        <v>0</v>
      </c>
      <c r="H69" s="23">
        <v>1095</v>
      </c>
      <c r="I69" s="23">
        <f t="shared" si="2"/>
        <v>-1095</v>
      </c>
      <c r="J69" s="174">
        <v>39</v>
      </c>
    </row>
    <row r="70" spans="1:10" ht="30" customHeight="1" x14ac:dyDescent="0.15">
      <c r="A70" s="15"/>
      <c r="D70" s="13"/>
      <c r="E70" s="17" t="s">
        <v>341</v>
      </c>
      <c r="F70" s="158" t="s">
        <v>361</v>
      </c>
      <c r="G70" s="23">
        <v>0</v>
      </c>
      <c r="H70" s="23">
        <v>4151</v>
      </c>
      <c r="I70" s="23">
        <f t="shared" si="2"/>
        <v>-4151</v>
      </c>
      <c r="J70" s="174">
        <v>41</v>
      </c>
    </row>
    <row r="71" spans="1:10" ht="30" customHeight="1" x14ac:dyDescent="0.15">
      <c r="A71" s="15"/>
      <c r="D71" s="13"/>
      <c r="E71" s="17" t="s">
        <v>276</v>
      </c>
      <c r="F71" s="158" t="s">
        <v>362</v>
      </c>
      <c r="G71" s="23">
        <v>0</v>
      </c>
      <c r="H71" s="23">
        <v>1075</v>
      </c>
      <c r="I71" s="23">
        <f t="shared" si="2"/>
        <v>-1075</v>
      </c>
      <c r="J71" s="174">
        <v>42</v>
      </c>
    </row>
    <row r="72" spans="1:10" ht="30" customHeight="1" x14ac:dyDescent="0.15">
      <c r="A72" s="15"/>
      <c r="D72" s="13"/>
      <c r="E72" s="17" t="s">
        <v>276</v>
      </c>
      <c r="F72" s="158" t="s">
        <v>364</v>
      </c>
      <c r="G72" s="23">
        <v>0</v>
      </c>
      <c r="H72" s="23">
        <v>3289</v>
      </c>
      <c r="I72" s="23">
        <f t="shared" ref="I72:I79" si="3">G72-H72</f>
        <v>-3289</v>
      </c>
      <c r="J72" s="174">
        <v>44</v>
      </c>
    </row>
    <row r="73" spans="1:10" s="178" customFormat="1" ht="30" customHeight="1" x14ac:dyDescent="0.15">
      <c r="A73" s="15"/>
      <c r="D73" s="13"/>
      <c r="E73" s="17" t="s">
        <v>276</v>
      </c>
      <c r="F73" s="158" t="s">
        <v>394</v>
      </c>
      <c r="G73" s="23">
        <v>0</v>
      </c>
      <c r="H73" s="23">
        <v>2702</v>
      </c>
      <c r="I73" s="23">
        <f t="shared" si="3"/>
        <v>-2702</v>
      </c>
      <c r="J73" s="174">
        <v>60</v>
      </c>
    </row>
    <row r="74" spans="1:10" ht="30" customHeight="1" x14ac:dyDescent="0.15">
      <c r="A74" s="15"/>
      <c r="D74" s="13"/>
      <c r="E74" s="17" t="s">
        <v>276</v>
      </c>
      <c r="F74" s="158" t="s">
        <v>363</v>
      </c>
      <c r="G74" s="23">
        <v>0</v>
      </c>
      <c r="H74" s="23">
        <v>1711</v>
      </c>
      <c r="I74" s="23">
        <f t="shared" si="3"/>
        <v>-1711</v>
      </c>
      <c r="J74" s="174">
        <v>44</v>
      </c>
    </row>
    <row r="75" spans="1:10" ht="30" customHeight="1" x14ac:dyDescent="0.15">
      <c r="A75" s="15"/>
      <c r="D75" s="13"/>
      <c r="E75" s="17" t="s">
        <v>276</v>
      </c>
      <c r="F75" s="158" t="s">
        <v>365</v>
      </c>
      <c r="G75" s="23">
        <v>0</v>
      </c>
      <c r="H75" s="23">
        <v>544</v>
      </c>
      <c r="I75" s="23">
        <f t="shared" si="3"/>
        <v>-544</v>
      </c>
      <c r="J75" s="174">
        <v>46</v>
      </c>
    </row>
    <row r="76" spans="1:10" ht="30" customHeight="1" x14ac:dyDescent="0.15">
      <c r="A76" s="15"/>
      <c r="D76" s="13"/>
      <c r="E76" s="17" t="s">
        <v>341</v>
      </c>
      <c r="F76" s="158" t="s">
        <v>366</v>
      </c>
      <c r="G76" s="23">
        <v>0</v>
      </c>
      <c r="H76" s="23">
        <v>2453</v>
      </c>
      <c r="I76" s="23">
        <f t="shared" si="3"/>
        <v>-2453</v>
      </c>
      <c r="J76" s="174">
        <v>47</v>
      </c>
    </row>
    <row r="77" spans="1:10" ht="30" customHeight="1" x14ac:dyDescent="0.15">
      <c r="A77" s="15"/>
      <c r="D77" s="13"/>
      <c r="E77" s="17" t="s">
        <v>341</v>
      </c>
      <c r="F77" s="158" t="s">
        <v>367</v>
      </c>
      <c r="G77" s="23">
        <v>0</v>
      </c>
      <c r="H77" s="23">
        <v>1166</v>
      </c>
      <c r="I77" s="23">
        <f t="shared" si="3"/>
        <v>-1166</v>
      </c>
      <c r="J77" s="174">
        <v>47</v>
      </c>
    </row>
    <row r="78" spans="1:10" ht="30" customHeight="1" x14ac:dyDescent="0.15">
      <c r="A78" s="15"/>
      <c r="D78" s="13"/>
      <c r="E78" s="17" t="s">
        <v>341</v>
      </c>
      <c r="F78" s="158" t="s">
        <v>368</v>
      </c>
      <c r="G78" s="23">
        <v>0</v>
      </c>
      <c r="H78" s="23">
        <v>781</v>
      </c>
      <c r="I78" s="23">
        <f t="shared" si="3"/>
        <v>-781</v>
      </c>
      <c r="J78" s="174">
        <v>47</v>
      </c>
    </row>
    <row r="79" spans="1:10" s="177" customFormat="1" ht="30" customHeight="1" x14ac:dyDescent="0.15">
      <c r="A79" s="15"/>
      <c r="D79" s="13"/>
      <c r="E79" s="17" t="s">
        <v>341</v>
      </c>
      <c r="F79" s="158" t="s">
        <v>390</v>
      </c>
      <c r="G79" s="23">
        <v>0</v>
      </c>
      <c r="H79" s="23">
        <v>3200</v>
      </c>
      <c r="I79" s="23">
        <f t="shared" si="3"/>
        <v>-3200</v>
      </c>
      <c r="J79" s="174">
        <v>56</v>
      </c>
    </row>
    <row r="80" spans="1:10" ht="30" customHeight="1" x14ac:dyDescent="0.15">
      <c r="A80" s="15"/>
      <c r="D80" s="13"/>
      <c r="E80" s="17" t="s">
        <v>341</v>
      </c>
      <c r="F80" s="158" t="s">
        <v>369</v>
      </c>
      <c r="G80" s="23">
        <v>0</v>
      </c>
      <c r="H80" s="23">
        <v>8053</v>
      </c>
      <c r="I80" s="23">
        <f>G80-H80</f>
        <v>-8053</v>
      </c>
      <c r="J80" s="174">
        <v>48</v>
      </c>
    </row>
    <row r="81" spans="1:10" ht="30" customHeight="1" x14ac:dyDescent="0.15">
      <c r="A81" s="16"/>
      <c r="B81" s="21"/>
      <c r="C81" s="21"/>
      <c r="D81" s="17"/>
      <c r="E81" s="21"/>
      <c r="F81" s="17" t="s">
        <v>31</v>
      </c>
      <c r="G81" s="23">
        <f>SUM(G27:G80)</f>
        <v>753660</v>
      </c>
      <c r="H81" s="23">
        <f>SUM(H27:H80)</f>
        <v>838694</v>
      </c>
      <c r="I81" s="23">
        <f>SUM(I27:I80)</f>
        <v>-85034</v>
      </c>
      <c r="J81" s="48"/>
    </row>
    <row r="82" spans="1:10" ht="30" customHeight="1" x14ac:dyDescent="0.15">
      <c r="A82" s="37" t="s">
        <v>26</v>
      </c>
      <c r="B82" s="8">
        <v>5</v>
      </c>
      <c r="C82" s="5" t="s">
        <v>113</v>
      </c>
      <c r="D82" s="13" t="s">
        <v>269</v>
      </c>
      <c r="E82" s="17" t="s">
        <v>342</v>
      </c>
      <c r="F82" s="17" t="s">
        <v>343</v>
      </c>
      <c r="G82" s="23">
        <v>55000</v>
      </c>
      <c r="H82" s="23">
        <v>55000</v>
      </c>
      <c r="I82" s="23">
        <f>G82-H82</f>
        <v>0</v>
      </c>
      <c r="J82" s="174">
        <v>6</v>
      </c>
    </row>
    <row r="83" spans="1:10" ht="30" customHeight="1" x14ac:dyDescent="0.15">
      <c r="A83" s="15"/>
      <c r="D83" s="13"/>
      <c r="E83" s="17" t="s">
        <v>342</v>
      </c>
      <c r="F83" s="17" t="s">
        <v>344</v>
      </c>
      <c r="G83" s="23">
        <v>19180</v>
      </c>
      <c r="H83" s="23">
        <v>20199</v>
      </c>
      <c r="I83" s="23">
        <f>G83-H83</f>
        <v>-1019</v>
      </c>
      <c r="J83" s="174">
        <v>1</v>
      </c>
    </row>
    <row r="84" spans="1:10" ht="30" customHeight="1" x14ac:dyDescent="0.15">
      <c r="A84" s="16"/>
      <c r="B84" s="21"/>
      <c r="C84" s="21"/>
      <c r="D84" s="17"/>
      <c r="E84" s="21"/>
      <c r="F84" s="17" t="s">
        <v>30</v>
      </c>
      <c r="G84" s="23">
        <f>SUM(G82:G83)</f>
        <v>74180</v>
      </c>
      <c r="H84" s="23">
        <f>SUM(H82:H83)</f>
        <v>75199</v>
      </c>
      <c r="I84" s="23">
        <f>SUM(I82:I83)</f>
        <v>-1019</v>
      </c>
      <c r="J84" s="48"/>
    </row>
    <row r="85" spans="1:10" ht="30" customHeight="1" x14ac:dyDescent="0.15">
      <c r="A85" s="37" t="s">
        <v>26</v>
      </c>
      <c r="B85" s="8">
        <v>11</v>
      </c>
      <c r="C85" s="5" t="s">
        <v>113</v>
      </c>
      <c r="D85" s="13" t="s">
        <v>270</v>
      </c>
      <c r="E85" s="17" t="s">
        <v>270</v>
      </c>
      <c r="F85" s="17" t="s">
        <v>281</v>
      </c>
      <c r="G85" s="23">
        <v>4200</v>
      </c>
      <c r="H85" s="23">
        <v>4200</v>
      </c>
      <c r="I85" s="23">
        <f>G85-H85</f>
        <v>0</v>
      </c>
      <c r="J85" s="174">
        <v>2</v>
      </c>
    </row>
    <row r="86" spans="1:10" ht="30" customHeight="1" x14ac:dyDescent="0.15">
      <c r="A86" s="15"/>
      <c r="D86" s="13"/>
      <c r="E86" s="17" t="s">
        <v>270</v>
      </c>
      <c r="F86" s="17" t="s">
        <v>282</v>
      </c>
      <c r="G86" s="23">
        <v>1360</v>
      </c>
      <c r="H86" s="23">
        <v>1360</v>
      </c>
      <c r="I86" s="23">
        <f>G86-H86</f>
        <v>0</v>
      </c>
      <c r="J86" s="174">
        <v>3</v>
      </c>
    </row>
    <row r="87" spans="1:10" ht="30" customHeight="1" x14ac:dyDescent="0.15">
      <c r="A87" s="16"/>
      <c r="B87" s="21"/>
      <c r="C87" s="21"/>
      <c r="D87" s="17"/>
      <c r="E87" s="21"/>
      <c r="F87" s="17" t="s">
        <v>30</v>
      </c>
      <c r="G87" s="23">
        <f>SUM(G85:G86)</f>
        <v>5560</v>
      </c>
      <c r="H87" s="23">
        <f>SUM(H85:H86)</f>
        <v>5560</v>
      </c>
      <c r="I87" s="23">
        <f>SUM(I85:I86)</f>
        <v>0</v>
      </c>
      <c r="J87" s="48"/>
    </row>
    <row r="88" spans="1:10" ht="30" customHeight="1" x14ac:dyDescent="0.15">
      <c r="A88" s="37" t="s">
        <v>26</v>
      </c>
      <c r="B88" s="8">
        <v>14</v>
      </c>
      <c r="C88" s="5" t="s">
        <v>113</v>
      </c>
      <c r="D88" s="13" t="s">
        <v>266</v>
      </c>
      <c r="E88" s="17" t="s">
        <v>266</v>
      </c>
      <c r="F88" s="17"/>
      <c r="G88" s="23">
        <v>123492</v>
      </c>
      <c r="H88" s="23">
        <v>0</v>
      </c>
      <c r="I88" s="23">
        <f>G88-H88</f>
        <v>123492</v>
      </c>
      <c r="J88" s="48"/>
    </row>
    <row r="89" spans="1:10" ht="29.25" customHeight="1" x14ac:dyDescent="0.15">
      <c r="A89" s="16"/>
      <c r="B89" s="21"/>
      <c r="C89" s="21"/>
      <c r="D89" s="17"/>
      <c r="E89" s="21"/>
      <c r="F89" s="17" t="s">
        <v>30</v>
      </c>
      <c r="G89" s="23">
        <f>SUM(G88:G88)</f>
        <v>123492</v>
      </c>
      <c r="H89" s="23">
        <f>SUM(H88:H88)</f>
        <v>0</v>
      </c>
      <c r="I89" s="23">
        <f>SUM(I88:I88)</f>
        <v>123492</v>
      </c>
      <c r="J89" s="48"/>
    </row>
    <row r="90" spans="1:10" ht="30" customHeight="1" x14ac:dyDescent="0.15">
      <c r="A90" s="16"/>
      <c r="B90" s="21"/>
      <c r="C90" s="21"/>
      <c r="D90" s="17"/>
      <c r="E90" s="21"/>
      <c r="F90" s="17"/>
      <c r="G90" s="23"/>
      <c r="H90" s="23"/>
      <c r="I90" s="23"/>
      <c r="J90" s="48"/>
    </row>
    <row r="91" spans="1:10" ht="30" customHeight="1" x14ac:dyDescent="0.15">
      <c r="A91" s="16"/>
      <c r="B91" s="21"/>
      <c r="C91" s="21"/>
      <c r="D91" s="21"/>
      <c r="E91" s="21"/>
      <c r="F91" s="17" t="s">
        <v>32</v>
      </c>
      <c r="G91" s="23">
        <f>SUM(G90,G89,G87,G84,G81,G26)</f>
        <v>1230000</v>
      </c>
      <c r="H91" s="23">
        <f>SUM(H90,H89,H87,H84,H81,H26)</f>
        <v>1189305</v>
      </c>
      <c r="I91" s="23">
        <f>SUM(I90,I89,I87,I84,I81,I26)</f>
        <v>40695</v>
      </c>
      <c r="J91" s="48"/>
    </row>
    <row r="92" spans="1:10" ht="19.5" customHeight="1" x14ac:dyDescent="0.15"/>
    <row r="93" spans="1:10" ht="19.5" customHeight="1" x14ac:dyDescent="0.15"/>
    <row r="94" spans="1:10" ht="19.5" customHeight="1" x14ac:dyDescent="0.15"/>
    <row r="95" spans="1:10" ht="19.5" customHeight="1" x14ac:dyDescent="0.15"/>
    <row r="96" spans="1:10" ht="19.5" customHeight="1" x14ac:dyDescent="0.15"/>
    <row r="97" ht="19.5" customHeight="1" x14ac:dyDescent="0.15"/>
    <row r="98" ht="19.5" customHeight="1" x14ac:dyDescent="0.15"/>
  </sheetData>
  <mergeCells count="13">
    <mergeCell ref="E7:F7"/>
    <mergeCell ref="A13:D13"/>
    <mergeCell ref="A8:F8"/>
    <mergeCell ref="D11:J11"/>
    <mergeCell ref="A12:D12"/>
    <mergeCell ref="I12:J12"/>
    <mergeCell ref="E6:F6"/>
    <mergeCell ref="D1:J1"/>
    <mergeCell ref="A4:D4"/>
    <mergeCell ref="I4:J4"/>
    <mergeCell ref="A5:D5"/>
    <mergeCell ref="E5:F5"/>
    <mergeCell ref="D2:I2"/>
  </mergeCells>
  <phoneticPr fontId="2"/>
  <hyperlinks>
    <hyperlink ref="J83" r:id="rId1" display="../siryoh/ketusan/ryousyuusyo/a3tirasi.pdf" xr:uid="{00000000-0004-0000-0600-000000000000}"/>
    <hyperlink ref="J85" r:id="rId2" display="../siryoh/ketusan/ryousyuusyo/baisyou2.pdf" xr:uid="{00000000-0004-0000-0600-000001000000}"/>
    <hyperlink ref="J86" r:id="rId3" display="../siryoh/ketusan/ryousyuusyo/baiyou1.pdf" xr:uid="{00000000-0004-0000-0600-000002000000}"/>
    <hyperlink ref="J39" r:id="rId4" display="../siryoh/ketusan/ryousyuusyo/booru.pdf" xr:uid="{00000000-0004-0000-0600-000003000000}"/>
    <hyperlink ref="J82" r:id="rId5" display="../siryoh/ketusan/ryousyuusyo/dezain.pdf" xr:uid="{00000000-0004-0000-0600-000004000000}"/>
    <hyperlink ref="J57" r:id="rId6" display="../siryoh/ketusan/ryousyuusyo/firumu.pdf" xr:uid="{00000000-0004-0000-0600-000005000000}"/>
    <hyperlink ref="J38" r:id="rId7" display="../siryoh/ketusan/ryousyuusyo/kattexingusiiru.pdf" xr:uid="{00000000-0004-0000-0600-000006000000}"/>
    <hyperlink ref="J41" r:id="rId8" display="../siryoh/ketusan/ryousyuusyo/kinro-pu.pdf" xr:uid="{00000000-0004-0000-0600-000007000000}"/>
    <hyperlink ref="J35" r:id="rId9" display="../siryoh/ketusan/ryousyuusyo/konpane.pdf" xr:uid="{00000000-0004-0000-0600-000008000000}"/>
    <hyperlink ref="J42" r:id="rId10" display="../siryoh/ketusan/ryousyuusyo/konzen.pdf" xr:uid="{00000000-0004-0000-0600-000009000000}"/>
    <hyperlink ref="J54" r:id="rId11" display="../siryoh/ketusan/ryousyuusyo/marusei.pdf" xr:uid="{00000000-0004-0000-0600-00000A000000}"/>
    <hyperlink ref="J37" r:id="rId12" display="../siryoh/ketusan/ryousyuusyo/sohutosoodo.pdf" xr:uid="{00000000-0004-0000-0600-00000B000000}"/>
    <hyperlink ref="J27" r:id="rId13" display="../siryoh/ketusan/ryousyuusyo/tamasen.pdf" xr:uid="{00000000-0004-0000-0600-00000C000000}"/>
    <hyperlink ref="J40" r:id="rId14" display="../siryoh/ketusan/ryousyuusyo/toyopi.pdf" xr:uid="{00000000-0004-0000-0600-00000D000000}"/>
    <hyperlink ref="J49" r:id="rId15" display="../siryoh/ketusan/ryousyuusyo/gamute-pu.pdf" xr:uid="{00000000-0004-0000-0600-00000E000000}"/>
    <hyperlink ref="J31" r:id="rId16" display="../siryoh/ketusan/ryousyuusyo/tamago.pdf" xr:uid="{00000000-0004-0000-0600-00000F000000}"/>
    <hyperlink ref="J36" r:id="rId17" display="../siryoh/ketusan/ryousyuusyo/turutyanneru.pdf" xr:uid="{00000000-0004-0000-0600-000010000000}"/>
    <hyperlink ref="J32" r:id="rId18" display="../siryoh/ketusan/ryousyuusyo/niku.pdf" xr:uid="{00000000-0004-0000-0600-000011000000}"/>
    <hyperlink ref="J14" r:id="rId19" display="../siryoh/ketusan/ryousyuusyo/rentoorukizai.pdf" xr:uid="{00000000-0004-0000-0600-000012000000}"/>
    <hyperlink ref="J18" r:id="rId20" display="../siryoh/ketusan/ryousyuusyo/rentooruoto.pdf" xr:uid="{00000000-0004-0000-0600-000013000000}"/>
    <hyperlink ref="J28" r:id="rId21" display="../siryoh/ketusan/ryousyuusyo/takodai_ikarifu-zu.pdf" xr:uid="{00000000-0004-0000-0600-000014000000}"/>
    <hyperlink ref="J29" r:id="rId22" display="../siryoh/ketusan/ryousyuusyo/bentodai_nukuikikaku.pdf" xr:uid="{00000000-0004-0000-0600-000015000000}"/>
    <hyperlink ref="J46" r:id="rId23" display="../siryoh/ketusan/ryousyuusyo/takoyakiyouki_tumayouji_gomifukuro.pdf" xr:uid="{00000000-0004-0000-0600-000016000000}"/>
    <hyperlink ref="J59" r:id="rId24" display="../siryoh/ketusan/ryousyuusyo/daiso1.pdf" xr:uid="{00000000-0004-0000-0600-000017000000}"/>
    <hyperlink ref="J60" r:id="rId25" display="../siryoh/ketusan/ryousyuusyo/handoso-pu.pdf" xr:uid="{00000000-0004-0000-0600-000018000000}"/>
    <hyperlink ref="J61" r:id="rId26" display="../siryoh/ketusan/ryousyuusyo/kopii.pdf" xr:uid="{00000000-0004-0000-0600-000019000000}"/>
    <hyperlink ref="J62" r:id="rId27" display="../siryoh/ketusan/ryousyuusyo/ponpubotoru.pdf" xr:uid="{00000000-0004-0000-0600-00001A000000}"/>
    <hyperlink ref="J63" r:id="rId28" display="../siryoh/ketusan/ryousyuusyo/roopu.pdf" xr:uid="{00000000-0004-0000-0600-00001B000000}"/>
    <hyperlink ref="J64" r:id="rId29" display="../siryoh/ketusan/ryousyuusyo/sutikkunori.pdf" xr:uid="{00000000-0004-0000-0600-00001C000000}"/>
    <hyperlink ref="J65" r:id="rId30" display="../siryoh/ketusan/ryousyuusyo/supure-nori.pdf" xr:uid="{00000000-0004-0000-0600-00001D000000}"/>
    <hyperlink ref="J66" r:id="rId31" display="../siryoh/ketusan/ryousyuusyo/toirepeepaa.pdf" xr:uid="{00000000-0004-0000-0600-00001E000000}"/>
    <hyperlink ref="J68" r:id="rId32" display="../siryoh/ketusan/ryousyuusyo/bando_chakaman_awadateki_houchou.pdf" xr:uid="{00000000-0004-0000-0600-00001F000000}"/>
    <hyperlink ref="J70" r:id="rId33" display="../siryoh/ketusan/ryousyuusyo/bini-ruka-ten_yuojyoute-pu.pdf" xr:uid="{00000000-0004-0000-0600-000020000000}"/>
    <hyperlink ref="J71" r:id="rId34" display="../siryoh/ketusan/ryousyuusyo/mizu.pdf" xr:uid="{00000000-0004-0000-0600-000021000000}"/>
    <hyperlink ref="J72" r:id="rId35" display="../siryoh/ketusan/ryousyuusyo/takoyakiko_zarame.pdf" xr:uid="{00000000-0004-0000-0600-000022000000}"/>
    <hyperlink ref="J75" r:id="rId36" display="../siryoh/ketusan/ryousyuusyo/tamago111.pdf" xr:uid="{00000000-0004-0000-0600-000023000000}"/>
    <hyperlink ref="J76" r:id="rId37" display="../siryoh/ketusan/ryousyuusyo/saidaiso.pdf" xr:uid="{00000000-0004-0000-0600-000024000000}"/>
    <hyperlink ref="J80" r:id="rId38" display="../siryoh/ketusan/ryousyuusyo/otyanado.pdf" xr:uid="{00000000-0004-0000-0600-000025000000}"/>
    <hyperlink ref="J33" r:id="rId39" display="../siryoh/ketusan/ryousyuusyo/yasai-ryousyuusyo.pdf" xr:uid="{00000000-0004-0000-0600-000026000000}"/>
    <hyperlink ref="J34" r:id="rId40" display="../siryoh/ketusan/ryousyuusyo/hanabi.pdf" xr:uid="{00000000-0004-0000-0600-000027000000}"/>
    <hyperlink ref="J43" r:id="rId41" display="../siryoh/ketusan/ryousyuusyo/rakusuru.pdf" xr:uid="{00000000-0004-0000-0600-000028000000}"/>
    <hyperlink ref="J6" r:id="rId42" display="../siryoh/ketusan/ryousyuusyo/pfotomatekihukin.pdf" xr:uid="{00000000-0004-0000-0600-000029000000}"/>
    <hyperlink ref="J44" r:id="rId43" display="../siryoh/ketusan/ryousyuusyo/droneryosyusyo.pdf" xr:uid="{00000000-0004-0000-0600-00002A000000}"/>
    <hyperlink ref="J17" r:id="rId44" display="../siryoh/ketusan/ryousyuusyo/gasudai.pdf" xr:uid="{00000000-0004-0000-0600-00002B000000}"/>
    <hyperlink ref="J55" r:id="rId45" display="../siryoh/ketusan/ryousyuusyo/takoyakiyouki_tumayouji_gomifukuro.pdf" xr:uid="{00000000-0004-0000-0600-00002C000000}"/>
    <hyperlink ref="J58" r:id="rId46" display="../siryoh/ketusan/ryousyuusyo/takoyakiyouki_tumayouji_gomifukuro.pdf" xr:uid="{00000000-0004-0000-0600-00002D000000}"/>
    <hyperlink ref="J52" r:id="rId47" display="../siryoh/ketusan/ryousyuusyo/syoudokueki.pdf" xr:uid="{00000000-0004-0000-0600-00002E000000}"/>
    <hyperlink ref="J47" r:id="rId48" display="../siryoh/ketusan/ryousyuusyo/syoudokueki.pdf" xr:uid="{00000000-0004-0000-0600-00002F000000}"/>
    <hyperlink ref="J79" r:id="rId49" display="..\siryoh\ketusan\ryousyuusyo\kodomotebukuro.pdf" xr:uid="{00000000-0004-0000-0600-000030000000}"/>
    <hyperlink ref="J15:J16" r:id="rId50" display="../siryoh/ketusan/ryousyuusyo/rentoorukizai.pdf" xr:uid="{00000000-0004-0000-0600-000031000000}"/>
    <hyperlink ref="J19" r:id="rId51" display="../siryoh/ketusan/ryousyuusyo/rentoorukizai.pdf" xr:uid="{00000000-0004-0000-0600-000032000000}"/>
    <hyperlink ref="J20:J25" r:id="rId52" display="../siryoh/ketusan/ryousyuusyo/rentoorukizai.pdf" xr:uid="{00000000-0004-0000-0600-000033000000}"/>
    <hyperlink ref="J30" r:id="rId53" display="../siryoh/ketusan/ryousyuusyo/rentoorukizai.pdf" xr:uid="{00000000-0004-0000-0600-000034000000}"/>
    <hyperlink ref="J48" r:id="rId54" display="../siryoh/ketusan/ryousyuusyo/syoudokueki.pdf" xr:uid="{00000000-0004-0000-0600-000035000000}"/>
    <hyperlink ref="J53" r:id="rId55" display="../siryoh/ketusan/ryousyuusyo/syoudokueki.pdf" xr:uid="{00000000-0004-0000-0600-000036000000}"/>
    <hyperlink ref="J67" r:id="rId56" display="../siryoh/ketusan/ryousyuusyo/toirepeepaa.pdf" xr:uid="{00000000-0004-0000-0600-000037000000}"/>
    <hyperlink ref="J69" r:id="rId57" display="../siryoh/ketusan/ryousyuusyo/bando_chakaman_awadateki_houchou.pdf" xr:uid="{00000000-0004-0000-0600-000038000000}"/>
    <hyperlink ref="J74" r:id="rId58" display="../siryoh/ketusan/ryousyuusyo/takoyakiko_zarame.pdf" xr:uid="{00000000-0004-0000-0600-000039000000}"/>
    <hyperlink ref="J77:J78" r:id="rId59" display="../siryoh/ketusan/ryousyuusyo/saidaiso.pdf" xr:uid="{00000000-0004-0000-0600-00003A000000}"/>
    <hyperlink ref="J51" r:id="rId60" display="..\siryoh\ketusan\ryousyuusyo\kabegami.pdf" xr:uid="{00000000-0004-0000-0600-00003B000000}"/>
    <hyperlink ref="J50" r:id="rId61" display="..\siryoh\ketusan\ryousyuusyo\toilet.pdf" xr:uid="{00000000-0004-0000-0600-00003C000000}"/>
    <hyperlink ref="J73" r:id="rId62" display="..\siryoh\ketusan\ryousyuusyo\abura_mayo_sousu.pdf" xr:uid="{00000000-0004-0000-0600-00003D000000}"/>
    <hyperlink ref="J45" r:id="rId63" display="../siryoh/ketusan/ryousyuusyo/syoudokueki.pdf" xr:uid="{00000000-0004-0000-0600-00003E000000}"/>
    <hyperlink ref="J56" r:id="rId64" display="../siryoh/ketusan/ryousyuusyo/syoudokueki.pdf" xr:uid="{00000000-0004-0000-0600-00003F000000}"/>
  </hyperlinks>
  <printOptions horizontalCentered="1"/>
  <pageMargins left="0.78740157480314965" right="0.78740157480314965" top="0.98425196850393704" bottom="0.55118110236220474" header="0.51181102362204722" footer="0.51181102362204722"/>
  <pageSetup paperSize="9" scale="30" orientation="portrait" r:id="rId6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0"/>
  <sheetViews>
    <sheetView view="pageBreakPreview" topLeftCell="A10" zoomScaleNormal="100" zoomScaleSheetLayoutView="100" workbookViewId="0">
      <selection activeCell="G50" sqref="G50"/>
    </sheetView>
  </sheetViews>
  <sheetFormatPr defaultColWidth="9" defaultRowHeight="13.5" x14ac:dyDescent="0.15"/>
  <cols>
    <col min="1" max="1" width="11.25" style="5" customWidth="1"/>
    <col min="2" max="2" width="9.875" style="5" customWidth="1"/>
    <col min="3" max="3" width="19.625" style="5" customWidth="1"/>
    <col min="4" max="5" width="10.625" style="5" customWidth="1"/>
    <col min="6" max="6" width="10.125" style="5" customWidth="1"/>
    <col min="7" max="7" width="67.5" style="5" customWidth="1"/>
    <col min="8" max="16384" width="9" style="5"/>
  </cols>
  <sheetData>
    <row r="1" spans="1:7" x14ac:dyDescent="0.15">
      <c r="A1" s="221" t="s">
        <v>239</v>
      </c>
      <c r="B1" s="221"/>
      <c r="C1" s="221"/>
      <c r="D1" s="221"/>
      <c r="E1" s="221"/>
      <c r="F1" s="221"/>
      <c r="G1" s="221"/>
    </row>
    <row r="3" spans="1:7" ht="20.100000000000001" customHeight="1" x14ac:dyDescent="0.15">
      <c r="A3" s="243" t="s">
        <v>46</v>
      </c>
      <c r="B3" s="243"/>
      <c r="C3" s="243"/>
      <c r="D3" s="243"/>
      <c r="E3" s="243"/>
      <c r="F3" s="243"/>
      <c r="G3" s="243"/>
    </row>
    <row r="4" spans="1:7" ht="20.100000000000001" customHeight="1" x14ac:dyDescent="0.15">
      <c r="A4" s="235" t="s">
        <v>347</v>
      </c>
      <c r="B4" s="235"/>
      <c r="C4" s="235"/>
      <c r="D4" s="235"/>
      <c r="E4" s="235"/>
      <c r="F4" s="235"/>
      <c r="G4" s="235"/>
    </row>
    <row r="5" spans="1:7" ht="20.100000000000001" customHeight="1" x14ac:dyDescent="0.15"/>
    <row r="6" spans="1:7" ht="20.100000000000001" customHeight="1" x14ac:dyDescent="0.15">
      <c r="A6" s="242" t="s">
        <v>21</v>
      </c>
      <c r="B6" s="242"/>
      <c r="C6" s="242"/>
      <c r="D6" s="242"/>
      <c r="E6" s="242"/>
      <c r="F6" s="242"/>
      <c r="G6" s="242"/>
    </row>
    <row r="7" spans="1:7" ht="20.100000000000001" customHeight="1" x14ac:dyDescent="0.15">
      <c r="A7" s="18" t="s">
        <v>112</v>
      </c>
      <c r="B7" s="19" t="s">
        <v>47</v>
      </c>
      <c r="C7" s="18" t="s">
        <v>108</v>
      </c>
      <c r="D7" s="48" t="s">
        <v>48</v>
      </c>
      <c r="E7" s="48" t="s">
        <v>49</v>
      </c>
      <c r="F7" s="48" t="s">
        <v>50</v>
      </c>
      <c r="G7" s="48" t="s">
        <v>51</v>
      </c>
    </row>
    <row r="8" spans="1:7" ht="20.100000000000001" customHeight="1" x14ac:dyDescent="0.15">
      <c r="A8" s="223" t="s">
        <v>79</v>
      </c>
      <c r="B8" s="224"/>
      <c r="C8" s="19"/>
      <c r="D8" s="21"/>
      <c r="E8" s="21"/>
      <c r="F8" s="21"/>
      <c r="G8" s="17"/>
    </row>
    <row r="9" spans="1:7" ht="20.100000000000001" customHeight="1" x14ac:dyDescent="0.15">
      <c r="A9" s="15"/>
      <c r="B9" s="152"/>
      <c r="C9" s="13"/>
      <c r="D9" s="34"/>
      <c r="E9" s="34"/>
      <c r="F9" s="34">
        <f>D9-E9</f>
        <v>0</v>
      </c>
      <c r="G9" s="13"/>
    </row>
    <row r="10" spans="1:7" ht="20.100000000000001" customHeight="1" x14ac:dyDescent="0.15">
      <c r="A10" s="15"/>
      <c r="B10" s="152"/>
      <c r="C10" s="13"/>
      <c r="D10" s="34"/>
      <c r="E10" s="34"/>
      <c r="F10" s="34">
        <f>D10-E10</f>
        <v>0</v>
      </c>
      <c r="G10" s="13"/>
    </row>
    <row r="11" spans="1:7" ht="20.100000000000001" customHeight="1" x14ac:dyDescent="0.15">
      <c r="A11" s="15"/>
      <c r="B11" s="152"/>
      <c r="C11" s="13"/>
      <c r="D11" s="34"/>
      <c r="E11" s="34"/>
      <c r="F11" s="34">
        <f>D11-E11</f>
        <v>0</v>
      </c>
      <c r="G11" s="13"/>
    </row>
    <row r="12" spans="1:7" ht="20.100000000000001" customHeight="1" x14ac:dyDescent="0.15">
      <c r="A12" s="15"/>
      <c r="B12" s="152"/>
      <c r="C12" s="13"/>
      <c r="D12" s="34"/>
      <c r="E12" s="34"/>
      <c r="F12" s="34">
        <f>D12-E12</f>
        <v>0</v>
      </c>
      <c r="G12" s="13"/>
    </row>
    <row r="13" spans="1:7" ht="20.100000000000001" customHeight="1" x14ac:dyDescent="0.15">
      <c r="A13" s="15"/>
      <c r="B13" s="152"/>
      <c r="C13" s="13"/>
      <c r="D13" s="34"/>
      <c r="E13" s="34"/>
      <c r="F13" s="34">
        <f>D13-E13</f>
        <v>0</v>
      </c>
      <c r="G13" s="17"/>
    </row>
    <row r="14" spans="1:7" ht="20.100000000000001" customHeight="1" x14ac:dyDescent="0.15">
      <c r="A14" s="223" t="s">
        <v>63</v>
      </c>
      <c r="B14" s="224"/>
      <c r="C14" s="9"/>
      <c r="D14" s="22"/>
      <c r="E14" s="22"/>
      <c r="F14" s="22"/>
      <c r="G14" s="21"/>
    </row>
    <row r="15" spans="1:7" ht="20.100000000000001" customHeight="1" x14ac:dyDescent="0.15">
      <c r="A15" s="15" t="s">
        <v>348</v>
      </c>
      <c r="B15" s="152" t="s">
        <v>275</v>
      </c>
      <c r="C15" s="13" t="s">
        <v>349</v>
      </c>
      <c r="D15" s="34">
        <v>51612</v>
      </c>
      <c r="E15" s="34">
        <v>37532</v>
      </c>
      <c r="F15" s="34">
        <f t="shared" ref="F15:F38" si="0">D15-E15</f>
        <v>14080</v>
      </c>
      <c r="G15" s="184" t="s">
        <v>404</v>
      </c>
    </row>
    <row r="16" spans="1:7" ht="18.75" customHeight="1" x14ac:dyDescent="0.15">
      <c r="A16" s="15"/>
      <c r="B16" s="180" t="s">
        <v>395</v>
      </c>
      <c r="C16" s="181" t="s">
        <v>397</v>
      </c>
      <c r="D16" s="34">
        <v>0</v>
      </c>
      <c r="E16" s="34">
        <v>6600</v>
      </c>
      <c r="F16" s="34">
        <f t="shared" si="0"/>
        <v>-6600</v>
      </c>
      <c r="G16" s="13" t="s">
        <v>417</v>
      </c>
    </row>
    <row r="17" spans="1:7" ht="20.100000000000001" customHeight="1" x14ac:dyDescent="0.15">
      <c r="A17" s="16"/>
      <c r="B17" s="153" t="s">
        <v>275</v>
      </c>
      <c r="C17" s="17" t="s">
        <v>399</v>
      </c>
      <c r="D17" s="23">
        <v>0</v>
      </c>
      <c r="E17" s="23">
        <v>4224</v>
      </c>
      <c r="F17" s="23">
        <f t="shared" si="0"/>
        <v>-4224</v>
      </c>
      <c r="G17" s="17" t="s">
        <v>418</v>
      </c>
    </row>
    <row r="18" spans="1:7" ht="19.5" customHeight="1" x14ac:dyDescent="0.15">
      <c r="A18" s="13" t="s">
        <v>115</v>
      </c>
      <c r="B18" s="152" t="s">
        <v>400</v>
      </c>
      <c r="C18" s="13" t="s">
        <v>401</v>
      </c>
      <c r="D18" s="34">
        <v>5282</v>
      </c>
      <c r="E18" s="34">
        <v>3421</v>
      </c>
      <c r="F18" s="34">
        <f t="shared" si="0"/>
        <v>1861</v>
      </c>
      <c r="G18" s="13" t="s">
        <v>419</v>
      </c>
    </row>
    <row r="19" spans="1:7" ht="20.100000000000001" customHeight="1" x14ac:dyDescent="0.15">
      <c r="A19" s="15"/>
      <c r="B19" s="180" t="s">
        <v>400</v>
      </c>
      <c r="C19" s="182" t="s">
        <v>286</v>
      </c>
      <c r="D19" s="34">
        <v>6760</v>
      </c>
      <c r="E19" s="34">
        <v>5200</v>
      </c>
      <c r="F19" s="34">
        <f t="shared" si="0"/>
        <v>1560</v>
      </c>
      <c r="G19" s="13" t="s">
        <v>420</v>
      </c>
    </row>
    <row r="20" spans="1:7" ht="20.100000000000001" customHeight="1" x14ac:dyDescent="0.15">
      <c r="A20" s="15"/>
      <c r="B20" s="152" t="s">
        <v>400</v>
      </c>
      <c r="C20" s="13" t="s">
        <v>402</v>
      </c>
      <c r="D20" s="34">
        <v>300000</v>
      </c>
      <c r="E20" s="34">
        <v>330000</v>
      </c>
      <c r="F20" s="34">
        <f t="shared" si="0"/>
        <v>-30000</v>
      </c>
      <c r="G20" s="13" t="s">
        <v>421</v>
      </c>
    </row>
    <row r="21" spans="1:7" ht="20.100000000000001" customHeight="1" x14ac:dyDescent="0.15">
      <c r="A21" s="15"/>
      <c r="B21" s="180" t="s">
        <v>400</v>
      </c>
      <c r="C21" s="183" t="s">
        <v>333</v>
      </c>
      <c r="D21" s="34">
        <v>4140</v>
      </c>
      <c r="E21" s="34">
        <v>4608</v>
      </c>
      <c r="F21" s="34">
        <f t="shared" si="0"/>
        <v>-468</v>
      </c>
      <c r="G21" s="13" t="s">
        <v>408</v>
      </c>
    </row>
    <row r="22" spans="1:7" ht="20.100000000000001" customHeight="1" x14ac:dyDescent="0.15">
      <c r="A22" s="15"/>
      <c r="B22" s="152" t="s">
        <v>400</v>
      </c>
      <c r="C22" s="13" t="s">
        <v>403</v>
      </c>
      <c r="D22" s="34">
        <v>0</v>
      </c>
      <c r="E22" s="34">
        <v>10000</v>
      </c>
      <c r="F22" s="34">
        <f t="shared" si="0"/>
        <v>-10000</v>
      </c>
      <c r="G22" s="13" t="s">
        <v>423</v>
      </c>
    </row>
    <row r="23" spans="1:7" ht="20.100000000000001" customHeight="1" x14ac:dyDescent="0.15">
      <c r="A23" s="15"/>
      <c r="B23" s="152" t="s">
        <v>405</v>
      </c>
      <c r="C23" s="13" t="s">
        <v>406</v>
      </c>
      <c r="D23" s="34">
        <v>1667</v>
      </c>
      <c r="E23" s="34">
        <v>1320</v>
      </c>
      <c r="F23" s="34">
        <f t="shared" si="0"/>
        <v>347</v>
      </c>
      <c r="G23" s="13" t="s">
        <v>422</v>
      </c>
    </row>
    <row r="24" spans="1:7" ht="20.100000000000001" customHeight="1" x14ac:dyDescent="0.15">
      <c r="A24" s="15"/>
      <c r="B24" s="152" t="s">
        <v>405</v>
      </c>
      <c r="C24" s="182" t="s">
        <v>407</v>
      </c>
      <c r="D24" s="34">
        <v>0</v>
      </c>
      <c r="E24" s="34">
        <v>3635</v>
      </c>
      <c r="F24" s="34">
        <f t="shared" si="0"/>
        <v>-3635</v>
      </c>
      <c r="G24" s="13" t="s">
        <v>424</v>
      </c>
    </row>
    <row r="25" spans="1:7" s="179" customFormat="1" ht="20.100000000000001" customHeight="1" x14ac:dyDescent="0.15">
      <c r="A25" s="15"/>
      <c r="B25" s="152" t="s">
        <v>405</v>
      </c>
      <c r="C25" s="182" t="s">
        <v>351</v>
      </c>
      <c r="D25" s="185">
        <v>0</v>
      </c>
      <c r="E25" s="185">
        <v>1324</v>
      </c>
      <c r="F25" s="34">
        <f t="shared" si="0"/>
        <v>-1324</v>
      </c>
      <c r="G25" s="13" t="s">
        <v>409</v>
      </c>
    </row>
    <row r="26" spans="1:7" s="179" customFormat="1" ht="20.100000000000001" customHeight="1" x14ac:dyDescent="0.15">
      <c r="A26" s="15"/>
      <c r="B26" s="152" t="s">
        <v>405</v>
      </c>
      <c r="C26" s="182" t="s">
        <v>352</v>
      </c>
      <c r="D26" s="185">
        <v>0</v>
      </c>
      <c r="E26" s="185">
        <v>2160</v>
      </c>
      <c r="F26" s="34">
        <f t="shared" si="0"/>
        <v>-2160</v>
      </c>
      <c r="G26" s="13" t="s">
        <v>425</v>
      </c>
    </row>
    <row r="27" spans="1:7" ht="20.100000000000001" customHeight="1" x14ac:dyDescent="0.15">
      <c r="A27" s="15"/>
      <c r="B27" s="152" t="s">
        <v>405</v>
      </c>
      <c r="C27" s="182" t="s">
        <v>353</v>
      </c>
      <c r="D27" s="185">
        <v>0</v>
      </c>
      <c r="E27" s="185">
        <v>773</v>
      </c>
      <c r="F27" s="34">
        <f t="shared" si="0"/>
        <v>-773</v>
      </c>
      <c r="G27" s="13" t="s">
        <v>410</v>
      </c>
    </row>
    <row r="28" spans="1:7" s="179" customFormat="1" ht="20.100000000000001" customHeight="1" x14ac:dyDescent="0.15">
      <c r="A28" s="15"/>
      <c r="B28" s="152" t="s">
        <v>392</v>
      </c>
      <c r="C28" s="182" t="s">
        <v>354</v>
      </c>
      <c r="D28" s="185">
        <v>0</v>
      </c>
      <c r="E28" s="185">
        <v>2648</v>
      </c>
      <c r="F28" s="34">
        <f t="shared" si="0"/>
        <v>-2648</v>
      </c>
      <c r="G28" s="13" t="s">
        <v>411</v>
      </c>
    </row>
    <row r="29" spans="1:7" s="179" customFormat="1" ht="20.100000000000001" customHeight="1" x14ac:dyDescent="0.15">
      <c r="A29" s="15"/>
      <c r="B29" s="152" t="s">
        <v>405</v>
      </c>
      <c r="C29" s="182" t="s">
        <v>355</v>
      </c>
      <c r="D29" s="185">
        <v>0</v>
      </c>
      <c r="E29" s="185">
        <v>396</v>
      </c>
      <c r="F29" s="34">
        <f t="shared" si="0"/>
        <v>-396</v>
      </c>
      <c r="G29" s="13" t="s">
        <v>427</v>
      </c>
    </row>
    <row r="30" spans="1:7" s="179" customFormat="1" ht="20.100000000000001" customHeight="1" x14ac:dyDescent="0.15">
      <c r="A30" s="15"/>
      <c r="B30" s="152" t="s">
        <v>405</v>
      </c>
      <c r="C30" s="182" t="s">
        <v>356</v>
      </c>
      <c r="D30" s="185">
        <v>0</v>
      </c>
      <c r="E30" s="185">
        <v>3916</v>
      </c>
      <c r="F30" s="34">
        <f t="shared" si="0"/>
        <v>-3916</v>
      </c>
      <c r="G30" s="13" t="s">
        <v>426</v>
      </c>
    </row>
    <row r="31" spans="1:7" s="179" customFormat="1" ht="20.100000000000001" customHeight="1" x14ac:dyDescent="0.15">
      <c r="A31" s="15"/>
      <c r="B31" s="152" t="s">
        <v>405</v>
      </c>
      <c r="C31" s="182" t="s">
        <v>357</v>
      </c>
      <c r="D31" s="185">
        <v>0</v>
      </c>
      <c r="E31" s="185">
        <v>361</v>
      </c>
      <c r="F31" s="34">
        <f t="shared" si="0"/>
        <v>-361</v>
      </c>
      <c r="G31" s="13" t="s">
        <v>412</v>
      </c>
    </row>
    <row r="32" spans="1:7" s="179" customFormat="1" ht="20.100000000000001" customHeight="1" x14ac:dyDescent="0.15">
      <c r="A32" s="15"/>
      <c r="B32" s="152" t="s">
        <v>405</v>
      </c>
      <c r="C32" s="182" t="s">
        <v>358</v>
      </c>
      <c r="D32" s="185">
        <v>0</v>
      </c>
      <c r="E32" s="185">
        <v>457</v>
      </c>
      <c r="F32" s="34">
        <f t="shared" si="0"/>
        <v>-457</v>
      </c>
      <c r="G32" s="13" t="s">
        <v>428</v>
      </c>
    </row>
    <row r="33" spans="1:7" s="179" customFormat="1" ht="20.100000000000001" customHeight="1" x14ac:dyDescent="0.15">
      <c r="A33" s="15"/>
      <c r="B33" s="152" t="s">
        <v>405</v>
      </c>
      <c r="C33" s="182" t="s">
        <v>359</v>
      </c>
      <c r="D33" s="185">
        <v>0</v>
      </c>
      <c r="E33" s="185">
        <v>2444</v>
      </c>
      <c r="F33" s="34">
        <f t="shared" si="0"/>
        <v>-2444</v>
      </c>
      <c r="G33" s="13" t="s">
        <v>429</v>
      </c>
    </row>
    <row r="34" spans="1:7" s="179" customFormat="1" ht="20.100000000000001" customHeight="1" x14ac:dyDescent="0.15">
      <c r="A34" s="15"/>
      <c r="B34" s="152" t="s">
        <v>405</v>
      </c>
      <c r="C34" s="182" t="s">
        <v>360</v>
      </c>
      <c r="D34" s="185">
        <v>0</v>
      </c>
      <c r="E34" s="185">
        <v>1095</v>
      </c>
      <c r="F34" s="34">
        <f t="shared" si="0"/>
        <v>-1095</v>
      </c>
      <c r="G34" s="13" t="s">
        <v>416</v>
      </c>
    </row>
    <row r="35" spans="1:7" s="179" customFormat="1" ht="20.100000000000001" customHeight="1" x14ac:dyDescent="0.15">
      <c r="A35" s="15"/>
      <c r="B35" s="152" t="s">
        <v>405</v>
      </c>
      <c r="C35" s="182" t="s">
        <v>361</v>
      </c>
      <c r="D35" s="185">
        <v>0</v>
      </c>
      <c r="E35" s="185">
        <v>4151</v>
      </c>
      <c r="F35" s="34">
        <f t="shared" si="0"/>
        <v>-4151</v>
      </c>
      <c r="G35" s="13" t="s">
        <v>430</v>
      </c>
    </row>
    <row r="36" spans="1:7" s="179" customFormat="1" ht="20.100000000000001" customHeight="1" x14ac:dyDescent="0.15">
      <c r="A36" s="15"/>
      <c r="B36" s="152" t="s">
        <v>392</v>
      </c>
      <c r="C36" s="182" t="s">
        <v>362</v>
      </c>
      <c r="D36" s="185">
        <v>0</v>
      </c>
      <c r="E36" s="185">
        <v>1075</v>
      </c>
      <c r="F36" s="34">
        <f t="shared" si="0"/>
        <v>-1075</v>
      </c>
      <c r="G36" s="13" t="s">
        <v>431</v>
      </c>
    </row>
    <row r="37" spans="1:7" s="179" customFormat="1" ht="20.100000000000001" customHeight="1" x14ac:dyDescent="0.15">
      <c r="A37" s="15"/>
      <c r="B37" s="152" t="s">
        <v>392</v>
      </c>
      <c r="C37" s="182" t="s">
        <v>364</v>
      </c>
      <c r="D37" s="185">
        <v>0</v>
      </c>
      <c r="E37" s="185">
        <v>3289</v>
      </c>
      <c r="F37" s="34">
        <f t="shared" si="0"/>
        <v>-3289</v>
      </c>
      <c r="G37" s="13" t="s">
        <v>431</v>
      </c>
    </row>
    <row r="38" spans="1:7" s="179" customFormat="1" ht="20.100000000000001" customHeight="1" x14ac:dyDescent="0.15">
      <c r="A38" s="15"/>
      <c r="B38" s="152" t="s">
        <v>392</v>
      </c>
      <c r="C38" s="182" t="s">
        <v>394</v>
      </c>
      <c r="D38" s="185">
        <v>0</v>
      </c>
      <c r="E38" s="185">
        <v>2702</v>
      </c>
      <c r="F38" s="34">
        <f t="shared" si="0"/>
        <v>-2702</v>
      </c>
      <c r="G38" s="13" t="s">
        <v>431</v>
      </c>
    </row>
    <row r="39" spans="1:7" ht="20.100000000000001" customHeight="1" x14ac:dyDescent="0.15">
      <c r="A39" s="15"/>
      <c r="B39" s="152" t="s">
        <v>392</v>
      </c>
      <c r="C39" s="182" t="s">
        <v>363</v>
      </c>
      <c r="D39" s="185">
        <v>0</v>
      </c>
      <c r="E39" s="185">
        <v>1711</v>
      </c>
      <c r="F39" s="34">
        <f t="shared" ref="F39:F47" si="1">D39-E39</f>
        <v>-1711</v>
      </c>
      <c r="G39" s="13" t="s">
        <v>431</v>
      </c>
    </row>
    <row r="40" spans="1:7" ht="20.100000000000001" customHeight="1" x14ac:dyDescent="0.15">
      <c r="A40" s="15"/>
      <c r="B40" s="152" t="s">
        <v>392</v>
      </c>
      <c r="C40" s="182" t="s">
        <v>365</v>
      </c>
      <c r="D40" s="185">
        <v>0</v>
      </c>
      <c r="E40" s="185">
        <v>544</v>
      </c>
      <c r="F40" s="34">
        <f t="shared" si="1"/>
        <v>-544</v>
      </c>
      <c r="G40" s="13" t="s">
        <v>413</v>
      </c>
    </row>
    <row r="41" spans="1:7" ht="20.100000000000001" customHeight="1" x14ac:dyDescent="0.15">
      <c r="A41" s="15"/>
      <c r="B41" s="152" t="s">
        <v>405</v>
      </c>
      <c r="C41" s="182" t="s">
        <v>366</v>
      </c>
      <c r="D41" s="185">
        <v>0</v>
      </c>
      <c r="E41" s="185">
        <v>2453</v>
      </c>
      <c r="F41" s="34">
        <f t="shared" si="1"/>
        <v>-2453</v>
      </c>
      <c r="G41" s="13" t="s">
        <v>414</v>
      </c>
    </row>
    <row r="42" spans="1:7" ht="20.100000000000001" customHeight="1" x14ac:dyDescent="0.15">
      <c r="A42" s="15"/>
      <c r="B42" s="152" t="s">
        <v>405</v>
      </c>
      <c r="C42" s="182" t="s">
        <v>367</v>
      </c>
      <c r="D42" s="185">
        <v>0</v>
      </c>
      <c r="E42" s="185">
        <v>1166</v>
      </c>
      <c r="F42" s="34">
        <f t="shared" si="1"/>
        <v>-1166</v>
      </c>
      <c r="G42" s="13" t="s">
        <v>410</v>
      </c>
    </row>
    <row r="43" spans="1:7" ht="20.100000000000001" customHeight="1" x14ac:dyDescent="0.15">
      <c r="A43" s="15"/>
      <c r="B43" s="152" t="s">
        <v>405</v>
      </c>
      <c r="C43" s="182" t="s">
        <v>368</v>
      </c>
      <c r="D43" s="185">
        <v>0</v>
      </c>
      <c r="E43" s="185">
        <v>781</v>
      </c>
      <c r="F43" s="34">
        <f t="shared" si="1"/>
        <v>-781</v>
      </c>
      <c r="G43" s="13" t="s">
        <v>424</v>
      </c>
    </row>
    <row r="44" spans="1:7" ht="20.100000000000001" customHeight="1" x14ac:dyDescent="0.15">
      <c r="A44" s="15"/>
      <c r="B44" s="152" t="s">
        <v>405</v>
      </c>
      <c r="C44" s="182" t="s">
        <v>390</v>
      </c>
      <c r="D44" s="185">
        <v>0</v>
      </c>
      <c r="E44" s="185">
        <v>3200</v>
      </c>
      <c r="F44" s="34">
        <f t="shared" si="1"/>
        <v>-3200</v>
      </c>
      <c r="G44" s="13" t="s">
        <v>410</v>
      </c>
    </row>
    <row r="45" spans="1:7" ht="20.100000000000001" customHeight="1" x14ac:dyDescent="0.15">
      <c r="A45" s="16"/>
      <c r="B45" s="153" t="s">
        <v>405</v>
      </c>
      <c r="C45" s="54" t="s">
        <v>369</v>
      </c>
      <c r="D45" s="23">
        <v>0</v>
      </c>
      <c r="E45" s="23">
        <v>8053</v>
      </c>
      <c r="F45" s="23">
        <f t="shared" si="1"/>
        <v>-8053</v>
      </c>
      <c r="G45" s="13" t="s">
        <v>424</v>
      </c>
    </row>
    <row r="46" spans="1:7" s="179" customFormat="1" ht="20.100000000000001" customHeight="1" x14ac:dyDescent="0.15">
      <c r="A46" s="164" t="s">
        <v>415</v>
      </c>
      <c r="B46" s="152" t="s">
        <v>342</v>
      </c>
      <c r="C46" s="17" t="s">
        <v>344</v>
      </c>
      <c r="D46" s="23">
        <v>19180</v>
      </c>
      <c r="E46" s="23">
        <v>20199</v>
      </c>
      <c r="F46" s="156">
        <f t="shared" si="1"/>
        <v>-1019</v>
      </c>
      <c r="G46" s="13" t="s">
        <v>408</v>
      </c>
    </row>
    <row r="47" spans="1:7" ht="20.100000000000001" customHeight="1" x14ac:dyDescent="0.15">
      <c r="A47" s="16"/>
      <c r="B47" s="153"/>
      <c r="C47" s="17"/>
      <c r="D47" s="23"/>
      <c r="E47" s="23"/>
      <c r="F47" s="23">
        <f t="shared" si="1"/>
        <v>0</v>
      </c>
      <c r="G47" s="54"/>
    </row>
    <row r="49" spans="1:2" x14ac:dyDescent="0.15">
      <c r="A49" s="6" t="s">
        <v>52</v>
      </c>
      <c r="B49" s="5" t="s">
        <v>53</v>
      </c>
    </row>
    <row r="50" spans="1:2" x14ac:dyDescent="0.15">
      <c r="A50" s="6" t="s">
        <v>52</v>
      </c>
      <c r="B50" s="5" t="s">
        <v>54</v>
      </c>
    </row>
  </sheetData>
  <mergeCells count="6">
    <mergeCell ref="A8:B8"/>
    <mergeCell ref="A14:B14"/>
    <mergeCell ref="A1:G1"/>
    <mergeCell ref="A3:G3"/>
    <mergeCell ref="A4:G4"/>
    <mergeCell ref="A6:G6"/>
  </mergeCells>
  <phoneticPr fontId="2"/>
  <printOptions horizontalCentered="1"/>
  <pageMargins left="0.78740157480314965" right="0.78740157480314965" top="0.98425196850393704" bottom="0.98425196850393704" header="0.51181102362204722" footer="0.51181102362204722"/>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61"/>
  <sheetViews>
    <sheetView tabSelected="1" view="pageBreakPreview" topLeftCell="A31" zoomScale="80" zoomScaleNormal="100" zoomScaleSheetLayoutView="80" workbookViewId="0">
      <selection activeCell="F59" sqref="F59"/>
    </sheetView>
  </sheetViews>
  <sheetFormatPr defaultColWidth="9" defaultRowHeight="13.5" x14ac:dyDescent="0.15"/>
  <cols>
    <col min="1" max="2" width="15.875" style="5" customWidth="1"/>
    <col min="3" max="3" width="28.375" style="5" customWidth="1"/>
    <col min="4" max="6" width="15.875" style="5" customWidth="1"/>
    <col min="7" max="16384" width="9" style="5"/>
  </cols>
  <sheetData>
    <row r="1" spans="1:6" ht="21" x14ac:dyDescent="0.15">
      <c r="A1" s="104"/>
      <c r="F1" s="6" t="s">
        <v>235</v>
      </c>
    </row>
    <row r="2" spans="1:6" ht="21" customHeight="1" x14ac:dyDescent="0.15">
      <c r="A2" s="244" t="s">
        <v>199</v>
      </c>
      <c r="B2" s="244"/>
      <c r="C2" s="244"/>
      <c r="D2" s="244"/>
      <c r="E2" s="244"/>
      <c r="F2" s="244"/>
    </row>
    <row r="3" spans="1:6" ht="21" customHeight="1" x14ac:dyDescent="0.15">
      <c r="B3" s="49"/>
      <c r="C3" s="49"/>
      <c r="D3" s="49"/>
      <c r="E3" s="5" t="s">
        <v>56</v>
      </c>
    </row>
    <row r="4" spans="1:6" ht="21" customHeight="1" x14ac:dyDescent="0.15">
      <c r="F4" s="6" t="s">
        <v>271</v>
      </c>
    </row>
    <row r="5" spans="1:6" ht="21" customHeight="1" x14ac:dyDescent="0.15">
      <c r="A5" s="50" t="s">
        <v>57</v>
      </c>
      <c r="B5" s="51" t="s">
        <v>41</v>
      </c>
      <c r="C5" s="51" t="s">
        <v>4</v>
      </c>
      <c r="D5" s="51" t="s">
        <v>58</v>
      </c>
      <c r="E5" s="51" t="s">
        <v>111</v>
      </c>
      <c r="F5" s="51" t="s">
        <v>114</v>
      </c>
    </row>
    <row r="6" spans="1:6" ht="21" customHeight="1" x14ac:dyDescent="0.15">
      <c r="A6" s="52" t="s">
        <v>59</v>
      </c>
      <c r="B6" s="53"/>
      <c r="C6" s="53"/>
      <c r="D6" s="53"/>
      <c r="E6" s="53"/>
      <c r="F6" s="36">
        <v>0</v>
      </c>
    </row>
    <row r="7" spans="1:6" ht="21" customHeight="1" x14ac:dyDescent="0.15">
      <c r="A7" s="175">
        <v>44134</v>
      </c>
      <c r="B7" s="17" t="s">
        <v>371</v>
      </c>
      <c r="C7" s="17" t="s">
        <v>372</v>
      </c>
      <c r="D7" s="36">
        <v>1150000</v>
      </c>
      <c r="E7" s="36"/>
      <c r="F7" s="36">
        <f>F6+D7-E7</f>
        <v>1150000</v>
      </c>
    </row>
    <row r="8" spans="1:6" ht="21" customHeight="1" x14ac:dyDescent="0.15">
      <c r="A8" s="175">
        <v>44132</v>
      </c>
      <c r="B8" s="17" t="s">
        <v>373</v>
      </c>
      <c r="C8" s="172" t="s">
        <v>329</v>
      </c>
      <c r="D8" s="36"/>
      <c r="E8" s="36">
        <v>5500</v>
      </c>
      <c r="F8" s="36">
        <f t="shared" ref="F8:F59" si="0">F7+D8-E8</f>
        <v>1144500</v>
      </c>
    </row>
    <row r="9" spans="1:6" ht="21" customHeight="1" x14ac:dyDescent="0.15">
      <c r="A9" s="175">
        <v>44135</v>
      </c>
      <c r="B9" s="17" t="s">
        <v>280</v>
      </c>
      <c r="C9" s="17" t="s">
        <v>318</v>
      </c>
      <c r="D9" s="36"/>
      <c r="E9" s="36">
        <v>20199</v>
      </c>
      <c r="F9" s="36">
        <f t="shared" si="0"/>
        <v>1124301</v>
      </c>
    </row>
    <row r="10" spans="1:6" ht="21" customHeight="1" x14ac:dyDescent="0.15">
      <c r="A10" s="175">
        <v>44137</v>
      </c>
      <c r="B10" s="17" t="s">
        <v>341</v>
      </c>
      <c r="C10" s="158" t="s">
        <v>327</v>
      </c>
      <c r="D10" s="36"/>
      <c r="E10" s="36">
        <v>1000</v>
      </c>
      <c r="F10" s="36">
        <f t="shared" si="0"/>
        <v>1123301</v>
      </c>
    </row>
    <row r="11" spans="1:6" ht="21" customHeight="1" x14ac:dyDescent="0.15">
      <c r="A11" s="175">
        <v>44139</v>
      </c>
      <c r="B11" s="17" t="s">
        <v>280</v>
      </c>
      <c r="C11" s="17" t="s">
        <v>285</v>
      </c>
      <c r="D11" s="36"/>
      <c r="E11" s="36">
        <v>55000</v>
      </c>
      <c r="F11" s="36">
        <f t="shared" si="0"/>
        <v>1068301</v>
      </c>
    </row>
    <row r="12" spans="1:6" ht="21" customHeight="1" x14ac:dyDescent="0.15">
      <c r="A12" s="175">
        <v>44141</v>
      </c>
      <c r="B12" s="17" t="s">
        <v>341</v>
      </c>
      <c r="C12" s="158" t="s">
        <v>355</v>
      </c>
      <c r="D12" s="23"/>
      <c r="E12" s="23">
        <v>396</v>
      </c>
      <c r="F12" s="36">
        <f t="shared" si="0"/>
        <v>1067905</v>
      </c>
    </row>
    <row r="13" spans="1:6" ht="21" customHeight="1" x14ac:dyDescent="0.15">
      <c r="A13" s="175">
        <v>44143</v>
      </c>
      <c r="B13" s="17" t="s">
        <v>341</v>
      </c>
      <c r="C13" s="158" t="s">
        <v>356</v>
      </c>
      <c r="D13" s="36"/>
      <c r="E13" s="36">
        <v>3916</v>
      </c>
      <c r="F13" s="36">
        <f t="shared" si="0"/>
        <v>1063989</v>
      </c>
    </row>
    <row r="14" spans="1:6" ht="21" customHeight="1" x14ac:dyDescent="0.15">
      <c r="A14" s="175">
        <v>44145</v>
      </c>
      <c r="B14" s="17" t="s">
        <v>341</v>
      </c>
      <c r="C14" s="158" t="s">
        <v>351</v>
      </c>
      <c r="D14" s="36"/>
      <c r="E14" s="36">
        <v>1324</v>
      </c>
      <c r="F14" s="36">
        <f t="shared" si="0"/>
        <v>1062665</v>
      </c>
    </row>
    <row r="15" spans="1:6" ht="21" customHeight="1" x14ac:dyDescent="0.15">
      <c r="A15" s="175">
        <v>44145</v>
      </c>
      <c r="B15" s="17" t="s">
        <v>276</v>
      </c>
      <c r="C15" s="172" t="s">
        <v>320</v>
      </c>
      <c r="D15" s="36"/>
      <c r="E15" s="36">
        <v>3360</v>
      </c>
      <c r="F15" s="36">
        <f t="shared" si="0"/>
        <v>1059305</v>
      </c>
    </row>
    <row r="16" spans="1:6" ht="21" customHeight="1" x14ac:dyDescent="0.15">
      <c r="A16" s="175">
        <v>44145</v>
      </c>
      <c r="B16" s="17" t="s">
        <v>276</v>
      </c>
      <c r="C16" s="172" t="s">
        <v>332</v>
      </c>
      <c r="D16" s="36"/>
      <c r="E16" s="36">
        <v>4400</v>
      </c>
      <c r="F16" s="36">
        <f t="shared" si="0"/>
        <v>1054905</v>
      </c>
    </row>
    <row r="17" spans="1:6" ht="21" customHeight="1" x14ac:dyDescent="0.15">
      <c r="A17" s="175">
        <v>44150</v>
      </c>
      <c r="B17" s="17" t="s">
        <v>341</v>
      </c>
      <c r="C17" s="17" t="s">
        <v>375</v>
      </c>
      <c r="D17" s="36"/>
      <c r="E17" s="36">
        <v>6600</v>
      </c>
      <c r="F17" s="36">
        <f t="shared" si="0"/>
        <v>1048305</v>
      </c>
    </row>
    <row r="18" spans="1:6" ht="21" customHeight="1" x14ac:dyDescent="0.15">
      <c r="A18" s="175">
        <v>44150</v>
      </c>
      <c r="B18" s="17" t="s">
        <v>341</v>
      </c>
      <c r="C18" s="158" t="s">
        <v>313</v>
      </c>
      <c r="D18" s="36"/>
      <c r="E18" s="36">
        <v>8470</v>
      </c>
      <c r="F18" s="36">
        <f t="shared" si="0"/>
        <v>1039835</v>
      </c>
    </row>
    <row r="19" spans="1:6" ht="21" customHeight="1" x14ac:dyDescent="0.15">
      <c r="A19" s="175">
        <v>44150</v>
      </c>
      <c r="B19" s="17" t="s">
        <v>276</v>
      </c>
      <c r="C19" s="172" t="s">
        <v>316</v>
      </c>
      <c r="D19" s="36"/>
      <c r="E19" s="36">
        <v>17147</v>
      </c>
      <c r="F19" s="36">
        <f t="shared" si="0"/>
        <v>1022688</v>
      </c>
    </row>
    <row r="20" spans="1:6" ht="21" customHeight="1" x14ac:dyDescent="0.15">
      <c r="A20" s="175">
        <v>44152</v>
      </c>
      <c r="B20" s="17" t="s">
        <v>15</v>
      </c>
      <c r="C20" s="17" t="s">
        <v>281</v>
      </c>
      <c r="D20" s="36"/>
      <c r="E20" s="36">
        <v>4200</v>
      </c>
      <c r="F20" s="36">
        <f t="shared" si="0"/>
        <v>1018488</v>
      </c>
    </row>
    <row r="21" spans="1:6" ht="21" customHeight="1" x14ac:dyDescent="0.15">
      <c r="A21" s="175">
        <v>44152</v>
      </c>
      <c r="B21" s="17" t="s">
        <v>15</v>
      </c>
      <c r="C21" s="17" t="s">
        <v>282</v>
      </c>
      <c r="D21" s="36"/>
      <c r="E21" s="36">
        <v>1360</v>
      </c>
      <c r="F21" s="36">
        <f t="shared" si="0"/>
        <v>1017128</v>
      </c>
    </row>
    <row r="22" spans="1:6" ht="21" customHeight="1" x14ac:dyDescent="0.15">
      <c r="A22" s="175">
        <v>44153</v>
      </c>
      <c r="B22" s="17" t="s">
        <v>341</v>
      </c>
      <c r="C22" s="158" t="s">
        <v>376</v>
      </c>
      <c r="D22" s="36"/>
      <c r="E22" s="36">
        <v>1588</v>
      </c>
      <c r="F22" s="36">
        <f t="shared" si="0"/>
        <v>1015540</v>
      </c>
    </row>
    <row r="23" spans="1:6" ht="21" customHeight="1" x14ac:dyDescent="0.15">
      <c r="A23" s="175">
        <v>44153</v>
      </c>
      <c r="B23" s="17" t="s">
        <v>341</v>
      </c>
      <c r="C23" s="17" t="s">
        <v>377</v>
      </c>
      <c r="D23" s="36"/>
      <c r="E23" s="36">
        <v>773</v>
      </c>
      <c r="F23" s="36">
        <f t="shared" si="0"/>
        <v>1014767</v>
      </c>
    </row>
    <row r="24" spans="1:6" s="176" customFormat="1" ht="21" customHeight="1" x14ac:dyDescent="0.15">
      <c r="A24" s="175">
        <v>44154</v>
      </c>
      <c r="B24" s="17" t="s">
        <v>276</v>
      </c>
      <c r="C24" s="172" t="s">
        <v>333</v>
      </c>
      <c r="D24" s="36"/>
      <c r="E24" s="36">
        <v>4608</v>
      </c>
      <c r="F24" s="36">
        <f t="shared" si="0"/>
        <v>1010159</v>
      </c>
    </row>
    <row r="25" spans="1:6" s="176" customFormat="1" ht="21" customHeight="1" x14ac:dyDescent="0.15">
      <c r="A25" s="175">
        <v>44154</v>
      </c>
      <c r="B25" s="17" t="s">
        <v>341</v>
      </c>
      <c r="C25" s="17" t="s">
        <v>389</v>
      </c>
      <c r="D25" s="36"/>
      <c r="E25" s="36">
        <v>3200</v>
      </c>
      <c r="F25" s="36">
        <f t="shared" si="0"/>
        <v>1006959</v>
      </c>
    </row>
    <row r="26" spans="1:6" ht="21" customHeight="1" x14ac:dyDescent="0.15">
      <c r="A26" s="175">
        <v>44155</v>
      </c>
      <c r="B26" s="17" t="s">
        <v>276</v>
      </c>
      <c r="C26" s="158" t="s">
        <v>312</v>
      </c>
      <c r="D26" s="36"/>
      <c r="E26" s="36">
        <v>8250</v>
      </c>
      <c r="F26" s="36">
        <f t="shared" si="0"/>
        <v>998709</v>
      </c>
    </row>
    <row r="27" spans="1:6" ht="21" customHeight="1" x14ac:dyDescent="0.15">
      <c r="A27" s="175">
        <v>44155</v>
      </c>
      <c r="B27" s="17" t="s">
        <v>341</v>
      </c>
      <c r="C27" s="158" t="s">
        <v>378</v>
      </c>
      <c r="D27" s="36"/>
      <c r="E27" s="36">
        <v>28562</v>
      </c>
      <c r="F27" s="36">
        <f t="shared" si="0"/>
        <v>970147</v>
      </c>
    </row>
    <row r="28" spans="1:6" ht="21" customHeight="1" x14ac:dyDescent="0.15">
      <c r="A28" s="175">
        <v>44155</v>
      </c>
      <c r="B28" s="17" t="s">
        <v>276</v>
      </c>
      <c r="C28" s="172" t="s">
        <v>326</v>
      </c>
      <c r="D28" s="36"/>
      <c r="E28" s="36">
        <v>100000</v>
      </c>
      <c r="F28" s="36">
        <f t="shared" si="0"/>
        <v>870147</v>
      </c>
    </row>
    <row r="29" spans="1:6" ht="21" customHeight="1" x14ac:dyDescent="0.15">
      <c r="A29" s="175">
        <v>44156</v>
      </c>
      <c r="B29" s="17" t="s">
        <v>276</v>
      </c>
      <c r="C29" s="157" t="s">
        <v>302</v>
      </c>
      <c r="D29" s="36"/>
      <c r="E29" s="36">
        <v>3421</v>
      </c>
      <c r="F29" s="36">
        <f t="shared" si="0"/>
        <v>866726</v>
      </c>
    </row>
    <row r="30" spans="1:6" ht="21" customHeight="1" x14ac:dyDescent="0.15">
      <c r="A30" s="175">
        <v>44156</v>
      </c>
      <c r="B30" s="17" t="s">
        <v>341</v>
      </c>
      <c r="C30" s="17" t="s">
        <v>379</v>
      </c>
      <c r="D30" s="36"/>
      <c r="E30" s="36">
        <v>4400</v>
      </c>
      <c r="F30" s="36">
        <f t="shared" si="0"/>
        <v>862326</v>
      </c>
    </row>
    <row r="31" spans="1:6" ht="21" customHeight="1" x14ac:dyDescent="0.15">
      <c r="A31" s="175">
        <v>44156</v>
      </c>
      <c r="B31" s="17" t="s">
        <v>341</v>
      </c>
      <c r="C31" s="17" t="s">
        <v>380</v>
      </c>
      <c r="D31" s="36"/>
      <c r="E31" s="36">
        <v>8053</v>
      </c>
      <c r="F31" s="36">
        <f t="shared" si="0"/>
        <v>854273</v>
      </c>
    </row>
    <row r="32" spans="1:6" ht="21" customHeight="1" x14ac:dyDescent="0.15">
      <c r="A32" s="175">
        <v>44156</v>
      </c>
      <c r="B32" s="17" t="s">
        <v>276</v>
      </c>
      <c r="C32" s="172" t="s">
        <v>319</v>
      </c>
      <c r="D32" s="36"/>
      <c r="E32" s="36">
        <v>22000</v>
      </c>
      <c r="F32" s="36">
        <f t="shared" si="0"/>
        <v>832273</v>
      </c>
    </row>
    <row r="33" spans="1:6" ht="21" customHeight="1" x14ac:dyDescent="0.15">
      <c r="A33" s="175">
        <v>44156</v>
      </c>
      <c r="B33" s="17" t="s">
        <v>276</v>
      </c>
      <c r="C33" s="158" t="s">
        <v>286</v>
      </c>
      <c r="D33" s="36"/>
      <c r="E33" s="36">
        <v>5200</v>
      </c>
      <c r="F33" s="36">
        <f t="shared" si="0"/>
        <v>827073</v>
      </c>
    </row>
    <row r="34" spans="1:6" ht="21" customHeight="1" x14ac:dyDescent="0.15">
      <c r="A34" s="175">
        <v>44156</v>
      </c>
      <c r="B34" s="17" t="s">
        <v>341</v>
      </c>
      <c r="C34" s="158" t="s">
        <v>350</v>
      </c>
      <c r="D34" s="36"/>
      <c r="E34" s="36">
        <v>3635</v>
      </c>
      <c r="F34" s="36">
        <f t="shared" si="0"/>
        <v>823438</v>
      </c>
    </row>
    <row r="35" spans="1:6" ht="21" customHeight="1" x14ac:dyDescent="0.15">
      <c r="A35" s="175">
        <v>44156</v>
      </c>
      <c r="B35" s="17" t="s">
        <v>276</v>
      </c>
      <c r="C35" s="158" t="s">
        <v>354</v>
      </c>
      <c r="D35" s="36"/>
      <c r="E35" s="36">
        <v>2648</v>
      </c>
      <c r="F35" s="36">
        <f t="shared" si="0"/>
        <v>820790</v>
      </c>
    </row>
    <row r="36" spans="1:6" s="176" customFormat="1" ht="21" customHeight="1" x14ac:dyDescent="0.15">
      <c r="A36" s="175">
        <v>44156</v>
      </c>
      <c r="B36" s="17" t="s">
        <v>276</v>
      </c>
      <c r="C36" s="158" t="s">
        <v>283</v>
      </c>
      <c r="D36" s="36"/>
      <c r="E36" s="36">
        <v>17160</v>
      </c>
      <c r="F36" s="36">
        <f t="shared" si="0"/>
        <v>803630</v>
      </c>
    </row>
    <row r="37" spans="1:6" ht="21" customHeight="1" x14ac:dyDescent="0.15">
      <c r="A37" s="175">
        <v>44156</v>
      </c>
      <c r="B37" s="17" t="s">
        <v>341</v>
      </c>
      <c r="C37" s="158" t="s">
        <v>381</v>
      </c>
      <c r="D37" s="36"/>
      <c r="E37" s="36">
        <v>818</v>
      </c>
      <c r="F37" s="36">
        <f t="shared" si="0"/>
        <v>802812</v>
      </c>
    </row>
    <row r="38" spans="1:6" ht="21" customHeight="1" x14ac:dyDescent="0.15">
      <c r="A38" s="175">
        <v>44157</v>
      </c>
      <c r="B38" s="17" t="s">
        <v>276</v>
      </c>
      <c r="C38" s="157" t="s">
        <v>310</v>
      </c>
      <c r="D38" s="36"/>
      <c r="E38" s="36">
        <v>12960</v>
      </c>
      <c r="F38" s="36">
        <f t="shared" si="0"/>
        <v>789852</v>
      </c>
    </row>
    <row r="39" spans="1:6" ht="21" customHeight="1" x14ac:dyDescent="0.15">
      <c r="A39" s="175">
        <v>44157</v>
      </c>
      <c r="B39" s="17" t="s">
        <v>277</v>
      </c>
      <c r="C39" s="157" t="s">
        <v>382</v>
      </c>
      <c r="D39" s="36"/>
      <c r="E39" s="36">
        <v>10000</v>
      </c>
      <c r="F39" s="36">
        <f t="shared" si="0"/>
        <v>779852</v>
      </c>
    </row>
    <row r="40" spans="1:6" ht="21" customHeight="1" x14ac:dyDescent="0.15">
      <c r="A40" s="175">
        <v>44157</v>
      </c>
      <c r="B40" s="17" t="s">
        <v>276</v>
      </c>
      <c r="C40" s="158" t="s">
        <v>362</v>
      </c>
      <c r="D40" s="36"/>
      <c r="E40" s="36">
        <v>1075</v>
      </c>
      <c r="F40" s="36">
        <f t="shared" si="0"/>
        <v>778777</v>
      </c>
    </row>
    <row r="41" spans="1:6" ht="21" customHeight="1" x14ac:dyDescent="0.15">
      <c r="A41" s="175">
        <v>44157</v>
      </c>
      <c r="B41" s="17" t="s">
        <v>341</v>
      </c>
      <c r="C41" s="158" t="s">
        <v>383</v>
      </c>
      <c r="D41" s="36"/>
      <c r="E41" s="36">
        <v>3539</v>
      </c>
      <c r="F41" s="36">
        <f t="shared" si="0"/>
        <v>775238</v>
      </c>
    </row>
    <row r="42" spans="1:6" ht="21" customHeight="1" x14ac:dyDescent="0.15">
      <c r="A42" s="175">
        <v>44157</v>
      </c>
      <c r="B42" s="17" t="s">
        <v>276</v>
      </c>
      <c r="C42" s="158" t="s">
        <v>384</v>
      </c>
      <c r="D42" s="36"/>
      <c r="E42" s="36">
        <v>5000</v>
      </c>
      <c r="F42" s="36">
        <f t="shared" si="0"/>
        <v>770238</v>
      </c>
    </row>
    <row r="43" spans="1:6" ht="21" customHeight="1" x14ac:dyDescent="0.15">
      <c r="A43" s="175">
        <v>44157</v>
      </c>
      <c r="B43" s="17" t="s">
        <v>341</v>
      </c>
      <c r="C43" s="158" t="s">
        <v>361</v>
      </c>
      <c r="D43" s="36"/>
      <c r="E43" s="36">
        <v>4151</v>
      </c>
      <c r="F43" s="36">
        <f t="shared" si="0"/>
        <v>766087</v>
      </c>
    </row>
    <row r="44" spans="1:6" ht="21" customHeight="1" x14ac:dyDescent="0.15">
      <c r="A44" s="175">
        <v>44157</v>
      </c>
      <c r="B44" s="17" t="s">
        <v>276</v>
      </c>
      <c r="C44" s="158" t="s">
        <v>365</v>
      </c>
      <c r="D44" s="36"/>
      <c r="E44" s="36">
        <v>544</v>
      </c>
      <c r="F44" s="36">
        <f t="shared" si="0"/>
        <v>765543</v>
      </c>
    </row>
    <row r="45" spans="1:6" ht="21" customHeight="1" x14ac:dyDescent="0.15">
      <c r="A45" s="175">
        <v>44157</v>
      </c>
      <c r="B45" s="17" t="s">
        <v>341</v>
      </c>
      <c r="C45" s="17" t="s">
        <v>385</v>
      </c>
      <c r="D45" s="36"/>
      <c r="E45" s="36">
        <v>560</v>
      </c>
      <c r="F45" s="36">
        <f t="shared" si="0"/>
        <v>764983</v>
      </c>
    </row>
    <row r="46" spans="1:6" s="176" customFormat="1" ht="21" customHeight="1" x14ac:dyDescent="0.15">
      <c r="A46" s="175">
        <v>44157</v>
      </c>
      <c r="B46" s="17" t="s">
        <v>341</v>
      </c>
      <c r="C46" s="17" t="s">
        <v>385</v>
      </c>
      <c r="D46" s="36"/>
      <c r="E46" s="36">
        <v>1600</v>
      </c>
      <c r="F46" s="36">
        <f t="shared" si="0"/>
        <v>763383</v>
      </c>
    </row>
    <row r="47" spans="1:6" s="176" customFormat="1" ht="21" customHeight="1" x14ac:dyDescent="0.15">
      <c r="A47" s="175">
        <v>44157</v>
      </c>
      <c r="B47" s="17" t="s">
        <v>276</v>
      </c>
      <c r="C47" s="17" t="s">
        <v>386</v>
      </c>
      <c r="D47" s="36"/>
      <c r="E47" s="36">
        <v>2702</v>
      </c>
      <c r="F47" s="36">
        <f t="shared" si="0"/>
        <v>760681</v>
      </c>
    </row>
    <row r="48" spans="1:6" s="176" customFormat="1" ht="21" customHeight="1" x14ac:dyDescent="0.15">
      <c r="A48" s="175">
        <v>44158</v>
      </c>
      <c r="B48" s="17" t="s">
        <v>276</v>
      </c>
      <c r="C48" s="17" t="s">
        <v>387</v>
      </c>
      <c r="D48" s="36"/>
      <c r="E48" s="36">
        <v>1924</v>
      </c>
      <c r="F48" s="36">
        <f t="shared" si="0"/>
        <v>758757</v>
      </c>
    </row>
    <row r="49" spans="1:6" s="178" customFormat="1" ht="21" customHeight="1" x14ac:dyDescent="0.15">
      <c r="A49" s="175">
        <v>44161</v>
      </c>
      <c r="B49" s="17" t="s">
        <v>336</v>
      </c>
      <c r="C49" s="17" t="s">
        <v>391</v>
      </c>
      <c r="D49" s="17">
        <v>80000</v>
      </c>
      <c r="E49" s="36">
        <v>0</v>
      </c>
      <c r="F49" s="36">
        <f t="shared" si="0"/>
        <v>838757</v>
      </c>
    </row>
    <row r="50" spans="1:6" s="176" customFormat="1" ht="21" customHeight="1" x14ac:dyDescent="0.15">
      <c r="A50" s="175">
        <v>44166</v>
      </c>
      <c r="B50" s="158" t="s">
        <v>275</v>
      </c>
      <c r="C50" s="159" t="s">
        <v>301</v>
      </c>
      <c r="D50" s="36"/>
      <c r="E50" s="36">
        <v>26400</v>
      </c>
      <c r="F50" s="36">
        <f t="shared" si="0"/>
        <v>812357</v>
      </c>
    </row>
    <row r="51" spans="1:6" s="176" customFormat="1" ht="21" customHeight="1" x14ac:dyDescent="0.15">
      <c r="A51" s="175">
        <v>44167</v>
      </c>
      <c r="B51" s="17" t="s">
        <v>340</v>
      </c>
      <c r="C51" s="172" t="s">
        <v>317</v>
      </c>
      <c r="D51" s="36"/>
      <c r="E51" s="36">
        <v>3000</v>
      </c>
      <c r="F51" s="36">
        <f t="shared" si="0"/>
        <v>809357</v>
      </c>
    </row>
    <row r="52" spans="1:6" s="176" customFormat="1" ht="21" customHeight="1" x14ac:dyDescent="0.15">
      <c r="A52" s="175">
        <v>44167</v>
      </c>
      <c r="B52" s="158" t="s">
        <v>275</v>
      </c>
      <c r="C52" s="157" t="s">
        <v>315</v>
      </c>
      <c r="D52" s="36"/>
      <c r="E52" s="36">
        <v>37532</v>
      </c>
      <c r="F52" s="36">
        <f t="shared" si="0"/>
        <v>771825</v>
      </c>
    </row>
    <row r="53" spans="1:6" s="176" customFormat="1" ht="21" customHeight="1" x14ac:dyDescent="0.15">
      <c r="A53" s="175">
        <v>44167</v>
      </c>
      <c r="B53" s="158" t="s">
        <v>275</v>
      </c>
      <c r="C53" s="17" t="s">
        <v>388</v>
      </c>
      <c r="D53" s="36"/>
      <c r="E53" s="36">
        <v>221730</v>
      </c>
      <c r="F53" s="36">
        <f t="shared" si="0"/>
        <v>550095</v>
      </c>
    </row>
    <row r="54" spans="1:6" s="176" customFormat="1" ht="21" customHeight="1" x14ac:dyDescent="0.15">
      <c r="A54" s="175">
        <v>44167</v>
      </c>
      <c r="B54" s="17" t="s">
        <v>276</v>
      </c>
      <c r="C54" s="158" t="s">
        <v>339</v>
      </c>
      <c r="D54" s="36"/>
      <c r="E54" s="36">
        <v>330000</v>
      </c>
      <c r="F54" s="36">
        <f t="shared" si="0"/>
        <v>220095</v>
      </c>
    </row>
    <row r="55" spans="1:6" s="176" customFormat="1" ht="21" customHeight="1" x14ac:dyDescent="0.15">
      <c r="A55" s="175">
        <v>44169</v>
      </c>
      <c r="B55" s="17" t="s">
        <v>276</v>
      </c>
      <c r="C55" s="172" t="s">
        <v>325</v>
      </c>
      <c r="D55" s="36"/>
      <c r="E55" s="36">
        <v>165000</v>
      </c>
      <c r="F55" s="36">
        <f t="shared" si="0"/>
        <v>55095</v>
      </c>
    </row>
    <row r="56" spans="1:6" s="176" customFormat="1" ht="21" customHeight="1" x14ac:dyDescent="0.15">
      <c r="A56" s="175">
        <v>44171</v>
      </c>
      <c r="B56" s="17" t="s">
        <v>392</v>
      </c>
      <c r="C56" s="158" t="s">
        <v>334</v>
      </c>
      <c r="D56" s="36"/>
      <c r="E56" s="36">
        <v>4400</v>
      </c>
      <c r="F56" s="36">
        <f t="shared" si="0"/>
        <v>50695</v>
      </c>
    </row>
    <row r="57" spans="1:6" s="176" customFormat="1" ht="21" customHeight="1" x14ac:dyDescent="0.15">
      <c r="A57" s="175">
        <v>44171</v>
      </c>
      <c r="B57" s="17" t="s">
        <v>392</v>
      </c>
      <c r="C57" s="17" t="s">
        <v>393</v>
      </c>
      <c r="D57" s="36"/>
      <c r="E57" s="36">
        <v>10000</v>
      </c>
      <c r="F57" s="36">
        <f t="shared" si="0"/>
        <v>40695</v>
      </c>
    </row>
    <row r="58" spans="1:6" s="176" customFormat="1" ht="21" customHeight="1" x14ac:dyDescent="0.15">
      <c r="A58" s="175"/>
      <c r="B58" s="17"/>
      <c r="C58" s="17"/>
      <c r="D58" s="36"/>
      <c r="E58" s="36"/>
      <c r="F58" s="36"/>
    </row>
    <row r="59" spans="1:6" ht="21" customHeight="1" x14ac:dyDescent="0.15">
      <c r="A59" s="52" t="s">
        <v>55</v>
      </c>
      <c r="B59" s="53"/>
      <c r="C59" s="53"/>
      <c r="D59" s="36">
        <f>SUM(D7:D58)</f>
        <v>1230000</v>
      </c>
      <c r="E59" s="36">
        <f>SUM(E7:E58)</f>
        <v>1189305</v>
      </c>
      <c r="F59" s="36">
        <f t="shared" si="0"/>
        <v>40695</v>
      </c>
    </row>
    <row r="60" spans="1:6" x14ac:dyDescent="0.15">
      <c r="A60" s="49"/>
      <c r="B60" s="49"/>
      <c r="C60" s="49"/>
    </row>
    <row r="61" spans="1:6" x14ac:dyDescent="0.15">
      <c r="A61" s="5" t="s">
        <v>60</v>
      </c>
    </row>
  </sheetData>
  <mergeCells count="1">
    <mergeCell ref="A2:F2"/>
  </mergeCells>
  <phoneticPr fontId="2"/>
  <printOptions horizontalCentered="1"/>
  <pageMargins left="0.70866141732283472" right="0.70866141732283472" top="0.74803149606299213" bottom="0.74803149606299213" header="0.31496062992125984" footer="0.31496062992125984"/>
  <pageSetup paperSize="9" scale="6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財審様式</vt:lpstr>
      <vt:lpstr>注意事項</vt:lpstr>
      <vt:lpstr>委員会年間事業予算管理表(様式1)</vt:lpstr>
      <vt:lpstr>収支予算書(様式2)</vt:lpstr>
      <vt:lpstr>収益・費用明細書(様式3)</vt:lpstr>
      <vt:lpstr>収支決算報告書(様式10)</vt:lpstr>
      <vt:lpstr>収益・費用明細書(様式11)</vt:lpstr>
      <vt:lpstr>差異発生理由書(様式12)</vt:lpstr>
      <vt:lpstr>現金出納帳（様式53）</vt:lpstr>
      <vt:lpstr>'委員会年間事業予算管理表(様式1)'!Print_Area</vt:lpstr>
      <vt:lpstr>'差異発生理由書(様式12)'!Print_Area</vt:lpstr>
      <vt:lpstr>財審様式!Print_Area</vt:lpstr>
      <vt:lpstr>'収支決算報告書(様式10)'!Print_Area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2013-08-28T00:14:44Z</cp:lastPrinted>
  <dcterms:created xsi:type="dcterms:W3CDTF">2013-03-21T01:58:38Z</dcterms:created>
  <dcterms:modified xsi:type="dcterms:W3CDTF">2020-12-08T15:00:44Z</dcterms:modified>
</cp:coreProperties>
</file>