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418AC047-65C5-4D91-9E5E-2E08A3DBAF06}" xr6:coauthVersionLast="45" xr6:coauthVersionMax="45" xr10:uidLastSave="{00000000-0000-0000-0000-000000000000}"/>
  <bookViews>
    <workbookView xWindow="-120" yWindow="-120" windowWidth="20730" windowHeight="11160" tabRatio="745" firstSheet="2" activeTab="3"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s>
  <definedNames>
    <definedName name="_xlnm.Print_Area" localSheetId="2">'委員会年間事業予算管理表(様式1)'!$A$1:$I$42</definedName>
    <definedName name="_xlnm.Print_Area" localSheetId="6">'講師等出演依頼承諾書(様式5)10％対応 '!$A:$I</definedName>
    <definedName name="_xlnm.Print_Area" localSheetId="0">財審様式!$A$1:$Q$53</definedName>
    <definedName name="_xlnm.Print_Area" localSheetId="4">'収益・費用明細書(様式3)'!$A$1:$H$29</definedName>
    <definedName name="_xlnm.Print_Area" localSheetId="1">注意事項!$A$1:$C$32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6" i="17" l="1"/>
  <c r="C32" i="16" l="1"/>
  <c r="G10" i="17" l="1"/>
  <c r="M10" i="119" l="1"/>
  <c r="L10" i="119"/>
  <c r="M6" i="119"/>
  <c r="L6" i="119"/>
  <c r="F24" i="119" s="1"/>
  <c r="F26" i="119" l="1"/>
  <c r="E27" i="119" s="1"/>
  <c r="D40" i="119" s="1"/>
  <c r="F25" i="119"/>
  <c r="D26" i="19" l="1"/>
  <c r="G20" i="4"/>
  <c r="H20" i="4"/>
  <c r="I20" i="4"/>
  <c r="F8" i="4" s="1"/>
  <c r="I13" i="4"/>
  <c r="I14" i="4"/>
  <c r="I15" i="4"/>
  <c r="I16" i="4"/>
  <c r="I17" i="4"/>
  <c r="I18" i="4"/>
  <c r="I19" i="4"/>
  <c r="I12" i="4"/>
  <c r="E40" i="19"/>
  <c r="G24" i="17"/>
  <c r="G29" i="17" s="1"/>
  <c r="C16" i="16"/>
  <c r="D16" i="16"/>
  <c r="D32" i="16"/>
  <c r="D33" i="16" s="1"/>
  <c r="E16" i="16"/>
  <c r="E33" i="16" s="1"/>
  <c r="E32" i="16"/>
  <c r="F9" i="4"/>
  <c r="C33" i="16" l="1"/>
</calcChain>
</file>

<file path=xl/sharedStrings.xml><?xml version="1.0" encoding="utf-8"?>
<sst xmlns="http://schemas.openxmlformats.org/spreadsheetml/2006/main" count="913" uniqueCount="441">
  <si>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</si>
  <si>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</si>
  <si>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</si>
  <si>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</si>
  <si>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</si>
  <si>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</si>
  <si>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</si>
  <si>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</si>
  <si>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</si>
  <si>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</si>
  <si>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</si>
  <si>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</si>
  <si>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</si>
  <si>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</si>
  <si>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</si>
  <si>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</si>
  <si>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</si>
  <si>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</si>
  <si>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</si>
  <si>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</si>
  <si>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</si>
  <si>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</si>
  <si>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</si>
  <si>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</si>
  <si>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</si>
  <si>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</si>
  <si>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</si>
  <si>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</si>
  <si>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</si>
  <si>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</si>
  <si>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</si>
  <si>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</si>
  <si>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</si>
  <si>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</si>
  <si>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</si>
  <si>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</si>
  <si>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</si>
  <si>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</si>
  <si>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</si>
  <si>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</si>
  <si>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</si>
  <si>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</si>
  <si>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</si>
  <si>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</si>
  <si>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</si>
  <si>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</si>
  <si>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</si>
  <si>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</si>
  <si>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</si>
  <si>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</si>
  <si>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</si>
  <si>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</si>
  <si>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</si>
  <si>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</si>
  <si>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</si>
  <si>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</si>
  <si>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</si>
  <si>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</si>
  <si>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</si>
  <si>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</si>
  <si>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</si>
  <si>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</si>
  <si>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</si>
  <si>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</si>
  <si>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</si>
  <si>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</si>
  <si>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</si>
  <si>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</si>
  <si>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</si>
  <si>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</si>
  <si>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</si>
  <si>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</si>
  <si>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</si>
  <si>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</si>
  <si>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</si>
  <si>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</si>
  <si>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</si>
  <si>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</si>
  <si>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</si>
  <si>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</si>
  <si>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</si>
  <si>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</si>
  <si>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</si>
  <si>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</si>
  <si>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</si>
  <si>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</si>
  <si>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</si>
  <si>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</si>
  <si>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</si>
  <si>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</si>
  <si>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</si>
  <si>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</si>
  <si>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</si>
  <si>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</si>
  <si>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</si>
  <si>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</si>
  <si>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</si>
  <si>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</si>
  <si>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</si>
  <si>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</si>
  <si>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</si>
  <si>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</si>
  <si>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</si>
  <si>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</si>
  <si>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</si>
  <si>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</si>
  <si>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</si>
  <si>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記</t>
  </si>
  <si>
    <t xml:space="preserve"> </t>
    <phoneticPr fontId="2"/>
  </si>
  <si>
    <t>　</t>
    <phoneticPr fontId="2"/>
  </si>
  <si>
    <t>口座番号</t>
    <rPh sb="0" eb="2">
      <t>コウザ</t>
    </rPh>
    <rPh sb="2" eb="4">
      <t>バンゴウ</t>
    </rPh>
    <phoneticPr fontId="2"/>
  </si>
  <si>
    <t>)</t>
  </si>
  <si>
    <t>企画・演出費</t>
    <rPh sb="0" eb="2">
      <t>キカク</t>
    </rPh>
    <rPh sb="3" eb="5">
      <t>エンシュツ</t>
    </rPh>
    <rPh sb="5" eb="6">
      <t>ヒ</t>
    </rPh>
    <phoneticPr fontId="2"/>
  </si>
  <si>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</si>
  <si>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</si>
  <si>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</si>
  <si>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</si>
  <si>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</si>
  <si>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</si>
  <si>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</si>
  <si>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</si>
  <si>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</si>
  <si>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</si>
  <si>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</si>
  <si>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</si>
  <si>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</si>
  <si>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</si>
  <si>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</si>
  <si>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</si>
  <si>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</si>
  <si>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</si>
  <si>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</si>
  <si>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</si>
  <si>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</si>
  <si>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</si>
  <si>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</si>
  <si>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</si>
  <si>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</si>
  <si>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</si>
  <si>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</si>
  <si>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</si>
  <si>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</si>
  <si>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</si>
  <si>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</si>
  <si>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</si>
  <si>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</si>
  <si>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</si>
  <si>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</si>
  <si>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</si>
  <si>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</si>
  <si>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</si>
  <si>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</si>
  <si>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</si>
  <si>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</si>
  <si>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</si>
  <si>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</si>
  <si>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</si>
  <si>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</si>
  <si>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</si>
  <si>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</si>
  <si>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3"/>
  </si>
  <si>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</si>
  <si>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</si>
  <si>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</si>
  <si>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</si>
  <si>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</si>
  <si>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</si>
  <si>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</si>
  <si>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</si>
  <si>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</si>
  <si>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</si>
  <si>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</si>
  <si>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3"/>
  </si>
  <si>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</si>
  <si>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</si>
  <si>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</si>
  <si>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</si>
  <si>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</si>
  <si>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</si>
  <si>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</si>
  <si>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</si>
  <si>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4"/>
  </si>
  <si>
    <t>見積NO。から見積書にリンクさせてください。
※その他注意事項については（５）「見積書の取得について」を参照してください。</t>
    <phoneticPr fontId="24"/>
  </si>
  <si>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</si>
  <si>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</si>
  <si>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</si>
  <si>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4"/>
  </si>
  <si>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4"/>
  </si>
  <si>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4"/>
  </si>
  <si>
    <t>事業用口座の資金の流れを記載</t>
    <rPh sb="0" eb="3">
      <t>ジギョウヨウ</t>
    </rPh>
    <rPh sb="3" eb="5">
      <t>コウザ</t>
    </rPh>
    <rPh sb="6" eb="8">
      <t>シキン</t>
    </rPh>
    <rPh sb="9" eb="10">
      <t>ナガ</t>
    </rPh>
    <rPh sb="12" eb="14">
      <t>キサイ</t>
    </rPh>
    <phoneticPr fontId="24"/>
  </si>
  <si>
    <t>決算時必要資料</t>
    <rPh sb="0" eb="3">
      <t>ケッサンジ</t>
    </rPh>
    <rPh sb="3" eb="7">
      <t>ヒツヨウシリョウ</t>
    </rPh>
    <phoneticPr fontId="2"/>
  </si>
  <si>
    <t>預金通帳のコピー</t>
    <rPh sb="0" eb="4">
      <t>ヨキンツウチョウ</t>
    </rPh>
    <phoneticPr fontId="24"/>
  </si>
  <si>
    <t>請求書・領収書</t>
    <rPh sb="0" eb="3">
      <t>セイキュウショ</t>
    </rPh>
    <rPh sb="4" eb="7">
      <t>リョウシュウショ</t>
    </rPh>
    <phoneticPr fontId="24"/>
  </si>
  <si>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4"/>
  </si>
  <si>
    <t>※事務局に申請し、発行してもらって下さい。</t>
    <phoneticPr fontId="24"/>
  </si>
  <si>
    <t>登録料領収書控</t>
    <rPh sb="0" eb="3">
      <t>トウロクリョウ</t>
    </rPh>
    <rPh sb="3" eb="6">
      <t>リョウシュウショ</t>
    </rPh>
    <rPh sb="6" eb="7">
      <t>ヒカ</t>
    </rPh>
    <phoneticPr fontId="24"/>
  </si>
  <si>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</si>
  <si>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</si>
  <si>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4"/>
  </si>
  <si>
    <t>現金出納帳</t>
    <rPh sb="0" eb="2">
      <t>ゲンキン</t>
    </rPh>
    <rPh sb="2" eb="5">
      <t>スイトウチョウ</t>
    </rPh>
    <phoneticPr fontId="24"/>
  </si>
  <si>
    <t>手持現金の流れを記載</t>
    <rPh sb="0" eb="2">
      <t>テモ</t>
    </rPh>
    <rPh sb="2" eb="4">
      <t>ゲンキン</t>
    </rPh>
    <rPh sb="5" eb="6">
      <t>ナガ</t>
    </rPh>
    <rPh sb="8" eb="10">
      <t>キサイ</t>
    </rPh>
    <phoneticPr fontId="24"/>
  </si>
  <si>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</si>
  <si>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</si>
  <si>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</si>
  <si>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</si>
  <si>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</si>
  <si>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</si>
  <si>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</si>
  <si>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</si>
  <si>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</si>
  <si>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</si>
  <si>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</si>
  <si>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</si>
  <si>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4"/>
  </si>
  <si>
    <t>事業費の収支状況並びに余剰金等に関する証明書</t>
    <phoneticPr fontId="24"/>
  </si>
  <si>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</si>
  <si>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</si>
  <si>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</si>
  <si>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</si>
  <si>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</si>
  <si>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</si>
  <si>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</si>
  <si>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</si>
  <si>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</si>
  <si>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</si>
  <si>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</si>
  <si>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</si>
  <si>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</si>
  <si>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</si>
  <si>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</si>
  <si>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</si>
  <si>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</si>
  <si>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</si>
  <si>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</si>
  <si>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</si>
  <si>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</si>
  <si>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</si>
  <si>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</si>
  <si>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</si>
  <si>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</si>
  <si>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</si>
  <si>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</si>
  <si>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</si>
  <si>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</si>
  <si>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</si>
  <si>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</si>
  <si>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</si>
  <si>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</si>
  <si>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</si>
  <si>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</si>
  <si>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</si>
  <si>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</si>
  <si>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</si>
  <si>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</si>
  <si>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4"/>
  </si>
  <si>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</si>
  <si>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</si>
  <si>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</si>
  <si>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</si>
  <si>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</si>
  <si>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</si>
  <si>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</si>
  <si>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</si>
  <si>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</si>
  <si>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</si>
  <si>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</si>
  <si>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</si>
  <si>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</si>
  <si>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</si>
  <si>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</si>
  <si>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</si>
  <si>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</si>
  <si>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</si>
  <si>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</si>
  <si>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</si>
  <si>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</si>
  <si>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</si>
  <si>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</si>
  <si>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</si>
  <si>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</si>
  <si>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</si>
  <si>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</si>
  <si>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</si>
  <si>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</si>
  <si>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</si>
  <si>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</si>
  <si>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</si>
  <si>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</si>
  <si>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</si>
  <si>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</si>
  <si>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</si>
  <si>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</si>
  <si>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</si>
  <si>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</si>
  <si>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</si>
  <si>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</si>
  <si>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</si>
  <si>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</si>
  <si>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</si>
  <si>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</si>
  <si>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</si>
  <si>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</si>
  <si>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</si>
  <si>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4"/>
  </si>
  <si>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</si>
  <si>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4"/>
  </si>
  <si>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</si>
  <si>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</si>
  <si>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</si>
  <si>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</si>
  <si>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</si>
  <si>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</si>
  <si>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</si>
  <si>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</si>
  <si>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</si>
  <si>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</si>
  <si>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</si>
  <si>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</si>
  <si>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</si>
  <si>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</si>
  <si>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</si>
  <si>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</si>
  <si>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</si>
  <si>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</si>
  <si>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</si>
  <si>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</si>
  <si>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</si>
  <si>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</si>
  <si>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</si>
  <si>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</si>
  <si>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</si>
  <si>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録音・録画済みの講演（以下、単に録画物とする）、講師が講演にて自ら使用した資料、その他講演中に撮影された写真の複製、及び無償での貸与</t>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</si>
  <si>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</si>
  <si>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注５　</t>
    <phoneticPr fontId="2"/>
  </si>
  <si>
    <t>■口座名義人フリガナ</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</si>
  <si>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</si>
  <si>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</si>
  <si>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</si>
  <si>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</si>
  <si>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</si>
  <si>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</si>
  <si>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</si>
  <si>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</si>
  <si>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</si>
  <si>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</si>
  <si>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</si>
  <si>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</si>
  <si>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</si>
  <si>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</si>
  <si>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</si>
  <si>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</si>
  <si>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</si>
  <si>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</si>
  <si>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4"/>
  </si>
  <si>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</si>
  <si>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</si>
  <si>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</si>
  <si>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</si>
  <si>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</si>
  <si>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</si>
  <si>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</si>
  <si>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</si>
  <si>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</si>
  <si>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</si>
  <si>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</si>
  <si>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</si>
  <si>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</si>
  <si>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</si>
  <si>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</si>
  <si>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</si>
  <si>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</si>
  <si>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</si>
  <si>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</si>
  <si>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</si>
  <si>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</si>
  <si>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</si>
  <si>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</si>
  <si>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</si>
  <si>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</si>
  <si>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</si>
  <si>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</si>
  <si>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２０２１年度　財審様式フォーム</t>
    <rPh sb="4" eb="6">
      <t>ネンド</t>
    </rPh>
    <rPh sb="7" eb="8">
      <t>ザイ</t>
    </rPh>
    <rPh sb="8" eb="9">
      <t>シン</t>
    </rPh>
    <rPh sb="9" eb="10">
      <t>ヨウ</t>
    </rPh>
    <rPh sb="10" eb="11">
      <t>シキ</t>
    </rPh>
    <phoneticPr fontId="2"/>
  </si>
  <si>
    <t>２０２１ 年　　　月　　　日</t>
    <rPh sb="5" eb="6">
      <t>ネン</t>
    </rPh>
    <rPh sb="9" eb="10">
      <t>ガツ</t>
    </rPh>
    <rPh sb="13" eb="14">
      <t>ニチ</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</si>
  <si>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</si>
  <si>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</si>
  <si>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3"/>
  </si>
  <si>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</si>
  <si>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4"/>
  </si>
  <si>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</si>
  <si>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</si>
  <si>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公益社団法人 岸和田青年会議所</t>
    <rPh sb="7" eb="10">
      <t>キシワダ</t>
    </rPh>
    <phoneticPr fontId="2"/>
  </si>
  <si>
    <t>公益社団法人 岸和田青年会議所からの講演等の依頼について、下記及び裏面記載の各条項を了知し、承諾致します。</t>
    <rPh sb="7" eb="10">
      <t>キシワダ</t>
    </rPh>
    <phoneticPr fontId="2"/>
  </si>
  <si>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2"/>
  </si>
  <si>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2"/>
  </si>
  <si>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2"/>
  </si>
  <si>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2"/>
  </si>
  <si>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2"/>
  </si>
  <si>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2"/>
  </si>
  <si>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2"/>
  </si>
  <si>
    <t>講師より提供された個人情報については、公益社団法人 岸和田青年会議所個人情報管理規程により、厳格に管理願います。</t>
    <rPh sb="26" eb="29">
      <t>キシワダ</t>
    </rPh>
    <phoneticPr fontId="2"/>
  </si>
  <si>
    <t>２月度定例会　</t>
    <rPh sb="1" eb="3">
      <t>ガツド</t>
    </rPh>
    <rPh sb="3" eb="6">
      <t>テイレイカイ</t>
    </rPh>
    <phoneticPr fontId="2"/>
  </si>
  <si>
    <t>５月度定例会（市民フェスティバル）</t>
    <rPh sb="1" eb="3">
      <t>ガツド</t>
    </rPh>
    <rPh sb="3" eb="6">
      <t>テイレイカイ</t>
    </rPh>
    <rPh sb="7" eb="9">
      <t>シミン</t>
    </rPh>
    <phoneticPr fontId="2"/>
  </si>
  <si>
    <t>５月</t>
    <rPh sb="1" eb="2">
      <t>ガツ</t>
    </rPh>
    <phoneticPr fontId="2"/>
  </si>
  <si>
    <t>７月</t>
    <rPh sb="1" eb="2">
      <t>ガツ</t>
    </rPh>
    <phoneticPr fontId="2"/>
  </si>
  <si>
    <t>近畿地区大会ブース出展</t>
    <rPh sb="0" eb="2">
      <t>キンキ</t>
    </rPh>
    <rPh sb="2" eb="4">
      <t>チク</t>
    </rPh>
    <rPh sb="4" eb="6">
      <t>タイカイ</t>
    </rPh>
    <rPh sb="9" eb="11">
      <t>シュッテン</t>
    </rPh>
    <phoneticPr fontId="2"/>
  </si>
  <si>
    <t>１１月</t>
    <rPh sb="2" eb="3">
      <t>ガツ</t>
    </rPh>
    <phoneticPr fontId="2"/>
  </si>
  <si>
    <t>１１月度定例会（ＬＤ道場）</t>
    <rPh sb="2" eb="4">
      <t>ガツド</t>
    </rPh>
    <rPh sb="4" eb="7">
      <t>テイレイカイ</t>
    </rPh>
    <rPh sb="10" eb="12">
      <t>ドウジョウ</t>
    </rPh>
    <phoneticPr fontId="2"/>
  </si>
  <si>
    <t>年　　１１月　　６日</t>
    <rPh sb="0" eb="1">
      <t>ネン</t>
    </rPh>
    <rPh sb="5" eb="6">
      <t>ツキ</t>
    </rPh>
    <rPh sb="9" eb="10">
      <t>ヒ</t>
    </rPh>
    <phoneticPr fontId="2"/>
  </si>
  <si>
    <t>ver.１</t>
    <phoneticPr fontId="2"/>
  </si>
  <si>
    <t>事業名称：２月度定例会</t>
    <rPh sb="0" eb="2">
      <t>ジギョウ</t>
    </rPh>
    <rPh sb="2" eb="4">
      <t>メイショウ</t>
    </rPh>
    <rPh sb="6" eb="8">
      <t>ガツド</t>
    </rPh>
    <rPh sb="8" eb="11">
      <t>テイレイカイ</t>
    </rPh>
    <phoneticPr fontId="2"/>
  </si>
  <si>
    <t>事業収入</t>
    <phoneticPr fontId="2"/>
  </si>
  <si>
    <t>会場設営費</t>
    <phoneticPr fontId="2"/>
  </si>
  <si>
    <t>事業繰入金</t>
    <phoneticPr fontId="2"/>
  </si>
  <si>
    <t>会場費</t>
    <phoneticPr fontId="2"/>
  </si>
  <si>
    <t>事業名称：２月度定例会 ＲＥ：ゼロから始めるＪＣ活動</t>
    <rPh sb="0" eb="2">
      <t>ジギョウ</t>
    </rPh>
    <rPh sb="2" eb="4">
      <t>メイショウ</t>
    </rPh>
    <rPh sb="6" eb="8">
      <t>ガツド</t>
    </rPh>
    <rPh sb="8" eb="11">
      <t>テイレイカイ</t>
    </rPh>
    <rPh sb="19" eb="20">
      <t>ハジ</t>
    </rPh>
    <rPh sb="24" eb="26">
      <t>カツドウ</t>
    </rPh>
    <phoneticPr fontId="2"/>
  </si>
  <si>
    <t>　　　　会員開発委員会　宛</t>
    <rPh sb="4" eb="6">
      <t>カイイン</t>
    </rPh>
    <rPh sb="6" eb="8">
      <t>カイハツ</t>
    </rPh>
    <phoneticPr fontId="2"/>
  </si>
  <si>
    <t>２０２１ 年２月２４日（水）　　　　　　　　　</t>
    <rPh sb="12" eb="13">
      <t>スイ</t>
    </rPh>
    <phoneticPr fontId="2"/>
  </si>
  <si>
    <t>１９：００　～　　２０：３０　　（　９０分間）</t>
    <phoneticPr fontId="2"/>
  </si>
  <si>
    <t>南海浪切ホール　多目的ホール</t>
    <rPh sb="0" eb="2">
      <t>ナンカイ</t>
    </rPh>
    <rPh sb="2" eb="3">
      <t>ナミ</t>
    </rPh>
    <rPh sb="3" eb="4">
      <t>キリ</t>
    </rPh>
    <rPh sb="8" eb="11">
      <t>タモクテキ</t>
    </rPh>
    <phoneticPr fontId="2"/>
  </si>
  <si>
    <t>岡畑彰悟</t>
    <rPh sb="0" eb="1">
      <t>オカ</t>
    </rPh>
    <rPh sb="1" eb="2">
      <t>ハタ</t>
    </rPh>
    <rPh sb="2" eb="4">
      <t>ショウゴ</t>
    </rPh>
    <phoneticPr fontId="2"/>
  </si>
  <si>
    <t>テーマ［　　　　　出向の魅力　　　　　　　　　　　　]</t>
    <rPh sb="9" eb="11">
      <t>シュッコウ</t>
    </rPh>
    <rPh sb="12" eb="14">
      <t>ミリョク</t>
    </rPh>
    <phoneticPr fontId="2"/>
  </si>
  <si>
    <t>南海浪切ホール</t>
    <rPh sb="0" eb="2">
      <t>ナンカイ</t>
    </rPh>
    <rPh sb="2" eb="3">
      <t>ナミ</t>
    </rPh>
    <rPh sb="3" eb="4">
      <t>キリ</t>
    </rPh>
    <phoneticPr fontId="2"/>
  </si>
  <si>
    <t>会場使用料（会場設営費・会場費）</t>
    <phoneticPr fontId="2"/>
  </si>
  <si>
    <t>会場使用料（会場設営費・会場費）リハーサル</t>
    <phoneticPr fontId="2"/>
  </si>
  <si>
    <t>２月度定例会</t>
    <rPh sb="1" eb="3">
      <t>ガツド</t>
    </rPh>
    <rPh sb="3" eb="6">
      <t>テイレイカイ</t>
    </rPh>
    <phoneticPr fontId="2"/>
  </si>
  <si>
    <t>お土産代</t>
    <rPh sb="1" eb="3">
      <t>ミヤゲ</t>
    </rPh>
    <rPh sb="3" eb="4">
      <t>ダイ</t>
    </rPh>
    <phoneticPr fontId="2"/>
  </si>
  <si>
    <t>お土産代（講師関係費）</t>
    <rPh sb="1" eb="3">
      <t>ミヤゲ</t>
    </rPh>
    <rPh sb="3" eb="4">
      <t>ダイ</t>
    </rPh>
    <phoneticPr fontId="2"/>
  </si>
  <si>
    <t>お食事券（縁たく家）</t>
    <rPh sb="1" eb="4">
      <t>ショクジケン</t>
    </rPh>
    <rPh sb="5" eb="6">
      <t>エン</t>
    </rPh>
    <rPh sb="8" eb="9">
      <t>ヤ</t>
    </rPh>
    <phoneticPr fontId="2"/>
  </si>
  <si>
    <t>予備費</t>
    <phoneticPr fontId="2"/>
  </si>
  <si>
    <t>予備費</t>
    <phoneticPr fontId="2"/>
  </si>
  <si>
    <t>机２２台　＠１１０</t>
    <rPh sb="0" eb="1">
      <t>ツクエ</t>
    </rPh>
    <rPh sb="3" eb="4">
      <t>ダイ</t>
    </rPh>
    <phoneticPr fontId="2"/>
  </si>
  <si>
    <t>南海浪切ホール　多目的ホール
リハーサル２月１７日１８：００～２３：００ 　通常利用</t>
    <rPh sb="8" eb="11">
      <t>タモクテキ</t>
    </rPh>
    <rPh sb="21" eb="22">
      <t>ガツ</t>
    </rPh>
    <rPh sb="24" eb="25">
      <t>ヒ</t>
    </rPh>
    <rPh sb="38" eb="40">
      <t>ツウジョウ</t>
    </rPh>
    <rPh sb="40" eb="42">
      <t>リヨウ</t>
    </rPh>
    <phoneticPr fontId="2"/>
  </si>
  <si>
    <t>移動式スクリーン１台　＠２２０</t>
    <rPh sb="0" eb="2">
      <t>イドウ</t>
    </rPh>
    <rPh sb="2" eb="3">
      <t>シキ</t>
    </rPh>
    <rPh sb="9" eb="10">
      <t>ダイ</t>
    </rPh>
    <phoneticPr fontId="2"/>
  </si>
  <si>
    <t>モデム１台　＠２７５０</t>
    <rPh sb="4" eb="5">
      <t>ダイ</t>
    </rPh>
    <phoneticPr fontId="2"/>
  </si>
  <si>
    <t>南海浪切ホール　多目的ホール
１８：００～２３：００ ２月２４日通常利用</t>
    <rPh sb="8" eb="11">
      <t>タモクテキ</t>
    </rPh>
    <rPh sb="28" eb="29">
      <t>ガツ</t>
    </rPh>
    <rPh sb="31" eb="32">
      <t>ヒ</t>
    </rPh>
    <rPh sb="32" eb="34">
      <t>ツウジョウ</t>
    </rPh>
    <rPh sb="34" eb="36">
      <t>リヨウ</t>
    </rPh>
    <phoneticPr fontId="2"/>
  </si>
  <si>
    <t>電源使用料　＠３３０</t>
    <rPh sb="0" eb="2">
      <t>デンゲン</t>
    </rPh>
    <rPh sb="2" eb="5">
      <t>シヨウリョウ</t>
    </rPh>
    <phoneticPr fontId="2"/>
  </si>
  <si>
    <t>設営費</t>
    <rPh sb="0" eb="2">
      <t>セツエイ</t>
    </rPh>
    <rPh sb="2" eb="3">
      <t>ヒ</t>
    </rPh>
    <phoneticPr fontId="2"/>
  </si>
  <si>
    <t>椅子４９脚　＠６０</t>
    <rPh sb="0" eb="2">
      <t>イス</t>
    </rPh>
    <rPh sb="4" eb="5">
      <t>キャク</t>
    </rPh>
    <phoneticPr fontId="2"/>
  </si>
  <si>
    <t>移動式覚醒装置１ 台　＠５５０</t>
    <rPh sb="0" eb="2">
      <t>イドウ</t>
    </rPh>
    <rPh sb="2" eb="3">
      <t>シキ</t>
    </rPh>
    <rPh sb="3" eb="5">
      <t>カクセイ</t>
    </rPh>
    <rPh sb="5" eb="7">
      <t>ソウチ</t>
    </rPh>
    <rPh sb="9" eb="10">
      <t>ダイ</t>
    </rPh>
    <phoneticPr fontId="2"/>
  </si>
  <si>
    <t>予備費　７０．１％</t>
    <rPh sb="0" eb="3">
      <t>ヨビヒ</t>
    </rPh>
    <phoneticPr fontId="2"/>
  </si>
  <si>
    <t>アジアンレインボー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</si>
</sst>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0.0%"/>
  </numFmts>
  <fonts count="38"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4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s>
  <cellStyleXfs count="16">
    <xf numFmtId="0" fontId="0" fillId="0" borderId="0"/>
    <xf numFmtId="181" fontId="20" fillId="0" borderId="0" applyFill="0" applyBorder="0" applyAlignment="0"/>
    <xf numFmtId="0" fontId="21" fillId="0" borderId="1" applyNumberFormat="0" applyAlignment="0" applyProtection="0">
      <alignment horizontal="left" vertical="center"/>
    </xf>
    <xf numFmtId="0" fontId="21" fillId="0" borderId="2">
      <alignment horizontal="left" vertical="center"/>
    </xf>
    <xf numFmtId="0" fontId="22" fillId="0" borderId="0"/>
    <xf numFmtId="0" fontId="3" fillId="0" borderId="0" applyNumberFormat="0" applyFill="0" applyBorder="0" applyAlignment="0" applyProtection="0"/>
    <xf numFmtId="38" fontId="1"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xf numFmtId="38" fontId="30" fillId="0" borderId="0" applyFont="0" applyFill="0" applyBorder="0" applyAlignment="0" applyProtection="0">
      <alignment vertical="center"/>
    </xf>
    <xf numFmtId="0" fontId="19" fillId="0" borderId="0"/>
    <xf numFmtId="0" fontId="3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48">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distributed" vertical="center"/>
    </xf>
    <xf numFmtId="0" fontId="7"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3" fillId="0" borderId="10" xfId="14" applyFont="1" applyBorder="1" applyAlignment="1">
      <alignment horizontal="center"/>
    </xf>
    <xf numFmtId="0" fontId="0" fillId="0" borderId="8" xfId="14" applyFont="1" applyBorder="1" applyAlignment="1">
      <alignment horizontal="center" vertical="center"/>
    </xf>
    <xf numFmtId="0" fontId="4" fillId="0" borderId="0" xfId="0" applyFont="1" applyAlignment="1">
      <alignment horizontal="center" vertical="center"/>
    </xf>
    <xf numFmtId="0" fontId="1" fillId="0" borderId="5" xfId="14" applyFont="1" applyFill="1" applyBorder="1" applyAlignment="1">
      <alignment horizontal="center" vertical="center"/>
    </xf>
    <xf numFmtId="0" fontId="1" fillId="0" borderId="8" xfId="14" applyFont="1" applyFill="1" applyBorder="1" applyAlignment="1">
      <alignment horizontal="distributed" vertical="center"/>
    </xf>
    <xf numFmtId="177" fontId="1" fillId="0" borderId="9" xfId="14" applyNumberFormat="1" applyFont="1" applyFill="1" applyBorder="1" applyAlignment="1">
      <alignment vertical="center"/>
    </xf>
    <xf numFmtId="177" fontId="1" fillId="0" borderId="8" xfId="14" applyNumberFormat="1" applyFont="1" applyFill="1" applyBorder="1" applyAlignment="1">
      <alignment vertical="center"/>
    </xf>
    <xf numFmtId="0" fontId="1" fillId="0" borderId="8" xfId="14" applyFont="1" applyFill="1" applyBorder="1" applyAlignment="1">
      <alignment vertical="center"/>
    </xf>
    <xf numFmtId="0" fontId="8" fillId="0" borderId="0" xfId="0" applyFont="1" applyBorder="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5" fillId="2" borderId="9" xfId="0" applyFont="1" applyFill="1" applyBorder="1" applyAlignment="1">
      <alignment horizontal="center" vertical="center" wrapText="1"/>
    </xf>
    <xf numFmtId="0" fontId="14"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1" fillId="2" borderId="6" xfId="0" applyFont="1" applyFill="1" applyBorder="1" applyAlignment="1">
      <alignment vertical="center" wrapText="1"/>
    </xf>
    <xf numFmtId="0" fontId="3" fillId="2" borderId="5" xfId="5" applyFill="1" applyBorder="1" applyAlignment="1">
      <alignment horizontal="left" vertical="center"/>
    </xf>
    <xf numFmtId="0" fontId="11" fillId="2" borderId="8" xfId="0" applyFont="1" applyFill="1" applyBorder="1" applyAlignment="1">
      <alignment vertical="center" wrapText="1"/>
    </xf>
    <xf numFmtId="0" fontId="5" fillId="2" borderId="18" xfId="0" applyFont="1" applyFill="1" applyBorder="1" applyAlignment="1">
      <alignment horizontal="left" vertical="center"/>
    </xf>
    <xf numFmtId="0" fontId="11" fillId="2" borderId="13" xfId="0" applyFont="1" applyFill="1" applyBorder="1" applyAlignment="1">
      <alignment vertical="center" wrapText="1"/>
    </xf>
    <xf numFmtId="0" fontId="5" fillId="2" borderId="0" xfId="0" applyFont="1" applyFill="1" applyBorder="1" applyAlignment="1">
      <alignment horizontal="left" vertical="center"/>
    </xf>
    <xf numFmtId="0" fontId="6" fillId="0" borderId="0" xfId="0" applyFont="1" applyAlignment="1">
      <alignment vertical="center"/>
    </xf>
    <xf numFmtId="0" fontId="4" fillId="0" borderId="0" xfId="0" applyFont="1"/>
    <xf numFmtId="0" fontId="16" fillId="0" borderId="0" xfId="0" applyFont="1"/>
    <xf numFmtId="0" fontId="5" fillId="2" borderId="11" xfId="0" applyFont="1" applyFill="1" applyBorder="1" applyAlignment="1">
      <alignment horizontal="left" vertical="center" wrapText="1"/>
    </xf>
    <xf numFmtId="0" fontId="14" fillId="2" borderId="18" xfId="0" applyFont="1" applyFill="1" applyBorder="1" applyAlignment="1">
      <alignment horizontal="center" vertical="center"/>
    </xf>
    <xf numFmtId="0" fontId="14" fillId="2" borderId="13" xfId="0" applyFont="1" applyFill="1" applyBorder="1" applyAlignment="1">
      <alignment horizontal="center" vertical="center"/>
    </xf>
    <xf numFmtId="0" fontId="11"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2" borderId="0" xfId="5" applyFill="1" applyBorder="1" applyAlignment="1">
      <alignment horizontal="left" vertical="center"/>
    </xf>
    <xf numFmtId="0" fontId="11"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18" xfId="10" applyFont="1" applyFill="1" applyBorder="1" applyAlignment="1">
      <alignment horizontal="left" vertical="center"/>
    </xf>
    <xf numFmtId="0" fontId="11"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1" fillId="0" borderId="6" xfId="10" applyFont="1" applyFill="1" applyBorder="1" applyAlignment="1">
      <alignment vertical="center" wrapText="1"/>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9" fillId="0" borderId="0" xfId="0" applyNumberFormat="1" applyFont="1" applyBorder="1" applyAlignment="1">
      <alignment horizontal="left" vertical="center"/>
    </xf>
    <xf numFmtId="0" fontId="0" fillId="0" borderId="0" xfId="0" applyAlignment="1">
      <alignment horizontal="center"/>
    </xf>
    <xf numFmtId="0" fontId="28" fillId="2" borderId="6" xfId="0" applyFont="1" applyFill="1" applyBorder="1" applyAlignment="1">
      <alignment horizontal="left" vertical="center" wrapText="1"/>
    </xf>
    <xf numFmtId="0" fontId="5" fillId="2" borderId="18" xfId="0" applyFont="1" applyFill="1" applyBorder="1" applyAlignment="1">
      <alignment horizontal="center" vertical="center" wrapText="1"/>
    </xf>
    <xf numFmtId="0" fontId="31" fillId="0" borderId="7" xfId="5" applyFont="1" applyFill="1" applyBorder="1" applyAlignment="1">
      <alignment horizontal="left" vertical="center"/>
    </xf>
    <xf numFmtId="0" fontId="31" fillId="0" borderId="5" xfId="5" applyFont="1" applyFill="1" applyBorder="1" applyAlignment="1">
      <alignment horizontal="left" vertical="center"/>
    </xf>
    <xf numFmtId="0" fontId="1" fillId="0" borderId="8" xfId="14" applyFont="1" applyBorder="1" applyAlignment="1">
      <alignment horizontal="distributed" vertical="center"/>
    </xf>
    <xf numFmtId="0" fontId="1" fillId="0" borderId="5" xfId="14" applyFont="1" applyBorder="1" applyAlignment="1">
      <alignment horizontal="center" vertical="center"/>
    </xf>
    <xf numFmtId="0" fontId="5" fillId="2" borderId="11" xfId="0" applyFont="1" applyFill="1" applyBorder="1" applyAlignment="1">
      <alignment horizontal="left" vertical="center"/>
    </xf>
    <xf numFmtId="0" fontId="11"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4" fillId="0" borderId="0" xfId="14" applyFont="1" applyAlignment="1">
      <alignment vertical="center"/>
    </xf>
    <xf numFmtId="0" fontId="14" fillId="0" borderId="0" xfId="0" applyFont="1"/>
    <xf numFmtId="0" fontId="14" fillId="0" borderId="0" xfId="0" applyFont="1" applyAlignment="1">
      <alignment vertical="center"/>
    </xf>
    <xf numFmtId="0" fontId="10" fillId="0" borderId="0" xfId="0" applyFont="1" applyAlignment="1">
      <alignment vertical="center"/>
    </xf>
    <xf numFmtId="49" fontId="10" fillId="0" borderId="3" xfId="0" applyNumberFormat="1" applyFont="1" applyBorder="1" applyAlignment="1">
      <alignment horizontal="center" vertical="center"/>
    </xf>
    <xf numFmtId="49" fontId="10" fillId="0" borderId="28" xfId="0" applyNumberFormat="1" applyFont="1" applyBorder="1" applyAlignment="1">
      <alignment horizontal="center" vertical="center" wrapText="1"/>
    </xf>
    <xf numFmtId="38" fontId="10" fillId="0" borderId="29" xfId="6"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177" fontId="6" fillId="0" borderId="30"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1" xfId="6" applyNumberFormat="1" applyFont="1" applyBorder="1" applyAlignment="1">
      <alignment vertical="center"/>
    </xf>
    <xf numFmtId="177" fontId="6" fillId="0" borderId="32" xfId="6" applyNumberFormat="1" applyFont="1" applyBorder="1" applyAlignment="1">
      <alignment vertical="center"/>
    </xf>
    <xf numFmtId="0" fontId="8" fillId="0" borderId="26" xfId="0" applyFont="1" applyBorder="1" applyAlignment="1">
      <alignment horizontal="center" vertical="center"/>
    </xf>
    <xf numFmtId="176" fontId="9" fillId="0" borderId="15" xfId="0" applyNumberFormat="1" applyFont="1" applyBorder="1" applyAlignment="1">
      <alignment horizontal="left" vertical="center"/>
    </xf>
    <xf numFmtId="0" fontId="8" fillId="0" borderId="33" xfId="0" applyFont="1" applyBorder="1" applyAlignment="1">
      <alignment horizontal="center" vertical="center"/>
    </xf>
    <xf numFmtId="176" fontId="9" fillId="0" borderId="34"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35" xfId="0" applyNumberFormat="1" applyFont="1" applyBorder="1" applyAlignment="1">
      <alignment horizontal="center" vertical="center"/>
    </xf>
    <xf numFmtId="0" fontId="0" fillId="0" borderId="19" xfId="14" applyFont="1" applyBorder="1" applyAlignment="1">
      <alignment horizontal="center" vertical="center"/>
    </xf>
    <xf numFmtId="0" fontId="0" fillId="0" borderId="36" xfId="14" applyFont="1" applyBorder="1" applyAlignment="1">
      <alignment horizontal="center" vertical="center"/>
    </xf>
    <xf numFmtId="0" fontId="0" fillId="0" borderId="20"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1" fillId="0" borderId="16" xfId="14" applyFont="1" applyBorder="1" applyAlignment="1">
      <alignment horizontal="center" vertical="center" wrapText="1"/>
    </xf>
    <xf numFmtId="0" fontId="11" fillId="0" borderId="20" xfId="14" applyFont="1" applyBorder="1" applyAlignment="1">
      <alignment horizontal="center" vertical="center" wrapText="1"/>
    </xf>
    <xf numFmtId="0" fontId="14"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37" xfId="14" applyNumberFormat="1" applyFont="1" applyBorder="1" applyAlignment="1">
      <alignment horizontal="center"/>
    </xf>
    <xf numFmtId="0" fontId="0" fillId="0" borderId="10" xfId="14" applyFont="1" applyBorder="1" applyAlignment="1">
      <alignment horizontal="center"/>
    </xf>
    <xf numFmtId="0" fontId="0" fillId="0" borderId="37" xfId="14" applyFont="1" applyBorder="1" applyAlignment="1">
      <alignment horizontal="center"/>
    </xf>
    <xf numFmtId="177" fontId="0" fillId="0" borderId="0" xfId="6" applyNumberFormat="1" applyFont="1" applyBorder="1" applyAlignment="1">
      <alignment horizontal="center"/>
    </xf>
    <xf numFmtId="0" fontId="32" fillId="0" borderId="0" xfId="14" applyFont="1" applyBorder="1" applyAlignment="1">
      <alignment horizontal="center"/>
    </xf>
    <xf numFmtId="0" fontId="32" fillId="0" borderId="0" xfId="0" applyFont="1" applyAlignment="1">
      <alignment horizontal="center"/>
    </xf>
    <xf numFmtId="0" fontId="17" fillId="0" borderId="0" xfId="14" applyFont="1" applyBorder="1" applyAlignment="1">
      <alignment horizontal="center"/>
    </xf>
    <xf numFmtId="0" fontId="18" fillId="0" borderId="0" xfId="14" applyFont="1" applyBorder="1" applyAlignment="1">
      <alignment horizontal="center"/>
    </xf>
    <xf numFmtId="176" fontId="0" fillId="0" borderId="0" xfId="14" applyNumberFormat="1" applyFont="1" applyAlignment="1">
      <alignment horizontal="center" vertical="center"/>
    </xf>
    <xf numFmtId="0" fontId="1" fillId="0" borderId="0" xfId="14"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38" xfId="6" applyFont="1" applyFill="1" applyBorder="1" applyAlignment="1">
      <alignment horizontal="center" vertical="center" wrapText="1"/>
    </xf>
    <xf numFmtId="180" fontId="0" fillId="0" borderId="38" xfId="6" applyNumberFormat="1" applyFont="1" applyBorder="1" applyAlignment="1">
      <alignment horizontal="right" vertical="center" wrapText="1"/>
    </xf>
    <xf numFmtId="0" fontId="33" fillId="2" borderId="7" xfId="5" applyFont="1" applyFill="1" applyBorder="1" applyAlignment="1">
      <alignment horizontal="left" vertical="center"/>
    </xf>
    <xf numFmtId="0" fontId="34" fillId="2" borderId="0" xfId="0" applyFont="1" applyFill="1" applyBorder="1" applyAlignment="1">
      <alignment horizontal="left" vertical="center" wrapText="1"/>
    </xf>
    <xf numFmtId="0" fontId="34" fillId="2" borderId="9" xfId="0" applyFont="1" applyFill="1" applyBorder="1" applyAlignment="1">
      <alignment horizontal="center" vertical="center" wrapText="1"/>
    </xf>
    <xf numFmtId="0" fontId="35" fillId="2" borderId="6" xfId="0" applyFont="1" applyFill="1" applyBorder="1" applyAlignment="1">
      <alignment vertical="center" wrapText="1"/>
    </xf>
    <xf numFmtId="0" fontId="5" fillId="2" borderId="0" xfId="0" applyFont="1" applyFill="1" applyBorder="1" applyAlignment="1">
      <alignment horizontal="left" vertical="center" shrinkToFit="1"/>
    </xf>
    <xf numFmtId="0" fontId="11"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7" fillId="0" borderId="0" xfId="0" applyFont="1" applyAlignment="1">
      <alignment vertical="center"/>
    </xf>
    <xf numFmtId="0" fontId="0" fillId="0" borderId="0" xfId="0" applyBorder="1" applyAlignment="1">
      <alignment vertical="center"/>
    </xf>
    <xf numFmtId="0" fontId="19"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0" fontId="11"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1" fillId="2" borderId="6" xfId="0" applyFont="1" applyFill="1" applyBorder="1" applyAlignment="1">
      <alignment vertical="center" shrinkToFit="1"/>
    </xf>
    <xf numFmtId="0" fontId="11" fillId="0" borderId="10" xfId="10" applyFont="1" applyFill="1" applyBorder="1" applyAlignment="1">
      <alignment horizontal="left" vertical="center" wrapText="1"/>
    </xf>
    <xf numFmtId="0" fontId="26" fillId="2" borderId="9" xfId="0" applyFont="1" applyFill="1" applyBorder="1" applyAlignment="1">
      <alignment horizontal="left" vertical="center" shrinkToFit="1"/>
    </xf>
    <xf numFmtId="0" fontId="0" fillId="0" borderId="0" xfId="15" applyFont="1">
      <alignment vertical="center"/>
    </xf>
    <xf numFmtId="0" fontId="0" fillId="0" borderId="0" xfId="0" applyAlignment="1">
      <alignment horizontal="right"/>
    </xf>
    <xf numFmtId="0" fontId="0" fillId="0" borderId="12" xfId="0" applyBorder="1" applyAlignment="1">
      <alignment horizontal="left"/>
    </xf>
    <xf numFmtId="0" fontId="0" fillId="0" borderId="18" xfId="0" applyBorder="1"/>
    <xf numFmtId="0" fontId="0" fillId="0" borderId="13" xfId="0" applyBorder="1"/>
    <xf numFmtId="0" fontId="12" fillId="0" borderId="0" xfId="15" applyFont="1">
      <alignment vertical="center"/>
    </xf>
    <xf numFmtId="0" fontId="0" fillId="0" borderId="7" xfId="0" applyBorder="1"/>
    <xf numFmtId="0" fontId="0" fillId="0" borderId="6" xfId="0" applyBorder="1"/>
    <xf numFmtId="176" fontId="0" fillId="0" borderId="21" xfId="0" applyNumberFormat="1" applyBorder="1" applyAlignment="1">
      <alignment horizontal="center" shrinkToFit="1"/>
    </xf>
    <xf numFmtId="179" fontId="0" fillId="0" borderId="21" xfId="0" applyNumberFormat="1" applyBorder="1" applyAlignment="1">
      <alignment horizontal="center" shrinkToFit="1"/>
    </xf>
    <xf numFmtId="178" fontId="0" fillId="0" borderId="21" xfId="0" applyNumberFormat="1" applyBorder="1" applyAlignment="1">
      <alignment horizontal="center" shrinkToFit="1"/>
    </xf>
    <xf numFmtId="0" fontId="5" fillId="0" borderId="22" xfId="15" applyFont="1" applyBorder="1" applyAlignment="1">
      <alignment horizontal="center" vertical="top"/>
    </xf>
    <xf numFmtId="176" fontId="0" fillId="3" borderId="21" xfId="0" applyNumberFormat="1" applyFill="1" applyBorder="1"/>
    <xf numFmtId="178" fontId="0" fillId="0" borderId="21" xfId="0" applyNumberFormat="1" applyBorder="1"/>
    <xf numFmtId="176" fontId="0" fillId="0" borderId="7" xfId="0" applyNumberFormat="1" applyBorder="1"/>
    <xf numFmtId="179" fontId="0" fillId="0" borderId="0" xfId="0" applyNumberFormat="1"/>
    <xf numFmtId="178" fontId="0" fillId="0" borderId="0" xfId="0" applyNumberFormat="1"/>
    <xf numFmtId="178" fontId="0" fillId="3" borderId="21" xfId="0" applyNumberFormat="1" applyFill="1" applyBorder="1"/>
    <xf numFmtId="0" fontId="0" fillId="0" borderId="8" xfId="0" applyBorder="1"/>
    <xf numFmtId="0" fontId="0" fillId="0" borderId="23" xfId="0" applyBorder="1" applyAlignment="1">
      <alignment horizontal="left"/>
    </xf>
    <xf numFmtId="0" fontId="1" fillId="0" borderId="0" xfId="15">
      <alignment vertical="center"/>
    </xf>
    <xf numFmtId="0" fontId="0" fillId="3" borderId="21" xfId="0" applyFill="1" applyBorder="1"/>
    <xf numFmtId="0" fontId="0" fillId="0" borderId="38" xfId="0" applyBorder="1" applyAlignment="1">
      <alignment horizontal="right" vertical="center" wrapText="1"/>
    </xf>
    <xf numFmtId="0" fontId="0" fillId="0" borderId="38" xfId="0" applyBorder="1" applyAlignment="1">
      <alignment horizontal="left" vertical="center" wrapText="1"/>
    </xf>
    <xf numFmtId="0" fontId="0" fillId="0" borderId="24" xfId="15" applyFont="1" applyBorder="1">
      <alignment vertical="center"/>
    </xf>
    <xf numFmtId="0" fontId="10" fillId="0" borderId="0" xfId="15" applyFont="1">
      <alignment vertical="center"/>
    </xf>
    <xf numFmtId="0" fontId="10" fillId="0" borderId="0" xfId="15" applyFont="1" applyAlignment="1">
      <alignment horizontal="right" vertical="center"/>
    </xf>
    <xf numFmtId="0" fontId="10" fillId="0" borderId="24" xfId="15" applyFont="1" applyBorder="1">
      <alignment vertical="center"/>
    </xf>
    <xf numFmtId="176" fontId="0" fillId="0" borderId="38" xfId="0" applyNumberFormat="1" applyBorder="1" applyAlignment="1">
      <alignment horizontal="right" vertical="center" wrapText="1"/>
    </xf>
    <xf numFmtId="0" fontId="11" fillId="0" borderId="0" xfId="15" applyFont="1">
      <alignment vertical="center"/>
    </xf>
    <xf numFmtId="0" fontId="11"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25" xfId="15" applyFont="1" applyBorder="1">
      <alignment vertical="center"/>
    </xf>
    <xf numFmtId="0" fontId="1" fillId="0" borderId="39" xfId="15" applyBorder="1">
      <alignment vertical="center"/>
    </xf>
    <xf numFmtId="0" fontId="36" fillId="0" borderId="39" xfId="15" applyFont="1" applyBorder="1">
      <alignment vertical="center"/>
    </xf>
    <xf numFmtId="0" fontId="10" fillId="0" borderId="39" xfId="15" applyFont="1" applyBorder="1" applyAlignment="1">
      <alignment horizontal="left" vertical="center"/>
    </xf>
    <xf numFmtId="0" fontId="10" fillId="0" borderId="0" xfId="15" applyFont="1" applyAlignment="1">
      <alignment vertical="top" wrapText="1" shrinkToFit="1"/>
    </xf>
    <xf numFmtId="0" fontId="10" fillId="0" borderId="0" xfId="15" applyFont="1" applyAlignment="1">
      <alignment vertical="top" shrinkToFit="1"/>
    </xf>
    <xf numFmtId="49" fontId="10" fillId="0" borderId="0" xfId="15" applyNumberFormat="1" applyFont="1" applyAlignment="1">
      <alignment horizontal="center" vertical="center" wrapText="1" shrinkToFit="1"/>
    </xf>
    <xf numFmtId="49" fontId="10" fillId="0" borderId="0" xfId="15" applyNumberFormat="1" applyFont="1" applyAlignment="1">
      <alignment horizontal="center" vertical="center" shrinkToFit="1"/>
    </xf>
    <xf numFmtId="0" fontId="10" fillId="0" borderId="0" xfId="15" applyFont="1" applyAlignment="1">
      <alignment horizontal="center" vertical="center" shrinkToFit="1"/>
    </xf>
    <xf numFmtId="0" fontId="1" fillId="0" borderId="0" xfId="15" applyAlignment="1">
      <alignment horizontal="right" vertical="center"/>
    </xf>
    <xf numFmtId="0" fontId="15" fillId="0" borderId="0" xfId="15" applyFont="1">
      <alignment vertical="center"/>
    </xf>
    <xf numFmtId="0" fontId="10"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0" fillId="0" borderId="0" xfId="0" applyFont="1"/>
    <xf numFmtId="0" fontId="10" fillId="2" borderId="0" xfId="15" applyFont="1" applyFill="1" applyAlignment="1">
      <alignment vertical="center" wrapText="1"/>
    </xf>
    <xf numFmtId="0" fontId="10" fillId="2" borderId="0" xfId="15" applyFont="1" applyFill="1">
      <alignment vertical="center"/>
    </xf>
    <xf numFmtId="0" fontId="10" fillId="0" borderId="0" xfId="15" quotePrefix="1" applyFont="1" applyAlignment="1">
      <alignment horizontal="center" vertical="center"/>
    </xf>
    <xf numFmtId="0" fontId="10" fillId="0" borderId="8" xfId="14" applyFont="1" applyBorder="1" applyAlignment="1">
      <alignment vertical="center" wrapText="1"/>
    </xf>
    <xf numFmtId="0" fontId="10" fillId="2" borderId="0" xfId="15" applyFont="1" applyFill="1" applyAlignment="1">
      <alignment horizontal="left" vertical="center" wrapText="1"/>
    </xf>
    <xf numFmtId="0" fontId="0" fillId="0" borderId="0" xfId="15" applyFont="1" applyAlignment="1">
      <alignment horizontal="center" vertical="center"/>
    </xf>
    <xf numFmtId="0" fontId="0" fillId="0" borderId="0" xfId="15" applyFont="1" applyAlignment="1">
      <alignment horizontal="left" vertical="center"/>
    </xf>
    <xf numFmtId="0" fontId="10" fillId="0" borderId="0" xfId="15" applyFont="1" applyAlignment="1">
      <alignment horizontal="left" vertical="center" wrapText="1" shrinkToFit="1"/>
    </xf>
    <xf numFmtId="0" fontId="10" fillId="0" borderId="0" xfId="15" applyFont="1" applyAlignment="1">
      <alignment vertical="center" shrinkToFit="1"/>
    </xf>
    <xf numFmtId="0" fontId="10" fillId="0" borderId="0" xfId="15" applyFont="1" applyAlignment="1">
      <alignment horizontal="left" vertical="center" shrinkToFit="1"/>
    </xf>
    <xf numFmtId="0" fontId="15" fillId="0" borderId="0" xfId="15" applyFont="1" applyAlignment="1">
      <alignment horizontal="center" vertical="center"/>
    </xf>
    <xf numFmtId="0" fontId="0" fillId="0" borderId="0" xfId="15" applyFont="1" applyAlignment="1">
      <alignment horizontal="center" vertical="center" wrapText="1"/>
    </xf>
    <xf numFmtId="0" fontId="0" fillId="0" borderId="0" xfId="15" applyFont="1" applyAlignment="1">
      <alignment horizontal="right" vertical="center"/>
    </xf>
    <xf numFmtId="0" fontId="14" fillId="0" borderId="0" xfId="15" applyFont="1" applyAlignment="1">
      <alignment horizontal="center" vertical="center"/>
    </xf>
    <xf numFmtId="0" fontId="0" fillId="0" borderId="0" xfId="15" applyFont="1" applyAlignment="1">
      <alignment horizontal="left" vertical="center" wrapText="1"/>
    </xf>
    <xf numFmtId="0" fontId="3" fillId="0" borderId="8" xfId="5" applyBorder="1" applyAlignment="1">
      <alignment horizontal="center" vertical="center"/>
    </xf>
    <xf numFmtId="0" fontId="1" fillId="0" borderId="8" xfId="14" applyFont="1" applyBorder="1" applyAlignment="1">
      <alignment horizontal="center"/>
    </xf>
    <xf numFmtId="177" fontId="0" fillId="0" borderId="8" xfId="14" applyNumberFormat="1" applyFont="1" applyFill="1" applyBorder="1" applyAlignment="1">
      <alignment vertical="center"/>
    </xf>
    <xf numFmtId="0" fontId="0" fillId="0" borderId="8" xfId="14" applyFont="1" applyFill="1" applyBorder="1" applyAlignment="1">
      <alignment vertical="center"/>
    </xf>
    <xf numFmtId="177" fontId="0" fillId="0" borderId="8" xfId="6" applyNumberFormat="1" applyFont="1" applyFill="1" applyBorder="1" applyAlignment="1">
      <alignment horizontal="right"/>
    </xf>
    <xf numFmtId="0" fontId="0" fillId="0" borderId="8" xfId="14" applyFont="1" applyFill="1" applyBorder="1" applyAlignment="1">
      <alignment horizontal="center"/>
    </xf>
    <xf numFmtId="183" fontId="0" fillId="0" borderId="8" xfId="14" applyNumberFormat="1" applyFont="1" applyFill="1" applyBorder="1" applyAlignment="1">
      <alignment vertical="center"/>
    </xf>
    <xf numFmtId="0" fontId="14"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4" fillId="0" borderId="12" xfId="10" applyFont="1" applyFill="1" applyBorder="1" applyAlignment="1">
      <alignment horizontal="left" vertical="center" wrapText="1"/>
    </xf>
    <xf numFmtId="0" fontId="4" fillId="0" borderId="18" xfId="10" applyFont="1" applyFill="1" applyBorder="1" applyAlignment="1">
      <alignment horizontal="left" vertical="center" wrapText="1"/>
    </xf>
    <xf numFmtId="0" fontId="11" fillId="0" borderId="11" xfId="10" applyFont="1" applyFill="1" applyBorder="1" applyAlignment="1">
      <alignment vertical="center" wrapText="1"/>
    </xf>
    <xf numFmtId="0" fontId="11" fillId="0" borderId="8" xfId="10" applyFont="1" applyFill="1" applyBorder="1" applyAlignment="1">
      <alignment vertical="center" wrapText="1"/>
    </xf>
    <xf numFmtId="0" fontId="4" fillId="0" borderId="12" xfId="0" applyFont="1" applyBorder="1" applyAlignment="1">
      <alignment vertical="center"/>
    </xf>
    <xf numFmtId="0" fontId="4" fillId="0" borderId="18" xfId="0" applyFont="1" applyBorder="1" applyAlignment="1">
      <alignment vertical="center"/>
    </xf>
    <xf numFmtId="0" fontId="4" fillId="2" borderId="12"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4" fillId="0" borderId="0" xfId="0" applyFont="1" applyAlignment="1">
      <alignment horizontal="center"/>
    </xf>
    <xf numFmtId="0" fontId="9"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38" fontId="6" fillId="0" borderId="40" xfId="6" applyFont="1" applyBorder="1" applyAlignment="1">
      <alignment vertical="center"/>
    </xf>
    <xf numFmtId="38" fontId="6" fillId="0" borderId="41" xfId="6" applyFont="1" applyBorder="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38" fontId="10" fillId="0" borderId="28" xfId="6" applyFont="1" applyBorder="1" applyAlignment="1">
      <alignment horizontal="center" vertical="center" wrapText="1"/>
    </xf>
    <xf numFmtId="38" fontId="10" fillId="0" borderId="2" xfId="6" applyFont="1" applyBorder="1" applyAlignment="1">
      <alignment horizontal="center" vertical="center" wrapText="1"/>
    </xf>
    <xf numFmtId="0" fontId="6" fillId="0" borderId="11" xfId="14" applyFont="1" applyBorder="1" applyAlignment="1">
      <alignment horizontal="left" vertical="center"/>
    </xf>
    <xf numFmtId="0" fontId="6" fillId="0" borderId="0" xfId="14" applyFont="1" applyBorder="1" applyAlignment="1">
      <alignment horizontal="center" vertical="center"/>
    </xf>
    <xf numFmtId="0" fontId="0" fillId="0" borderId="11" xfId="14" applyFont="1" applyBorder="1" applyAlignment="1">
      <alignment horizontal="left" vertical="center"/>
    </xf>
    <xf numFmtId="0" fontId="1" fillId="0" borderId="11" xfId="14" applyFont="1" applyBorder="1" applyAlignment="1">
      <alignment horizontal="lef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5" xfId="14" applyFont="1" applyBorder="1" applyAlignment="1">
      <alignment horizontal="center" vertical="center"/>
    </xf>
    <xf numFmtId="0" fontId="0" fillId="0" borderId="28" xfId="14" applyFont="1" applyBorder="1" applyAlignment="1">
      <alignment horizontal="center" vertical="center"/>
    </xf>
    <xf numFmtId="0" fontId="0" fillId="0" borderId="3" xfId="14" applyFont="1" applyBorder="1" applyAlignment="1">
      <alignment vertical="center"/>
    </xf>
    <xf numFmtId="0" fontId="0" fillId="0" borderId="35" xfId="14" applyFont="1" applyBorder="1" applyAlignment="1">
      <alignment vertical="center"/>
    </xf>
    <xf numFmtId="0" fontId="7" fillId="0" borderId="0" xfId="14" applyFont="1" applyBorder="1" applyAlignment="1">
      <alignment horizontal="center"/>
    </xf>
    <xf numFmtId="0" fontId="0" fillId="0" borderId="0" xfId="14" applyFont="1" applyBorder="1" applyAlignment="1">
      <alignment horizontal="center"/>
    </xf>
    <xf numFmtId="0" fontId="29" fillId="0" borderId="0" xfId="14" applyFont="1" applyBorder="1" applyAlignment="1">
      <alignment horizontal="left"/>
    </xf>
    <xf numFmtId="0" fontId="6"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42" xfId="14" applyFont="1" applyBorder="1" applyAlignment="1">
      <alignment horizontal="center"/>
    </xf>
    <xf numFmtId="0" fontId="0" fillId="0" borderId="32" xfId="14" applyFont="1" applyBorder="1" applyAlignment="1">
      <alignment horizontal="center"/>
    </xf>
    <xf numFmtId="0" fontId="0" fillId="0" borderId="4" xfId="14" applyFont="1" applyBorder="1" applyAlignment="1">
      <alignment horizontal="center"/>
    </xf>
    <xf numFmtId="0" fontId="0" fillId="0" borderId="0" xfId="14" applyFont="1" applyBorder="1" applyAlignment="1">
      <alignment horizontal="left"/>
    </xf>
    <xf numFmtId="0" fontId="0" fillId="0" borderId="43" xfId="15" applyFont="1" applyBorder="1" applyAlignment="1">
      <alignment horizontal="center" vertical="center"/>
    </xf>
    <xf numFmtId="0" fontId="0" fillId="0" borderId="24" xfId="15" applyFont="1" applyBorder="1" applyAlignment="1">
      <alignment horizontal="center" vertical="center"/>
    </xf>
    <xf numFmtId="0" fontId="10" fillId="0" borderId="0" xfId="15" applyFont="1" applyAlignment="1">
      <alignment horizontal="left" vertical="top" wrapText="1" shrinkToFit="1"/>
    </xf>
    <xf numFmtId="0" fontId="10" fillId="2" borderId="0" xfId="15" applyFont="1" applyFill="1" applyAlignment="1">
      <alignment horizontal="left" vertical="center" wrapText="1"/>
    </xf>
    <xf numFmtId="0" fontId="10" fillId="0" borderId="0" xfId="15" applyFont="1" applyAlignment="1">
      <alignment horizontal="left" vertical="center"/>
    </xf>
    <xf numFmtId="0" fontId="10" fillId="2" borderId="0" xfId="15" applyFont="1" applyFill="1" applyAlignment="1">
      <alignment horizontal="left" vertical="center"/>
    </xf>
    <xf numFmtId="0" fontId="0" fillId="0" borderId="0" xfId="15" applyFont="1" applyAlignment="1">
      <alignment horizontal="center" vertical="center"/>
    </xf>
    <xf numFmtId="0" fontId="0" fillId="0" borderId="0" xfId="15" applyFont="1" applyAlignment="1">
      <alignment horizontal="left" vertical="center"/>
    </xf>
    <xf numFmtId="0" fontId="0" fillId="0" borderId="24" xfId="15" applyFont="1" applyBorder="1" applyAlignment="1">
      <alignment horizontal="left" vertical="center"/>
    </xf>
    <xf numFmtId="0" fontId="10" fillId="0" borderId="0" xfId="15" applyFont="1" applyAlignment="1">
      <alignment horizontal="left" vertical="center" wrapText="1" shrinkToFit="1"/>
    </xf>
    <xf numFmtId="0" fontId="10" fillId="0" borderId="0" xfId="15" applyFont="1" applyAlignment="1">
      <alignment vertical="center" shrinkToFit="1"/>
    </xf>
    <xf numFmtId="0" fontId="10" fillId="0" borderId="0" xfId="0" applyFont="1" applyAlignment="1">
      <alignment horizontal="left" wrapText="1"/>
    </xf>
    <xf numFmtId="0" fontId="10" fillId="0" borderId="0" xfId="15" applyFont="1" applyAlignment="1">
      <alignment horizontal="left" vertical="center" shrinkToFit="1"/>
    </xf>
    <xf numFmtId="178" fontId="0" fillId="0" borderId="24" xfId="15" applyNumberFormat="1" applyFont="1" applyBorder="1" applyAlignment="1">
      <alignment horizontal="right" vertical="center"/>
    </xf>
    <xf numFmtId="0" fontId="0" fillId="0" borderId="24" xfId="0" applyBorder="1" applyAlignment="1">
      <alignment vertical="center"/>
    </xf>
    <xf numFmtId="0" fontId="0" fillId="0" borderId="25" xfId="15" applyFont="1" applyBorder="1" applyAlignment="1">
      <alignment horizontal="left" vertical="center"/>
    </xf>
    <xf numFmtId="0" fontId="10" fillId="0" borderId="25" xfId="15" applyFont="1" applyBorder="1" applyAlignment="1">
      <alignment horizontal="left" vertical="center"/>
    </xf>
    <xf numFmtId="0" fontId="15" fillId="0" borderId="0" xfId="15" applyFont="1" applyAlignment="1">
      <alignment horizontal="center" vertical="center"/>
    </xf>
    <xf numFmtId="0" fontId="0" fillId="4" borderId="44" xfId="0" applyFill="1" applyBorder="1" applyAlignment="1">
      <alignment horizontal="center" vertical="center" wrapText="1"/>
    </xf>
    <xf numFmtId="0" fontId="0" fillId="4" borderId="45" xfId="0" applyFill="1" applyBorder="1" applyAlignment="1">
      <alignment horizontal="center" vertical="center" wrapText="1"/>
    </xf>
    <xf numFmtId="178" fontId="0" fillId="0" borderId="25" xfId="15" applyNumberFormat="1" applyFont="1" applyBorder="1" applyAlignment="1">
      <alignment horizontal="right" vertical="center"/>
    </xf>
    <xf numFmtId="0" fontId="0" fillId="0" borderId="25" xfId="0" applyBorder="1" applyAlignment="1">
      <alignment vertical="center"/>
    </xf>
    <xf numFmtId="0" fontId="11"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center" vertical="center" wrapText="1"/>
    </xf>
    <xf numFmtId="0" fontId="0" fillId="0" borderId="0" xfId="15" applyFont="1" applyAlignment="1">
      <alignment horizontal="right" vertical="center"/>
    </xf>
    <xf numFmtId="0" fontId="12" fillId="0" borderId="0" xfId="15" applyFont="1" applyAlignment="1">
      <alignment horizontal="right" vertical="center"/>
    </xf>
    <xf numFmtId="0" fontId="14" fillId="0" borderId="0" xfId="15" applyFont="1" applyAlignment="1">
      <alignment horizontal="center" vertical="center"/>
    </xf>
    <xf numFmtId="0" fontId="6" fillId="0" borderId="46" xfId="15" applyFont="1" applyBorder="1" applyAlignment="1">
      <alignment horizontal="center" vertical="center" wrapText="1" shrinkToFit="1"/>
    </xf>
    <xf numFmtId="0" fontId="0" fillId="0" borderId="46" xfId="0" applyBorder="1"/>
    <xf numFmtId="0" fontId="0" fillId="0" borderId="47" xfId="0" applyBorder="1"/>
    <xf numFmtId="0" fontId="0" fillId="0" borderId="0" xfId="15" applyFont="1" applyAlignment="1">
      <alignment horizontal="left" vertical="center" wrapText="1"/>
    </xf>
    <xf numFmtId="0" fontId="1" fillId="0" borderId="0" xfId="15" applyAlignment="1">
      <alignment horizontal="left" vertical="center" wrapText="1"/>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485776</xdr:colOff>
      <xdr:row>18</xdr:row>
      <xdr:rowOff>152400</xdr:rowOff>
    </xdr:from>
    <xdr:to>
      <xdr:col>3</xdr:col>
      <xdr:colOff>190501</xdr:colOff>
      <xdr:row>20</xdr:row>
      <xdr:rowOff>28574</xdr:rowOff>
    </xdr:to>
    <xdr:sp macro="" textlink="">
      <xdr:nvSpPr>
        <xdr:cNvPr id="17" name="楕円 16">
          <a:extLst>
            <a:ext uri="{FF2B5EF4-FFF2-40B4-BE49-F238E27FC236}">
              <a16:creationId xmlns:a16="http://schemas.microsoft.com/office/drawing/2014/main" id="{A4A2757D-8ED7-4C60-B915-68E2AB69AFFD}"/>
            </a:ext>
          </a:extLst>
        </xdr:cNvPr>
        <xdr:cNvSpPr/>
      </xdr:nvSpPr>
      <xdr:spPr bwMode="auto">
        <a:xfrm>
          <a:off x="1143001" y="3438525"/>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1276350</xdr:colOff>
      <xdr:row>28</xdr:row>
      <xdr:rowOff>0</xdr:rowOff>
    </xdr:from>
    <xdr:to>
      <xdr:col>8</xdr:col>
      <xdr:colOff>171450</xdr:colOff>
      <xdr:row>29</xdr:row>
      <xdr:rowOff>47624</xdr:rowOff>
    </xdr:to>
    <xdr:sp macro="" textlink="">
      <xdr:nvSpPr>
        <xdr:cNvPr id="18" name="楕円 17">
          <a:extLst>
            <a:ext uri="{FF2B5EF4-FFF2-40B4-BE49-F238E27FC236}">
              <a16:creationId xmlns:a16="http://schemas.microsoft.com/office/drawing/2014/main" id="{855C7455-353D-4B28-B324-FDA1D7D9AA52}"/>
            </a:ext>
          </a:extLst>
        </xdr:cNvPr>
        <xdr:cNvSpPr/>
      </xdr:nvSpPr>
      <xdr:spPr bwMode="auto">
        <a:xfrm>
          <a:off x="5667375" y="5086350"/>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1257300</xdr:colOff>
      <xdr:row>29</xdr:row>
      <xdr:rowOff>171450</xdr:rowOff>
    </xdr:from>
    <xdr:to>
      <xdr:col>8</xdr:col>
      <xdr:colOff>152400</xdr:colOff>
      <xdr:row>31</xdr:row>
      <xdr:rowOff>38099</xdr:rowOff>
    </xdr:to>
    <xdr:sp macro="" textlink="">
      <xdr:nvSpPr>
        <xdr:cNvPr id="19" name="楕円 18">
          <a:extLst>
            <a:ext uri="{FF2B5EF4-FFF2-40B4-BE49-F238E27FC236}">
              <a16:creationId xmlns:a16="http://schemas.microsoft.com/office/drawing/2014/main" id="{2182EEE0-5973-4ACA-BDBB-BBDD2A798225}"/>
            </a:ext>
          </a:extLst>
        </xdr:cNvPr>
        <xdr:cNvSpPr/>
      </xdr:nvSpPr>
      <xdr:spPr bwMode="auto">
        <a:xfrm>
          <a:off x="5648325" y="5438775"/>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mitumori/1_namikiri_honnbann.pdf" TargetMode="External"/><Relationship Id="rId3" Type="http://schemas.openxmlformats.org/officeDocument/2006/relationships/hyperlink" Target="../siryoh/mitumori/1_namikiri_honnbann.pdf" TargetMode="External"/><Relationship Id="rId7" Type="http://schemas.openxmlformats.org/officeDocument/2006/relationships/hyperlink" Target="../siryoh/mitumori/1_namikiri_honnbann.pdf" TargetMode="External"/><Relationship Id="rId2" Type="http://schemas.openxmlformats.org/officeDocument/2006/relationships/hyperlink" Target="../siryoh/mitumori/2_namikiri_riha.pdf" TargetMode="External"/><Relationship Id="rId1" Type="http://schemas.openxmlformats.org/officeDocument/2006/relationships/hyperlink" Target="../siryoh/mitumori/1_namikiri_honnbann.pdf" TargetMode="External"/><Relationship Id="rId6" Type="http://schemas.openxmlformats.org/officeDocument/2006/relationships/hyperlink" Target="../siryoh/mitumori/1_namikiri_honnbann.pdf" TargetMode="External"/><Relationship Id="rId5" Type="http://schemas.openxmlformats.org/officeDocument/2006/relationships/hyperlink" Target="../siryoh/mitumori/1_namikiri_honnbann.pdf" TargetMode="External"/><Relationship Id="rId10" Type="http://schemas.openxmlformats.org/officeDocument/2006/relationships/printerSettings" Target="../printerSettings/printerSettings5.bin"/><Relationship Id="rId4" Type="http://schemas.openxmlformats.org/officeDocument/2006/relationships/hyperlink" Target="../siryoh/mitumori/1_namikiri_honnbann.pdf" TargetMode="External"/><Relationship Id="rId9" Type="http://schemas.openxmlformats.org/officeDocument/2006/relationships/hyperlink" Target="../siryoh/mitumori/3_enntakuya.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siryoh/mitumori/3_enntakuya.pdf" TargetMode="External"/><Relationship Id="rId2" Type="http://schemas.openxmlformats.org/officeDocument/2006/relationships/hyperlink" Target="../siryoh/mitumori/2_namikiri_riha.pdf" TargetMode="External"/><Relationship Id="rId1" Type="http://schemas.openxmlformats.org/officeDocument/2006/relationships/hyperlink" Target="..\siryoh\mitumori\1_namikiri_honnbann.pdf"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8" sqref="A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259" t="s">
        <v>381</v>
      </c>
      <c r="B1" s="259"/>
      <c r="C1" s="259"/>
      <c r="D1" s="259"/>
      <c r="E1" s="259"/>
      <c r="F1" s="259"/>
      <c r="G1" s="259"/>
      <c r="H1" s="259"/>
      <c r="I1" s="259"/>
      <c r="J1" s="259"/>
      <c r="K1" s="259"/>
      <c r="L1" s="259"/>
      <c r="M1" s="259"/>
      <c r="N1" s="259"/>
      <c r="O1" s="259"/>
      <c r="P1" s="259"/>
      <c r="Q1" s="259"/>
      <c r="R1" s="170"/>
      <c r="S1" s="170"/>
    </row>
    <row r="2" spans="1:22" ht="5.25" customHeight="1" x14ac:dyDescent="0.15">
      <c r="A2" s="171"/>
      <c r="B2" s="171"/>
      <c r="C2" s="171"/>
      <c r="D2" s="171"/>
      <c r="E2" s="171"/>
      <c r="F2" s="171"/>
      <c r="G2" s="171"/>
      <c r="H2" s="171"/>
      <c r="I2" s="171"/>
      <c r="J2" s="171"/>
      <c r="K2" s="171"/>
      <c r="L2" s="171"/>
      <c r="M2" s="171"/>
      <c r="N2" s="171"/>
      <c r="O2" s="171"/>
      <c r="P2" s="171"/>
      <c r="Q2" s="172"/>
      <c r="R2" s="170"/>
      <c r="S2" s="170"/>
    </row>
    <row r="3" spans="1:22" ht="27" x14ac:dyDescent="0.15">
      <c r="A3" s="54" t="s">
        <v>120</v>
      </c>
      <c r="B3" s="55" t="s">
        <v>61</v>
      </c>
      <c r="C3" s="55"/>
      <c r="D3" s="55"/>
      <c r="E3" s="55"/>
      <c r="F3" s="55"/>
      <c r="G3" s="55"/>
      <c r="H3" s="55"/>
      <c r="I3" s="55"/>
      <c r="J3" s="55"/>
      <c r="K3" s="55"/>
      <c r="L3" s="55"/>
      <c r="M3" s="55"/>
      <c r="N3" s="55"/>
      <c r="O3" s="55"/>
      <c r="P3" s="55"/>
      <c r="Q3" s="55" t="s">
        <v>62</v>
      </c>
      <c r="R3" s="56"/>
      <c r="S3" s="57" t="s">
        <v>109</v>
      </c>
      <c r="V3" s="47" t="s">
        <v>108</v>
      </c>
    </row>
    <row r="4" spans="1:22" ht="27" customHeight="1" x14ac:dyDescent="0.15">
      <c r="A4" s="262"/>
      <c r="B4" s="263"/>
      <c r="C4" s="260" t="s">
        <v>341</v>
      </c>
      <c r="D4" s="261"/>
      <c r="E4" s="260" t="s">
        <v>342</v>
      </c>
      <c r="F4" s="261"/>
      <c r="G4" s="264" t="s">
        <v>340</v>
      </c>
      <c r="H4" s="265"/>
      <c r="I4" s="260" t="s">
        <v>343</v>
      </c>
      <c r="J4" s="261"/>
      <c r="K4" s="260" t="s">
        <v>344</v>
      </c>
      <c r="L4" s="261"/>
      <c r="M4" s="260" t="s">
        <v>345</v>
      </c>
      <c r="N4" s="261"/>
      <c r="O4" s="264" t="s">
        <v>340</v>
      </c>
      <c r="P4" s="265"/>
      <c r="Q4" s="182" t="s">
        <v>118</v>
      </c>
      <c r="R4" s="56"/>
      <c r="S4" s="57"/>
    </row>
    <row r="5" spans="1:22" ht="21" customHeight="1" x14ac:dyDescent="0.15">
      <c r="A5" s="274" t="s">
        <v>147</v>
      </c>
      <c r="B5" s="275"/>
      <c r="C5" s="59" t="s">
        <v>114</v>
      </c>
      <c r="D5" s="59" t="s">
        <v>115</v>
      </c>
      <c r="E5" s="59" t="s">
        <v>114</v>
      </c>
      <c r="F5" s="59" t="s">
        <v>115</v>
      </c>
      <c r="G5" s="59" t="s">
        <v>114</v>
      </c>
      <c r="H5" s="59" t="s">
        <v>115</v>
      </c>
      <c r="I5" s="59" t="s">
        <v>114</v>
      </c>
      <c r="J5" s="59" t="s">
        <v>115</v>
      </c>
      <c r="K5" s="59" t="s">
        <v>114</v>
      </c>
      <c r="L5" s="59" t="s">
        <v>115</v>
      </c>
      <c r="M5" s="59" t="s">
        <v>114</v>
      </c>
      <c r="N5" s="59" t="s">
        <v>115</v>
      </c>
      <c r="O5" s="59" t="s">
        <v>114</v>
      </c>
      <c r="P5" s="59" t="s">
        <v>115</v>
      </c>
      <c r="Q5" s="63" t="s">
        <v>346</v>
      </c>
      <c r="R5" s="56"/>
      <c r="S5" s="57"/>
    </row>
    <row r="6" spans="1:22" ht="15" customHeight="1" x14ac:dyDescent="0.15">
      <c r="A6" s="62"/>
      <c r="B6" s="168" t="s">
        <v>355</v>
      </c>
      <c r="C6" s="59" t="s">
        <v>117</v>
      </c>
      <c r="D6" s="59" t="s">
        <v>119</v>
      </c>
      <c r="E6" s="59" t="s">
        <v>117</v>
      </c>
      <c r="F6" s="59" t="s">
        <v>119</v>
      </c>
      <c r="G6" s="59" t="s">
        <v>119</v>
      </c>
      <c r="H6" s="59" t="s">
        <v>117</v>
      </c>
      <c r="I6" s="59" t="s">
        <v>117</v>
      </c>
      <c r="J6" s="59" t="s">
        <v>119</v>
      </c>
      <c r="K6" s="59" t="s">
        <v>117</v>
      </c>
      <c r="L6" s="59" t="s">
        <v>252</v>
      </c>
      <c r="M6" s="59" t="s">
        <v>117</v>
      </c>
      <c r="N6" s="59" t="s">
        <v>252</v>
      </c>
      <c r="O6" s="59" t="s">
        <v>252</v>
      </c>
      <c r="P6" s="59" t="s">
        <v>253</v>
      </c>
      <c r="Q6" s="102"/>
      <c r="R6" s="56"/>
      <c r="S6" s="56"/>
    </row>
    <row r="7" spans="1:22" ht="15" customHeight="1" x14ac:dyDescent="0.15">
      <c r="A7" s="62"/>
      <c r="B7" s="64" t="s">
        <v>241</v>
      </c>
      <c r="C7" s="59" t="s">
        <v>117</v>
      </c>
      <c r="D7" s="59" t="s">
        <v>119</v>
      </c>
      <c r="E7" s="59" t="s">
        <v>117</v>
      </c>
      <c r="F7" s="59" t="s">
        <v>117</v>
      </c>
      <c r="G7" s="59" t="s">
        <v>119</v>
      </c>
      <c r="H7" s="59" t="s">
        <v>119</v>
      </c>
      <c r="I7" s="59" t="s">
        <v>117</v>
      </c>
      <c r="J7" s="59" t="s">
        <v>117</v>
      </c>
      <c r="K7" s="59" t="s">
        <v>117</v>
      </c>
      <c r="L7" s="59" t="s">
        <v>117</v>
      </c>
      <c r="M7" s="59" t="s">
        <v>117</v>
      </c>
      <c r="N7" s="59" t="s">
        <v>117</v>
      </c>
      <c r="O7" s="59" t="s">
        <v>252</v>
      </c>
      <c r="P7" s="59" t="s">
        <v>252</v>
      </c>
      <c r="Q7" s="102"/>
      <c r="R7" s="56"/>
      <c r="S7" s="56"/>
    </row>
    <row r="8" spans="1:22" ht="15" customHeight="1" x14ac:dyDescent="0.15">
      <c r="A8" s="65" t="s">
        <v>63</v>
      </c>
      <c r="B8" s="64" t="s">
        <v>65</v>
      </c>
      <c r="C8" s="59" t="s">
        <v>117</v>
      </c>
      <c r="D8" s="59" t="s">
        <v>119</v>
      </c>
      <c r="E8" s="59" t="s">
        <v>117</v>
      </c>
      <c r="F8" s="59" t="s">
        <v>117</v>
      </c>
      <c r="G8" s="59" t="s">
        <v>119</v>
      </c>
      <c r="H8" s="59" t="s">
        <v>119</v>
      </c>
      <c r="I8" s="59" t="s">
        <v>117</v>
      </c>
      <c r="J8" s="59" t="s">
        <v>117</v>
      </c>
      <c r="K8" s="59" t="s">
        <v>117</v>
      </c>
      <c r="L8" s="59" t="s">
        <v>117</v>
      </c>
      <c r="M8" s="59" t="s">
        <v>119</v>
      </c>
      <c r="N8" s="59" t="s">
        <v>119</v>
      </c>
      <c r="O8" s="59" t="s">
        <v>252</v>
      </c>
      <c r="P8" s="59" t="s">
        <v>252</v>
      </c>
      <c r="Q8" s="66"/>
      <c r="R8" s="170"/>
      <c r="S8" s="170"/>
    </row>
    <row r="9" spans="1:22" s="173" customFormat="1" ht="15" hidden="1" customHeight="1" x14ac:dyDescent="0.15">
      <c r="A9" s="164" t="s">
        <v>41</v>
      </c>
      <c r="B9" s="165" t="s">
        <v>67</v>
      </c>
      <c r="C9" s="166" t="s">
        <v>117</v>
      </c>
      <c r="D9" s="166" t="s">
        <v>119</v>
      </c>
      <c r="E9" s="166" t="s">
        <v>117</v>
      </c>
      <c r="F9" s="166" t="s">
        <v>117</v>
      </c>
      <c r="G9" s="166" t="s">
        <v>119</v>
      </c>
      <c r="H9" s="166" t="s">
        <v>119</v>
      </c>
      <c r="I9" s="166" t="s">
        <v>117</v>
      </c>
      <c r="J9" s="166" t="s">
        <v>117</v>
      </c>
      <c r="K9" s="166" t="s">
        <v>117</v>
      </c>
      <c r="L9" s="166" t="s">
        <v>117</v>
      </c>
      <c r="M9" s="166" t="s">
        <v>119</v>
      </c>
      <c r="N9" s="166" t="s">
        <v>119</v>
      </c>
      <c r="O9" s="166" t="s">
        <v>252</v>
      </c>
      <c r="P9" s="166" t="s">
        <v>252</v>
      </c>
      <c r="Q9" s="167" t="s">
        <v>128</v>
      </c>
    </row>
    <row r="10" spans="1:22" ht="15" customHeight="1" x14ac:dyDescent="0.15">
      <c r="A10" s="65" t="s">
        <v>41</v>
      </c>
      <c r="B10" s="64" t="s">
        <v>74</v>
      </c>
      <c r="C10" s="59" t="s">
        <v>117</v>
      </c>
      <c r="D10" s="59" t="s">
        <v>119</v>
      </c>
      <c r="E10" s="59" t="s">
        <v>117</v>
      </c>
      <c r="F10" s="59" t="s">
        <v>117</v>
      </c>
      <c r="G10" s="59" t="s">
        <v>119</v>
      </c>
      <c r="H10" s="59" t="s">
        <v>119</v>
      </c>
      <c r="I10" s="59" t="s">
        <v>148</v>
      </c>
      <c r="J10" s="59" t="s">
        <v>148</v>
      </c>
      <c r="K10" s="59" t="s">
        <v>148</v>
      </c>
      <c r="L10" s="59" t="s">
        <v>148</v>
      </c>
      <c r="M10" s="59" t="s">
        <v>148</v>
      </c>
      <c r="N10" s="59" t="s">
        <v>148</v>
      </c>
      <c r="O10" s="59" t="s">
        <v>252</v>
      </c>
      <c r="P10" s="59" t="s">
        <v>252</v>
      </c>
      <c r="Q10" s="66"/>
    </row>
    <row r="11" spans="1:22" ht="15" customHeight="1" x14ac:dyDescent="0.15">
      <c r="A11" s="65" t="s">
        <v>64</v>
      </c>
      <c r="B11" s="64" t="s">
        <v>60</v>
      </c>
      <c r="C11" s="59" t="s">
        <v>117</v>
      </c>
      <c r="D11" s="59" t="s">
        <v>119</v>
      </c>
      <c r="E11" s="59" t="s">
        <v>117</v>
      </c>
      <c r="F11" s="59" t="s">
        <v>117</v>
      </c>
      <c r="G11" s="59" t="s">
        <v>119</v>
      </c>
      <c r="H11" s="59" t="s">
        <v>119</v>
      </c>
      <c r="I11" s="59" t="s">
        <v>119</v>
      </c>
      <c r="J11" s="59" t="s">
        <v>119</v>
      </c>
      <c r="K11" s="59" t="s">
        <v>119</v>
      </c>
      <c r="L11" s="59" t="s">
        <v>119</v>
      </c>
      <c r="M11" s="59" t="s">
        <v>119</v>
      </c>
      <c r="N11" s="59" t="s">
        <v>119</v>
      </c>
      <c r="O11" s="59" t="s">
        <v>252</v>
      </c>
      <c r="P11" s="59" t="s">
        <v>252</v>
      </c>
      <c r="Q11" s="66"/>
    </row>
    <row r="12" spans="1:22" ht="21" customHeight="1" x14ac:dyDescent="0.15">
      <c r="A12" s="65" t="s">
        <v>66</v>
      </c>
      <c r="B12" s="64" t="s">
        <v>300</v>
      </c>
      <c r="C12" s="59" t="s">
        <v>117</v>
      </c>
      <c r="D12" s="59" t="s">
        <v>119</v>
      </c>
      <c r="E12" s="59" t="s">
        <v>117</v>
      </c>
      <c r="F12" s="59" t="s">
        <v>117</v>
      </c>
      <c r="G12" s="59" t="s">
        <v>119</v>
      </c>
      <c r="H12" s="59" t="s">
        <v>119</v>
      </c>
      <c r="I12" s="59" t="s">
        <v>117</v>
      </c>
      <c r="J12" s="59" t="s">
        <v>117</v>
      </c>
      <c r="K12" s="59" t="s">
        <v>117</v>
      </c>
      <c r="L12" s="59" t="s">
        <v>117</v>
      </c>
      <c r="M12" s="59" t="s">
        <v>117</v>
      </c>
      <c r="N12" s="59" t="s">
        <v>117</v>
      </c>
      <c r="O12" s="59" t="s">
        <v>252</v>
      </c>
      <c r="P12" s="59" t="s">
        <v>252</v>
      </c>
      <c r="Q12" s="66" t="s">
        <v>247</v>
      </c>
    </row>
    <row r="13" spans="1:22" ht="21" customHeight="1" x14ac:dyDescent="0.15">
      <c r="A13" s="65" t="s">
        <v>68</v>
      </c>
      <c r="B13" s="64" t="s">
        <v>129</v>
      </c>
      <c r="C13" s="59" t="s">
        <v>116</v>
      </c>
      <c r="D13" s="59" t="s">
        <v>119</v>
      </c>
      <c r="E13" s="59" t="s">
        <v>116</v>
      </c>
      <c r="F13" s="59" t="s">
        <v>249</v>
      </c>
      <c r="G13" s="59" t="s">
        <v>119</v>
      </c>
      <c r="H13" s="59" t="s">
        <v>119</v>
      </c>
      <c r="I13" s="59" t="s">
        <v>116</v>
      </c>
      <c r="J13" s="59" t="s">
        <v>249</v>
      </c>
      <c r="K13" s="59" t="s">
        <v>119</v>
      </c>
      <c r="L13" s="59" t="s">
        <v>119</v>
      </c>
      <c r="M13" s="59" t="s">
        <v>116</v>
      </c>
      <c r="N13" s="59" t="s">
        <v>116</v>
      </c>
      <c r="O13" s="59" t="s">
        <v>252</v>
      </c>
      <c r="P13" s="59" t="s">
        <v>252</v>
      </c>
      <c r="Q13" s="63" t="s">
        <v>257</v>
      </c>
    </row>
    <row r="14" spans="1:22" ht="15" customHeight="1" x14ac:dyDescent="0.15">
      <c r="A14" s="65" t="s">
        <v>69</v>
      </c>
      <c r="B14" s="64" t="s">
        <v>121</v>
      </c>
      <c r="C14" s="59" t="s">
        <v>116</v>
      </c>
      <c r="D14" s="59" t="s">
        <v>119</v>
      </c>
      <c r="E14" s="59" t="s">
        <v>116</v>
      </c>
      <c r="F14" s="59" t="s">
        <v>149</v>
      </c>
      <c r="G14" s="59" t="s">
        <v>119</v>
      </c>
      <c r="H14" s="59" t="s">
        <v>119</v>
      </c>
      <c r="I14" s="59" t="s">
        <v>149</v>
      </c>
      <c r="J14" s="59" t="s">
        <v>149</v>
      </c>
      <c r="K14" s="59" t="s">
        <v>149</v>
      </c>
      <c r="L14" s="59" t="s">
        <v>149</v>
      </c>
      <c r="M14" s="59" t="s">
        <v>148</v>
      </c>
      <c r="N14" s="59" t="s">
        <v>148</v>
      </c>
      <c r="O14" s="59" t="s">
        <v>252</v>
      </c>
      <c r="P14" s="59" t="s">
        <v>252</v>
      </c>
      <c r="Q14" s="66" t="s">
        <v>123</v>
      </c>
    </row>
    <row r="15" spans="1:22" ht="15" customHeight="1" x14ac:dyDescent="0.15">
      <c r="A15" s="65" t="s">
        <v>70</v>
      </c>
      <c r="B15" s="64" t="s">
        <v>351</v>
      </c>
      <c r="C15" s="59" t="s">
        <v>150</v>
      </c>
      <c r="D15" s="59" t="s">
        <v>151</v>
      </c>
      <c r="E15" s="59" t="s">
        <v>150</v>
      </c>
      <c r="F15" s="59" t="s">
        <v>150</v>
      </c>
      <c r="G15" s="59" t="s">
        <v>119</v>
      </c>
      <c r="H15" s="59" t="s">
        <v>119</v>
      </c>
      <c r="I15" s="59" t="s">
        <v>150</v>
      </c>
      <c r="J15" s="59" t="s">
        <v>150</v>
      </c>
      <c r="K15" s="59" t="s">
        <v>150</v>
      </c>
      <c r="L15" s="59" t="s">
        <v>150</v>
      </c>
      <c r="M15" s="59" t="s">
        <v>151</v>
      </c>
      <c r="N15" s="59" t="s">
        <v>151</v>
      </c>
      <c r="O15" s="59" t="s">
        <v>252</v>
      </c>
      <c r="P15" s="59" t="s">
        <v>252</v>
      </c>
      <c r="Q15" s="66" t="s">
        <v>152</v>
      </c>
    </row>
    <row r="16" spans="1:22" ht="15" customHeight="1" x14ac:dyDescent="0.15">
      <c r="A16" s="65" t="s">
        <v>72</v>
      </c>
      <c r="B16" s="64" t="s">
        <v>71</v>
      </c>
      <c r="C16" s="59" t="s">
        <v>116</v>
      </c>
      <c r="D16" s="59" t="s">
        <v>119</v>
      </c>
      <c r="E16" s="59" t="s">
        <v>116</v>
      </c>
      <c r="F16" s="59" t="s">
        <v>116</v>
      </c>
      <c r="G16" s="59" t="s">
        <v>119</v>
      </c>
      <c r="H16" s="59" t="s">
        <v>119</v>
      </c>
      <c r="I16" s="59" t="s">
        <v>116</v>
      </c>
      <c r="J16" s="59" t="s">
        <v>116</v>
      </c>
      <c r="K16" s="59" t="s">
        <v>116</v>
      </c>
      <c r="L16" s="59" t="s">
        <v>116</v>
      </c>
      <c r="M16" s="59" t="s">
        <v>119</v>
      </c>
      <c r="N16" s="59" t="s">
        <v>119</v>
      </c>
      <c r="O16" s="59" t="s">
        <v>252</v>
      </c>
      <c r="P16" s="59" t="s">
        <v>252</v>
      </c>
      <c r="Q16" s="66" t="s">
        <v>301</v>
      </c>
    </row>
    <row r="17" spans="1:19" ht="15" customHeight="1" x14ac:dyDescent="0.15">
      <c r="A17" s="65" t="s">
        <v>153</v>
      </c>
      <c r="B17" s="64" t="s">
        <v>354</v>
      </c>
      <c r="C17" s="59" t="s">
        <v>116</v>
      </c>
      <c r="D17" s="59" t="s">
        <v>119</v>
      </c>
      <c r="E17" s="59" t="s">
        <v>116</v>
      </c>
      <c r="F17" s="59" t="s">
        <v>116</v>
      </c>
      <c r="G17" s="59" t="s">
        <v>119</v>
      </c>
      <c r="H17" s="59" t="s">
        <v>119</v>
      </c>
      <c r="I17" s="59" t="s">
        <v>116</v>
      </c>
      <c r="J17" s="59" t="s">
        <v>116</v>
      </c>
      <c r="K17" s="59" t="s">
        <v>116</v>
      </c>
      <c r="L17" s="59" t="s">
        <v>116</v>
      </c>
      <c r="M17" s="59" t="s">
        <v>119</v>
      </c>
      <c r="N17" s="59" t="s">
        <v>119</v>
      </c>
      <c r="O17" s="59" t="s">
        <v>252</v>
      </c>
      <c r="P17" s="59" t="s">
        <v>252</v>
      </c>
      <c r="Q17" s="66" t="s">
        <v>301</v>
      </c>
    </row>
    <row r="18" spans="1:19" ht="15" customHeight="1" x14ac:dyDescent="0.15">
      <c r="A18" s="65" t="s">
        <v>73</v>
      </c>
      <c r="B18" s="64" t="s">
        <v>75</v>
      </c>
      <c r="C18" s="59" t="s">
        <v>119</v>
      </c>
      <c r="D18" s="59" t="s">
        <v>119</v>
      </c>
      <c r="E18" s="59" t="s">
        <v>119</v>
      </c>
      <c r="F18" s="59" t="s">
        <v>119</v>
      </c>
      <c r="G18" s="59" t="s">
        <v>119</v>
      </c>
      <c r="H18" s="59" t="s">
        <v>119</v>
      </c>
      <c r="I18" s="59" t="s">
        <v>119</v>
      </c>
      <c r="J18" s="59" t="s">
        <v>119</v>
      </c>
      <c r="K18" s="59" t="s">
        <v>119</v>
      </c>
      <c r="L18" s="59" t="s">
        <v>119</v>
      </c>
      <c r="M18" s="59" t="s">
        <v>117</v>
      </c>
      <c r="N18" s="59" t="s">
        <v>117</v>
      </c>
      <c r="O18" s="59" t="s">
        <v>252</v>
      </c>
      <c r="P18" s="59" t="s">
        <v>252</v>
      </c>
      <c r="Q18" s="66"/>
    </row>
    <row r="19" spans="1:19" x14ac:dyDescent="0.15">
      <c r="A19" s="65" t="s">
        <v>154</v>
      </c>
      <c r="B19" s="64" t="s">
        <v>122</v>
      </c>
      <c r="C19" s="59" t="s">
        <v>119</v>
      </c>
      <c r="D19" s="59" t="s">
        <v>119</v>
      </c>
      <c r="E19" s="59" t="s">
        <v>119</v>
      </c>
      <c r="F19" s="59" t="s">
        <v>119</v>
      </c>
      <c r="G19" s="59" t="s">
        <v>119</v>
      </c>
      <c r="H19" s="59" t="s">
        <v>119</v>
      </c>
      <c r="I19" s="59" t="s">
        <v>119</v>
      </c>
      <c r="J19" s="59" t="s">
        <v>119</v>
      </c>
      <c r="K19" s="59" t="s">
        <v>119</v>
      </c>
      <c r="L19" s="59" t="s">
        <v>119</v>
      </c>
      <c r="M19" s="59" t="s">
        <v>117</v>
      </c>
      <c r="N19" s="59" t="s">
        <v>117</v>
      </c>
      <c r="O19" s="59" t="s">
        <v>252</v>
      </c>
      <c r="P19" s="59" t="s">
        <v>252</v>
      </c>
      <c r="Q19" s="66"/>
    </row>
    <row r="20" spans="1:19" x14ac:dyDescent="0.15">
      <c r="A20" s="65" t="s">
        <v>155</v>
      </c>
      <c r="B20" s="64" t="s">
        <v>156</v>
      </c>
      <c r="C20" s="59" t="s">
        <v>151</v>
      </c>
      <c r="D20" s="59" t="s">
        <v>151</v>
      </c>
      <c r="E20" s="59" t="s">
        <v>119</v>
      </c>
      <c r="F20" s="59" t="s">
        <v>119</v>
      </c>
      <c r="G20" s="59" t="s">
        <v>119</v>
      </c>
      <c r="H20" s="59" t="s">
        <v>119</v>
      </c>
      <c r="I20" s="59" t="s">
        <v>117</v>
      </c>
      <c r="J20" s="59" t="s">
        <v>117</v>
      </c>
      <c r="K20" s="59" t="s">
        <v>117</v>
      </c>
      <c r="L20" s="59" t="s">
        <v>117</v>
      </c>
      <c r="M20" s="59" t="s">
        <v>116</v>
      </c>
      <c r="N20" s="59" t="s">
        <v>259</v>
      </c>
      <c r="O20" s="59" t="s">
        <v>252</v>
      </c>
      <c r="P20" s="59" t="s">
        <v>252</v>
      </c>
      <c r="Q20" s="66" t="s">
        <v>157</v>
      </c>
    </row>
    <row r="21" spans="1:19" x14ac:dyDescent="0.15">
      <c r="A21" s="65" t="s">
        <v>158</v>
      </c>
      <c r="B21" s="64" t="s">
        <v>93</v>
      </c>
      <c r="C21" s="59" t="s">
        <v>119</v>
      </c>
      <c r="D21" s="59" t="s">
        <v>119</v>
      </c>
      <c r="E21" s="59" t="s">
        <v>119</v>
      </c>
      <c r="F21" s="59" t="s">
        <v>119</v>
      </c>
      <c r="G21" s="59" t="s">
        <v>119</v>
      </c>
      <c r="H21" s="59" t="s">
        <v>119</v>
      </c>
      <c r="I21" s="59" t="s">
        <v>119</v>
      </c>
      <c r="J21" s="59" t="s">
        <v>119</v>
      </c>
      <c r="K21" s="59" t="s">
        <v>119</v>
      </c>
      <c r="L21" s="59" t="s">
        <v>119</v>
      </c>
      <c r="M21" s="59" t="s">
        <v>117</v>
      </c>
      <c r="N21" s="59" t="s">
        <v>117</v>
      </c>
      <c r="O21" s="59" t="s">
        <v>252</v>
      </c>
      <c r="P21" s="59" t="s">
        <v>252</v>
      </c>
      <c r="Q21" s="66" t="s">
        <v>336</v>
      </c>
    </row>
    <row r="22" spans="1:19" x14ac:dyDescent="0.15">
      <c r="A22" s="65" t="s">
        <v>42</v>
      </c>
      <c r="B22" s="64" t="s">
        <v>159</v>
      </c>
      <c r="C22" s="59" t="s">
        <v>119</v>
      </c>
      <c r="D22" s="59" t="s">
        <v>119</v>
      </c>
      <c r="E22" s="59" t="s">
        <v>119</v>
      </c>
      <c r="F22" s="59" t="s">
        <v>119</v>
      </c>
      <c r="G22" s="59" t="s">
        <v>119</v>
      </c>
      <c r="H22" s="59" t="s">
        <v>119</v>
      </c>
      <c r="I22" s="59" t="s">
        <v>117</v>
      </c>
      <c r="J22" s="59" t="s">
        <v>117</v>
      </c>
      <c r="K22" s="59" t="s">
        <v>117</v>
      </c>
      <c r="L22" s="59" t="s">
        <v>117</v>
      </c>
      <c r="M22" s="59" t="s">
        <v>119</v>
      </c>
      <c r="N22" s="59" t="s">
        <v>119</v>
      </c>
      <c r="O22" s="59" t="s">
        <v>252</v>
      </c>
      <c r="P22" s="59" t="s">
        <v>252</v>
      </c>
      <c r="Q22" s="66" t="s">
        <v>160</v>
      </c>
    </row>
    <row r="23" spans="1:19" x14ac:dyDescent="0.15">
      <c r="A23" s="67" t="s">
        <v>43</v>
      </c>
      <c r="B23" s="75" t="s">
        <v>161</v>
      </c>
      <c r="C23" s="59" t="s">
        <v>162</v>
      </c>
      <c r="D23" s="59" t="s">
        <v>162</v>
      </c>
      <c r="E23" s="59" t="s">
        <v>162</v>
      </c>
      <c r="F23" s="59" t="s">
        <v>162</v>
      </c>
      <c r="G23" s="59" t="s">
        <v>119</v>
      </c>
      <c r="H23" s="59" t="s">
        <v>119</v>
      </c>
      <c r="I23" s="59" t="s">
        <v>163</v>
      </c>
      <c r="J23" s="59" t="s">
        <v>163</v>
      </c>
      <c r="K23" s="59" t="s">
        <v>163</v>
      </c>
      <c r="L23" s="59" t="s">
        <v>163</v>
      </c>
      <c r="M23" s="59" t="s">
        <v>162</v>
      </c>
      <c r="N23" s="59" t="s">
        <v>162</v>
      </c>
      <c r="O23" s="59" t="s">
        <v>252</v>
      </c>
      <c r="P23" s="59" t="s">
        <v>252</v>
      </c>
      <c r="Q23" s="68" t="s">
        <v>160</v>
      </c>
    </row>
    <row r="24" spans="1:19" ht="21" x14ac:dyDescent="0.15">
      <c r="A24" s="60"/>
      <c r="B24" s="60"/>
      <c r="C24" s="60"/>
      <c r="D24" s="60"/>
      <c r="E24" s="60"/>
      <c r="F24" s="60"/>
      <c r="G24" s="60"/>
      <c r="H24" s="60"/>
      <c r="I24" s="60"/>
      <c r="J24" s="60"/>
      <c r="K24" s="60"/>
      <c r="L24" s="60"/>
      <c r="M24" s="60"/>
      <c r="N24" s="60"/>
      <c r="O24" s="60"/>
      <c r="P24" s="60"/>
      <c r="Q24" s="60"/>
      <c r="R24" s="170"/>
      <c r="S24" s="170"/>
    </row>
    <row r="25" spans="1:19" ht="21" x14ac:dyDescent="0.15">
      <c r="A25" s="272" t="s">
        <v>164</v>
      </c>
      <c r="B25" s="273"/>
      <c r="C25" s="76"/>
      <c r="D25" s="76"/>
      <c r="E25" s="76"/>
      <c r="F25" s="76"/>
      <c r="G25" s="76"/>
      <c r="H25" s="76"/>
      <c r="I25" s="76"/>
      <c r="J25" s="76"/>
      <c r="K25" s="76"/>
      <c r="L25" s="76"/>
      <c r="M25" s="76"/>
      <c r="N25" s="76"/>
      <c r="O25" s="76"/>
      <c r="P25" s="76"/>
      <c r="Q25" s="77"/>
      <c r="R25" s="170"/>
      <c r="S25" s="170"/>
    </row>
    <row r="26" spans="1:19" ht="15" customHeight="1" x14ac:dyDescent="0.15">
      <c r="A26" s="65" t="s">
        <v>165</v>
      </c>
      <c r="B26" s="64" t="s">
        <v>94</v>
      </c>
      <c r="C26" s="59" t="s">
        <v>116</v>
      </c>
      <c r="D26" s="59" t="s">
        <v>119</v>
      </c>
      <c r="E26" s="59" t="s">
        <v>116</v>
      </c>
      <c r="F26" s="59" t="s">
        <v>116</v>
      </c>
      <c r="G26" s="59" t="s">
        <v>119</v>
      </c>
      <c r="H26" s="59" t="s">
        <v>119</v>
      </c>
      <c r="I26" s="59" t="s">
        <v>116</v>
      </c>
      <c r="J26" s="59" t="s">
        <v>116</v>
      </c>
      <c r="K26" s="59" t="s">
        <v>116</v>
      </c>
      <c r="L26" s="59" t="s">
        <v>116</v>
      </c>
      <c r="M26" s="59" t="s">
        <v>119</v>
      </c>
      <c r="N26" s="59" t="s">
        <v>119</v>
      </c>
      <c r="O26" s="59" t="s">
        <v>119</v>
      </c>
      <c r="P26" s="59" t="s">
        <v>119</v>
      </c>
      <c r="Q26" s="66" t="s">
        <v>95</v>
      </c>
    </row>
    <row r="27" spans="1:19" ht="21" x14ac:dyDescent="0.15">
      <c r="A27" s="65" t="s">
        <v>166</v>
      </c>
      <c r="B27" s="64" t="s">
        <v>96</v>
      </c>
      <c r="C27" s="59" t="s">
        <v>148</v>
      </c>
      <c r="D27" s="59" t="s">
        <v>148</v>
      </c>
      <c r="E27" s="59" t="s">
        <v>148</v>
      </c>
      <c r="F27" s="59" t="s">
        <v>148</v>
      </c>
      <c r="G27" s="59" t="s">
        <v>119</v>
      </c>
      <c r="H27" s="59" t="s">
        <v>119</v>
      </c>
      <c r="I27" s="59" t="s">
        <v>148</v>
      </c>
      <c r="J27" s="59" t="s">
        <v>148</v>
      </c>
      <c r="K27" s="59" t="s">
        <v>148</v>
      </c>
      <c r="L27" s="59" t="s">
        <v>148</v>
      </c>
      <c r="M27" s="59" t="s">
        <v>149</v>
      </c>
      <c r="N27" s="59" t="s">
        <v>149</v>
      </c>
      <c r="O27" s="59" t="s">
        <v>119</v>
      </c>
      <c r="P27" s="59" t="s">
        <v>119</v>
      </c>
      <c r="Q27" s="66" t="s">
        <v>212</v>
      </c>
    </row>
    <row r="28" spans="1:19" ht="21" x14ac:dyDescent="0.15">
      <c r="A28" s="67" t="s">
        <v>167</v>
      </c>
      <c r="B28" s="108" t="s">
        <v>260</v>
      </c>
      <c r="C28" s="59" t="s">
        <v>151</v>
      </c>
      <c r="D28" s="59" t="s">
        <v>151</v>
      </c>
      <c r="E28" s="59" t="s">
        <v>151</v>
      </c>
      <c r="F28" s="59" t="s">
        <v>151</v>
      </c>
      <c r="G28" s="59" t="s">
        <v>119</v>
      </c>
      <c r="H28" s="59" t="s">
        <v>119</v>
      </c>
      <c r="I28" s="59" t="s">
        <v>151</v>
      </c>
      <c r="J28" s="59" t="s">
        <v>151</v>
      </c>
      <c r="K28" s="59" t="s">
        <v>151</v>
      </c>
      <c r="L28" s="59" t="s">
        <v>151</v>
      </c>
      <c r="M28" s="59" t="s">
        <v>151</v>
      </c>
      <c r="N28" s="59" t="s">
        <v>151</v>
      </c>
      <c r="O28" s="59" t="s">
        <v>119</v>
      </c>
      <c r="P28" s="59" t="s">
        <v>119</v>
      </c>
      <c r="Q28" s="68" t="s">
        <v>302</v>
      </c>
    </row>
    <row r="29" spans="1:19" s="174" customFormat="1" x14ac:dyDescent="0.15">
      <c r="A29" s="81"/>
      <c r="B29" s="71"/>
      <c r="C29" s="61"/>
      <c r="D29" s="61"/>
      <c r="E29" s="61"/>
      <c r="F29" s="61"/>
      <c r="G29" s="61"/>
      <c r="H29" s="61"/>
      <c r="I29" s="61"/>
      <c r="J29" s="61"/>
      <c r="K29" s="61"/>
      <c r="L29" s="61"/>
      <c r="M29" s="61"/>
      <c r="N29" s="61"/>
      <c r="O29" s="61"/>
      <c r="P29" s="61"/>
      <c r="Q29" s="78"/>
    </row>
    <row r="30" spans="1:19" ht="21" x14ac:dyDescent="0.15">
      <c r="A30" s="272" t="s">
        <v>168</v>
      </c>
      <c r="B30" s="273"/>
      <c r="C30" s="76"/>
      <c r="D30" s="76"/>
      <c r="E30" s="76"/>
      <c r="F30" s="76"/>
      <c r="G30" s="76"/>
      <c r="H30" s="76"/>
      <c r="I30" s="76"/>
      <c r="J30" s="76"/>
      <c r="K30" s="76"/>
      <c r="L30" s="76"/>
      <c r="M30" s="76"/>
      <c r="N30" s="76"/>
      <c r="O30" s="76"/>
      <c r="P30" s="76"/>
      <c r="Q30" s="77"/>
      <c r="R30" s="170"/>
      <c r="S30" s="170"/>
    </row>
    <row r="31" spans="1:19" ht="15" customHeight="1" x14ac:dyDescent="0.15">
      <c r="A31" s="65" t="s">
        <v>169</v>
      </c>
      <c r="B31" s="64" t="s">
        <v>359</v>
      </c>
      <c r="C31" s="61"/>
      <c r="D31" s="61"/>
      <c r="E31" s="61"/>
      <c r="F31" s="61"/>
      <c r="G31" s="61"/>
      <c r="H31" s="61"/>
      <c r="I31" s="61"/>
      <c r="J31" s="61"/>
      <c r="K31" s="61"/>
      <c r="L31" s="61"/>
      <c r="M31" s="61"/>
      <c r="N31" s="61"/>
      <c r="O31" s="61"/>
      <c r="P31" s="61"/>
      <c r="Q31" s="66" t="s">
        <v>335</v>
      </c>
    </row>
    <row r="32" spans="1:19" ht="15" customHeight="1" x14ac:dyDescent="0.15">
      <c r="A32" s="65" t="s">
        <v>170</v>
      </c>
      <c r="B32" s="64" t="s">
        <v>360</v>
      </c>
      <c r="C32" s="61"/>
      <c r="D32" s="61"/>
      <c r="E32" s="61"/>
      <c r="F32" s="61"/>
      <c r="G32" s="61"/>
      <c r="H32" s="61"/>
      <c r="I32" s="61"/>
      <c r="J32" s="61"/>
      <c r="K32" s="61"/>
      <c r="L32" s="61"/>
      <c r="M32" s="61"/>
      <c r="N32" s="61"/>
      <c r="O32" s="61"/>
      <c r="P32" s="61"/>
      <c r="Q32" s="185" t="s">
        <v>125</v>
      </c>
    </row>
    <row r="33" spans="1:30" ht="15" customHeight="1" x14ac:dyDescent="0.15">
      <c r="A33" s="65" t="s">
        <v>171</v>
      </c>
      <c r="B33" s="64" t="s">
        <v>361</v>
      </c>
      <c r="C33" s="61"/>
      <c r="D33" s="61"/>
      <c r="E33" s="61"/>
      <c r="F33" s="61"/>
      <c r="G33" s="61"/>
      <c r="H33" s="61"/>
      <c r="I33" s="61"/>
      <c r="J33" s="61"/>
      <c r="K33" s="61"/>
      <c r="L33" s="61"/>
      <c r="M33" s="61"/>
      <c r="N33" s="61"/>
      <c r="O33" s="61"/>
      <c r="P33" s="61"/>
      <c r="Q33" s="66" t="s">
        <v>124</v>
      </c>
    </row>
    <row r="34" spans="1:30" ht="15" customHeight="1" x14ac:dyDescent="0.15">
      <c r="A34" s="67" t="s">
        <v>92</v>
      </c>
      <c r="B34" s="75" t="s">
        <v>172</v>
      </c>
      <c r="C34" s="79"/>
      <c r="D34" s="79"/>
      <c r="E34" s="79"/>
      <c r="F34" s="79"/>
      <c r="G34" s="79"/>
      <c r="H34" s="79"/>
      <c r="I34" s="79"/>
      <c r="J34" s="79"/>
      <c r="K34" s="79"/>
      <c r="L34" s="79"/>
      <c r="M34" s="79"/>
      <c r="N34" s="79"/>
      <c r="O34" s="79"/>
      <c r="P34" s="79"/>
      <c r="Q34" s="80"/>
      <c r="R34" s="61"/>
      <c r="S34" s="61"/>
      <c r="T34" s="61"/>
      <c r="U34" s="61"/>
      <c r="V34" s="61"/>
      <c r="W34" s="61"/>
      <c r="X34" s="61"/>
      <c r="Y34" s="61"/>
      <c r="Z34" s="61"/>
      <c r="AA34" s="174"/>
      <c r="AB34" s="174"/>
      <c r="AC34" s="174"/>
      <c r="AD34" s="174"/>
    </row>
    <row r="35" spans="1:30" x14ac:dyDescent="0.15">
      <c r="A35" s="81"/>
      <c r="B35" s="64"/>
      <c r="C35" s="61"/>
      <c r="D35" s="61"/>
      <c r="E35" s="61"/>
      <c r="F35" s="61"/>
      <c r="G35" s="61"/>
      <c r="H35" s="61"/>
      <c r="I35" s="61"/>
      <c r="J35" s="61"/>
      <c r="K35" s="61"/>
      <c r="L35" s="61"/>
      <c r="M35" s="61"/>
      <c r="N35" s="61"/>
      <c r="O35" s="61"/>
      <c r="P35" s="61"/>
      <c r="Q35" s="82"/>
      <c r="R35" s="61"/>
      <c r="S35" s="61"/>
      <c r="T35" s="61"/>
      <c r="U35" s="61"/>
      <c r="V35" s="61"/>
      <c r="W35" s="61"/>
      <c r="X35" s="61"/>
      <c r="Y35" s="61"/>
      <c r="Z35" s="61"/>
      <c r="AA35" s="174"/>
      <c r="AB35" s="174"/>
      <c r="AC35" s="174"/>
      <c r="AD35" s="174"/>
    </row>
    <row r="36" spans="1:30" ht="21" customHeight="1" x14ac:dyDescent="0.15">
      <c r="A36" s="272" t="s">
        <v>173</v>
      </c>
      <c r="B36" s="273"/>
      <c r="C36" s="69"/>
      <c r="D36" s="69"/>
      <c r="E36" s="69"/>
      <c r="F36" s="69"/>
      <c r="G36" s="69"/>
      <c r="H36" s="69"/>
      <c r="I36" s="69"/>
      <c r="J36" s="69"/>
      <c r="K36" s="69"/>
      <c r="L36" s="69"/>
      <c r="M36" s="69"/>
      <c r="N36" s="69"/>
      <c r="O36" s="69"/>
      <c r="P36" s="69"/>
      <c r="Q36" s="70"/>
    </row>
    <row r="37" spans="1:30" ht="15" customHeight="1" x14ac:dyDescent="0.15">
      <c r="A37" s="65" t="s">
        <v>53</v>
      </c>
      <c r="B37" s="64" t="s">
        <v>45</v>
      </c>
      <c r="C37" s="61"/>
      <c r="D37" s="61"/>
      <c r="E37" s="61"/>
      <c r="F37" s="61"/>
      <c r="G37" s="61"/>
      <c r="H37" s="61"/>
      <c r="I37" s="61"/>
      <c r="J37" s="61"/>
      <c r="K37" s="61"/>
      <c r="L37" s="61"/>
      <c r="M37" s="61"/>
      <c r="N37" s="61"/>
      <c r="O37" s="61"/>
      <c r="P37" s="61"/>
      <c r="Q37" s="66" t="s">
        <v>127</v>
      </c>
    </row>
    <row r="38" spans="1:30" ht="15" customHeight="1" x14ac:dyDescent="0.15">
      <c r="A38" s="67" t="s">
        <v>44</v>
      </c>
      <c r="B38" s="75" t="s">
        <v>196</v>
      </c>
      <c r="C38" s="75"/>
      <c r="D38" s="75"/>
      <c r="E38" s="75"/>
      <c r="F38" s="75"/>
      <c r="G38" s="75"/>
      <c r="H38" s="75"/>
      <c r="I38" s="75"/>
      <c r="J38" s="75"/>
      <c r="K38" s="75"/>
      <c r="L38" s="75"/>
      <c r="M38" s="75"/>
      <c r="N38" s="75"/>
      <c r="O38" s="75"/>
      <c r="P38" s="75"/>
      <c r="Q38" s="68" t="s">
        <v>197</v>
      </c>
    </row>
    <row r="39" spans="1:30" s="174" customFormat="1" x14ac:dyDescent="0.15">
      <c r="A39" s="81"/>
      <c r="B39" s="64"/>
      <c r="C39" s="64"/>
      <c r="D39" s="64"/>
      <c r="E39" s="64"/>
      <c r="F39" s="64"/>
      <c r="G39" s="64"/>
      <c r="H39" s="64"/>
      <c r="I39" s="64"/>
      <c r="J39" s="64"/>
      <c r="K39" s="64"/>
      <c r="L39" s="64"/>
      <c r="M39" s="64"/>
      <c r="N39" s="64"/>
      <c r="O39" s="64"/>
      <c r="P39" s="64"/>
      <c r="Q39" s="78"/>
    </row>
    <row r="40" spans="1:30" s="175" customFormat="1" ht="21" customHeight="1" x14ac:dyDescent="0.15">
      <c r="A40" s="266" t="s">
        <v>174</v>
      </c>
      <c r="B40" s="267"/>
      <c r="C40" s="84"/>
      <c r="D40" s="84"/>
      <c r="E40" s="84"/>
      <c r="F40" s="84"/>
      <c r="G40" s="84"/>
      <c r="H40" s="84"/>
      <c r="I40" s="84"/>
      <c r="J40" s="84"/>
      <c r="K40" s="84"/>
      <c r="L40" s="84"/>
      <c r="M40" s="84"/>
      <c r="N40" s="84"/>
      <c r="O40" s="84"/>
      <c r="P40" s="84"/>
      <c r="Q40" s="85"/>
    </row>
    <row r="41" spans="1:30" s="175" customFormat="1" ht="21" x14ac:dyDescent="0.15">
      <c r="A41" s="86" t="s">
        <v>175</v>
      </c>
      <c r="B41" s="169" t="s">
        <v>201</v>
      </c>
      <c r="C41" s="88" t="s">
        <v>117</v>
      </c>
      <c r="D41" s="88" t="s">
        <v>119</v>
      </c>
      <c r="E41" s="88" t="s">
        <v>117</v>
      </c>
      <c r="F41" s="88" t="s">
        <v>117</v>
      </c>
      <c r="G41" s="88" t="s">
        <v>119</v>
      </c>
      <c r="H41" s="88" t="s">
        <v>119</v>
      </c>
      <c r="I41" s="88" t="s">
        <v>117</v>
      </c>
      <c r="J41" s="88" t="s">
        <v>117</v>
      </c>
      <c r="K41" s="88" t="s">
        <v>117</v>
      </c>
      <c r="L41" s="88" t="s">
        <v>117</v>
      </c>
      <c r="M41" s="88" t="s">
        <v>117</v>
      </c>
      <c r="N41" s="88" t="s">
        <v>117</v>
      </c>
      <c r="O41" s="88" t="s">
        <v>119</v>
      </c>
      <c r="P41" s="88" t="s">
        <v>119</v>
      </c>
      <c r="Q41" s="89" t="s">
        <v>202</v>
      </c>
    </row>
    <row r="42" spans="1:30" s="175" customFormat="1" ht="15" customHeight="1" x14ac:dyDescent="0.15">
      <c r="A42" s="86" t="s">
        <v>176</v>
      </c>
      <c r="B42" s="87" t="s">
        <v>203</v>
      </c>
      <c r="C42" s="88" t="s">
        <v>204</v>
      </c>
      <c r="D42" s="88" t="s">
        <v>204</v>
      </c>
      <c r="E42" s="88" t="s">
        <v>204</v>
      </c>
      <c r="F42" s="88" t="s">
        <v>204</v>
      </c>
      <c r="G42" s="88" t="s">
        <v>119</v>
      </c>
      <c r="H42" s="88" t="s">
        <v>119</v>
      </c>
      <c r="I42" s="88" t="s">
        <v>204</v>
      </c>
      <c r="J42" s="88" t="s">
        <v>204</v>
      </c>
      <c r="K42" s="88" t="s">
        <v>204</v>
      </c>
      <c r="L42" s="88" t="s">
        <v>204</v>
      </c>
      <c r="M42" s="88" t="s">
        <v>205</v>
      </c>
      <c r="N42" s="88" t="s">
        <v>205</v>
      </c>
      <c r="O42" s="88" t="s">
        <v>119</v>
      </c>
      <c r="P42" s="88" t="s">
        <v>119</v>
      </c>
      <c r="Q42" s="89" t="s">
        <v>206</v>
      </c>
    </row>
    <row r="43" spans="1:30" s="175" customFormat="1" ht="15" customHeight="1" x14ac:dyDescent="0.15">
      <c r="A43" s="86" t="s">
        <v>177</v>
      </c>
      <c r="B43" s="87" t="s">
        <v>207</v>
      </c>
      <c r="C43" s="88" t="s">
        <v>204</v>
      </c>
      <c r="D43" s="88" t="s">
        <v>204</v>
      </c>
      <c r="E43" s="88" t="s">
        <v>204</v>
      </c>
      <c r="F43" s="88" t="s">
        <v>204</v>
      </c>
      <c r="G43" s="88" t="s">
        <v>119</v>
      </c>
      <c r="H43" s="88" t="s">
        <v>119</v>
      </c>
      <c r="I43" s="88" t="s">
        <v>204</v>
      </c>
      <c r="J43" s="88" t="s">
        <v>204</v>
      </c>
      <c r="K43" s="88" t="s">
        <v>204</v>
      </c>
      <c r="L43" s="88" t="s">
        <v>204</v>
      </c>
      <c r="M43" s="88" t="s">
        <v>205</v>
      </c>
      <c r="N43" s="88" t="s">
        <v>205</v>
      </c>
      <c r="O43" s="88" t="s">
        <v>119</v>
      </c>
      <c r="P43" s="88" t="s">
        <v>119</v>
      </c>
      <c r="Q43" s="89" t="s">
        <v>208</v>
      </c>
    </row>
    <row r="44" spans="1:30" s="175" customFormat="1" ht="15" customHeight="1" x14ac:dyDescent="0.15">
      <c r="A44" s="104" t="s">
        <v>250</v>
      </c>
      <c r="B44" s="87" t="s">
        <v>251</v>
      </c>
      <c r="C44" s="88" t="s">
        <v>252</v>
      </c>
      <c r="D44" s="88" t="s">
        <v>252</v>
      </c>
      <c r="E44" s="88" t="s">
        <v>252</v>
      </c>
      <c r="F44" s="88" t="s">
        <v>252</v>
      </c>
      <c r="G44" s="88" t="s">
        <v>252</v>
      </c>
      <c r="H44" s="88" t="s">
        <v>252</v>
      </c>
      <c r="I44" s="88" t="s">
        <v>252</v>
      </c>
      <c r="J44" s="88" t="s">
        <v>252</v>
      </c>
      <c r="K44" s="88" t="s">
        <v>252</v>
      </c>
      <c r="L44" s="88" t="s">
        <v>252</v>
      </c>
      <c r="M44" s="88" t="s">
        <v>253</v>
      </c>
      <c r="N44" s="88" t="s">
        <v>253</v>
      </c>
      <c r="O44" s="88" t="s">
        <v>252</v>
      </c>
      <c r="P44" s="88" t="s">
        <v>252</v>
      </c>
      <c r="Q44" s="89" t="s">
        <v>383</v>
      </c>
    </row>
    <row r="45" spans="1:30" s="175" customFormat="1" ht="21" x14ac:dyDescent="0.15">
      <c r="A45" s="105" t="s">
        <v>258</v>
      </c>
      <c r="B45" s="109" t="s">
        <v>384</v>
      </c>
      <c r="C45" s="268" t="s">
        <v>209</v>
      </c>
      <c r="D45" s="268"/>
      <c r="E45" s="268"/>
      <c r="F45" s="268"/>
      <c r="G45" s="268"/>
      <c r="H45" s="268"/>
      <c r="I45" s="268"/>
      <c r="J45" s="268"/>
      <c r="K45" s="268"/>
      <c r="L45" s="268"/>
      <c r="M45" s="268"/>
      <c r="N45" s="268"/>
      <c r="O45" s="268"/>
      <c r="P45" s="268"/>
      <c r="Q45" s="269"/>
    </row>
    <row r="47" spans="1:30" ht="21" customHeight="1" x14ac:dyDescent="0.15">
      <c r="A47" s="272" t="s">
        <v>179</v>
      </c>
      <c r="B47" s="273"/>
      <c r="C47" s="69"/>
      <c r="D47" s="69"/>
      <c r="E47" s="69"/>
      <c r="F47" s="69"/>
      <c r="G47" s="69"/>
      <c r="H47" s="69"/>
      <c r="I47" s="69"/>
      <c r="J47" s="69"/>
      <c r="K47" s="69"/>
      <c r="L47" s="69"/>
      <c r="M47" s="69"/>
      <c r="N47" s="69"/>
      <c r="O47" s="69"/>
      <c r="P47" s="69"/>
      <c r="Q47" s="70"/>
    </row>
    <row r="48" spans="1:30" ht="15" customHeight="1" x14ac:dyDescent="0.15">
      <c r="A48" s="67"/>
      <c r="B48" s="75" t="s">
        <v>385</v>
      </c>
      <c r="C48" s="79"/>
      <c r="D48" s="79"/>
      <c r="E48" s="79"/>
      <c r="F48" s="79"/>
      <c r="G48" s="79"/>
      <c r="H48" s="79"/>
      <c r="I48" s="79"/>
      <c r="J48" s="79"/>
      <c r="K48" s="79"/>
      <c r="L48" s="79"/>
      <c r="M48" s="79"/>
      <c r="N48" s="79"/>
      <c r="O48" s="79"/>
      <c r="P48" s="79"/>
      <c r="Q48" s="68" t="s">
        <v>386</v>
      </c>
    </row>
    <row r="49" spans="1:17" ht="15" customHeight="1" x14ac:dyDescent="0.15"/>
    <row r="50" spans="1:17" ht="21" customHeight="1" x14ac:dyDescent="0.15">
      <c r="A50" s="270" t="s">
        <v>242</v>
      </c>
      <c r="B50" s="271"/>
      <c r="C50" s="103"/>
      <c r="D50" s="103"/>
      <c r="E50" s="103"/>
      <c r="F50" s="103"/>
      <c r="G50" s="103"/>
      <c r="H50" s="103"/>
      <c r="I50" s="103"/>
      <c r="J50" s="103"/>
      <c r="K50" s="103"/>
      <c r="L50" s="103"/>
      <c r="M50" s="103"/>
      <c r="N50" s="103"/>
      <c r="O50" s="103"/>
      <c r="P50" s="103"/>
      <c r="Q50" s="176"/>
    </row>
    <row r="51" spans="1:17" ht="15" customHeight="1" x14ac:dyDescent="0.15">
      <c r="A51" s="177"/>
      <c r="B51" s="181" t="s">
        <v>243</v>
      </c>
      <c r="C51" s="178" t="s">
        <v>245</v>
      </c>
      <c r="D51" s="178" t="s">
        <v>245</v>
      </c>
      <c r="E51" s="178" t="s">
        <v>245</v>
      </c>
      <c r="F51" s="178" t="s">
        <v>246</v>
      </c>
      <c r="G51" s="88" t="s">
        <v>119</v>
      </c>
      <c r="H51" s="88" t="s">
        <v>119</v>
      </c>
      <c r="I51" s="178" t="s">
        <v>245</v>
      </c>
      <c r="J51" s="178" t="s">
        <v>246</v>
      </c>
      <c r="K51" s="178" t="s">
        <v>245</v>
      </c>
      <c r="L51" s="178" t="s">
        <v>246</v>
      </c>
      <c r="M51" s="88" t="s">
        <v>119</v>
      </c>
      <c r="N51" s="88" t="s">
        <v>119</v>
      </c>
      <c r="O51" s="88" t="s">
        <v>119</v>
      </c>
      <c r="P51" s="88" t="s">
        <v>119</v>
      </c>
      <c r="Q51" s="179"/>
    </row>
    <row r="52" spans="1:17" ht="15" customHeight="1" x14ac:dyDescent="0.15">
      <c r="A52" s="183"/>
      <c r="B52" s="184" t="s">
        <v>244</v>
      </c>
      <c r="C52" s="88" t="s">
        <v>119</v>
      </c>
      <c r="D52" s="88" t="s">
        <v>119</v>
      </c>
      <c r="E52" s="88" t="s">
        <v>119</v>
      </c>
      <c r="F52" s="88" t="s">
        <v>119</v>
      </c>
      <c r="G52" s="88" t="s">
        <v>119</v>
      </c>
      <c r="H52" s="88" t="s">
        <v>119</v>
      </c>
      <c r="I52" s="88" t="s">
        <v>119</v>
      </c>
      <c r="J52" s="88" t="s">
        <v>119</v>
      </c>
      <c r="K52" s="88" t="s">
        <v>119</v>
      </c>
      <c r="L52" s="88" t="s">
        <v>119</v>
      </c>
      <c r="M52" s="178" t="s">
        <v>245</v>
      </c>
      <c r="N52" s="178" t="s">
        <v>245</v>
      </c>
      <c r="O52" s="88" t="s">
        <v>119</v>
      </c>
      <c r="P52" s="88" t="s">
        <v>119</v>
      </c>
      <c r="Q52" s="186" t="s">
        <v>248</v>
      </c>
    </row>
    <row r="53" spans="1:17" ht="15" customHeight="1" x14ac:dyDescent="0.15">
      <c r="C53" s="180"/>
      <c r="D53" s="180"/>
      <c r="E53" s="180"/>
      <c r="F53" s="180"/>
      <c r="G53" s="180"/>
      <c r="H53" s="180"/>
      <c r="I53" s="180"/>
      <c r="J53" s="180"/>
      <c r="K53" s="180"/>
      <c r="L53" s="180"/>
      <c r="M53" s="180"/>
      <c r="N53" s="180"/>
      <c r="O53" s="180"/>
      <c r="P53" s="180"/>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73" customWidth="1"/>
    <col min="2" max="2" width="36.375" style="73" customWidth="1"/>
    <col min="3" max="3" width="65.125" style="99" customWidth="1"/>
    <col min="4" max="4" width="12.75" style="73"/>
    <col min="5" max="5" width="3.5" style="73" bestFit="1" customWidth="1"/>
    <col min="6" max="7" width="12.75" style="73"/>
    <col min="8" max="8" width="2.125" style="73" bestFit="1" customWidth="1"/>
    <col min="9" max="16384" width="12.75" style="73"/>
  </cols>
  <sheetData>
    <row r="1" spans="1:7" ht="21" x14ac:dyDescent="0.2">
      <c r="A1" s="280" t="s">
        <v>381</v>
      </c>
      <c r="B1" s="281"/>
      <c r="C1" s="281"/>
    </row>
    <row r="3" spans="1:7" x14ac:dyDescent="0.15">
      <c r="A3" s="276" t="s">
        <v>210</v>
      </c>
      <c r="B3" s="277"/>
      <c r="C3" s="90"/>
      <c r="D3" s="56"/>
      <c r="E3" s="57"/>
      <c r="G3" s="91"/>
    </row>
    <row r="4" spans="1:7" ht="31.5" customHeight="1" x14ac:dyDescent="0.15">
      <c r="A4" s="83"/>
      <c r="B4" s="90" t="s">
        <v>355</v>
      </c>
      <c r="C4" s="90" t="s">
        <v>356</v>
      </c>
      <c r="D4" s="58"/>
      <c r="E4" s="58"/>
    </row>
    <row r="5" spans="1:7" ht="22.5" x14ac:dyDescent="0.15">
      <c r="A5" s="97" t="s">
        <v>63</v>
      </c>
      <c r="B5" s="90" t="s">
        <v>65</v>
      </c>
      <c r="C5" s="92" t="s">
        <v>181</v>
      </c>
      <c r="D5" s="93"/>
      <c r="E5" s="93"/>
    </row>
    <row r="6" spans="1:7" ht="56.25" x14ac:dyDescent="0.15">
      <c r="A6" s="97" t="s">
        <v>41</v>
      </c>
      <c r="B6" s="90" t="s">
        <v>74</v>
      </c>
      <c r="C6" s="92" t="s">
        <v>303</v>
      </c>
    </row>
    <row r="7" spans="1:7" ht="45" x14ac:dyDescent="0.15">
      <c r="A7" s="97" t="s">
        <v>64</v>
      </c>
      <c r="B7" s="90" t="s">
        <v>60</v>
      </c>
      <c r="C7" s="92" t="s">
        <v>353</v>
      </c>
    </row>
    <row r="8" spans="1:7" ht="22.5" x14ac:dyDescent="0.15">
      <c r="A8" s="97" t="s">
        <v>66</v>
      </c>
      <c r="B8" s="90" t="s">
        <v>300</v>
      </c>
      <c r="C8" s="92" t="s">
        <v>182</v>
      </c>
    </row>
    <row r="9" spans="1:7" ht="78.75" x14ac:dyDescent="0.15">
      <c r="A9" s="97" t="s">
        <v>68</v>
      </c>
      <c r="B9" s="90" t="s">
        <v>129</v>
      </c>
      <c r="C9" s="90" t="s">
        <v>307</v>
      </c>
    </row>
    <row r="10" spans="1:7" x14ac:dyDescent="0.15">
      <c r="A10" s="97" t="s">
        <v>69</v>
      </c>
      <c r="B10" s="90" t="s">
        <v>121</v>
      </c>
      <c r="C10" s="92" t="s">
        <v>183</v>
      </c>
    </row>
    <row r="11" spans="1:7" x14ac:dyDescent="0.15">
      <c r="A11" s="97" t="s">
        <v>70</v>
      </c>
      <c r="B11" s="90" t="s">
        <v>351</v>
      </c>
      <c r="C11" s="92" t="s">
        <v>362</v>
      </c>
    </row>
    <row r="12" spans="1:7" ht="22.5" x14ac:dyDescent="0.15">
      <c r="A12" s="97" t="s">
        <v>72</v>
      </c>
      <c r="B12" s="90" t="s">
        <v>71</v>
      </c>
      <c r="C12" s="92" t="s">
        <v>304</v>
      </c>
    </row>
    <row r="13" spans="1:7" ht="22.5" x14ac:dyDescent="0.15">
      <c r="A13" s="97" t="s">
        <v>153</v>
      </c>
      <c r="B13" s="94" t="s">
        <v>354</v>
      </c>
      <c r="C13" s="92" t="s">
        <v>352</v>
      </c>
    </row>
    <row r="14" spans="1:7" x14ac:dyDescent="0.15">
      <c r="A14" s="97" t="s">
        <v>73</v>
      </c>
      <c r="B14" s="90" t="s">
        <v>75</v>
      </c>
      <c r="C14" s="92" t="s">
        <v>211</v>
      </c>
    </row>
    <row r="15" spans="1:7" x14ac:dyDescent="0.15">
      <c r="A15" s="97" t="s">
        <v>154</v>
      </c>
      <c r="B15" s="90" t="s">
        <v>122</v>
      </c>
      <c r="C15" s="92" t="s">
        <v>211</v>
      </c>
    </row>
    <row r="16" spans="1:7" ht="33.75" x14ac:dyDescent="0.15">
      <c r="A16" s="97" t="s">
        <v>73</v>
      </c>
      <c r="B16" s="90" t="s">
        <v>184</v>
      </c>
      <c r="C16" s="92" t="s">
        <v>185</v>
      </c>
    </row>
    <row r="17" spans="1:3" x14ac:dyDescent="0.15">
      <c r="A17" s="97" t="s">
        <v>158</v>
      </c>
      <c r="B17" s="90" t="s">
        <v>93</v>
      </c>
      <c r="C17" s="92" t="s">
        <v>305</v>
      </c>
    </row>
    <row r="18" spans="1:3" x14ac:dyDescent="0.15">
      <c r="A18" s="97" t="s">
        <v>42</v>
      </c>
      <c r="B18" s="90" t="s">
        <v>159</v>
      </c>
      <c r="C18" s="92" t="s">
        <v>186</v>
      </c>
    </row>
    <row r="19" spans="1:3" x14ac:dyDescent="0.15">
      <c r="A19" s="97" t="s">
        <v>43</v>
      </c>
      <c r="B19" s="90" t="s">
        <v>161</v>
      </c>
      <c r="C19" s="92" t="s">
        <v>186</v>
      </c>
    </row>
    <row r="20" spans="1:3" x14ac:dyDescent="0.15">
      <c r="A20" s="98"/>
      <c r="B20" s="94"/>
      <c r="C20" s="95"/>
    </row>
    <row r="21" spans="1:3" x14ac:dyDescent="0.15">
      <c r="A21" s="272" t="s">
        <v>174</v>
      </c>
      <c r="B21" s="273"/>
      <c r="C21" s="96"/>
    </row>
    <row r="22" spans="1:3" ht="22.5" x14ac:dyDescent="0.15">
      <c r="A22" s="97" t="s">
        <v>175</v>
      </c>
      <c r="B22" s="90" t="s">
        <v>187</v>
      </c>
      <c r="C22" s="92" t="s">
        <v>188</v>
      </c>
    </row>
    <row r="23" spans="1:3" x14ac:dyDescent="0.15">
      <c r="A23" s="97" t="s">
        <v>255</v>
      </c>
      <c r="B23" s="90" t="s">
        <v>198</v>
      </c>
      <c r="C23" s="92" t="s">
        <v>189</v>
      </c>
    </row>
    <row r="24" spans="1:3" x14ac:dyDescent="0.15">
      <c r="A24" s="97" t="s">
        <v>177</v>
      </c>
      <c r="B24" s="90" t="s">
        <v>199</v>
      </c>
      <c r="C24" s="92" t="s">
        <v>200</v>
      </c>
    </row>
    <row r="25" spans="1:3" x14ac:dyDescent="0.15">
      <c r="A25" s="97" t="s">
        <v>178</v>
      </c>
      <c r="B25" s="90" t="s">
        <v>254</v>
      </c>
      <c r="C25" s="92" t="s">
        <v>387</v>
      </c>
    </row>
    <row r="27" spans="1:3" x14ac:dyDescent="0.15">
      <c r="A27" s="278" t="s">
        <v>190</v>
      </c>
      <c r="B27" s="279"/>
      <c r="C27" s="96"/>
    </row>
    <row r="28" spans="1:3" x14ac:dyDescent="0.15">
      <c r="A28" s="97"/>
      <c r="B28" s="90" t="s">
        <v>191</v>
      </c>
      <c r="C28" s="92" t="s">
        <v>386</v>
      </c>
    </row>
    <row r="29" spans="1:3" ht="45" x14ac:dyDescent="0.15">
      <c r="A29" s="97"/>
      <c r="B29" s="90" t="s">
        <v>192</v>
      </c>
      <c r="C29" s="92" t="s">
        <v>193</v>
      </c>
    </row>
    <row r="30" spans="1:3" ht="22.5" x14ac:dyDescent="0.15">
      <c r="A30" s="97"/>
      <c r="B30" s="90" t="s">
        <v>213</v>
      </c>
      <c r="C30" s="92" t="s">
        <v>306</v>
      </c>
    </row>
    <row r="31" spans="1:3" x14ac:dyDescent="0.15">
      <c r="A31" s="97"/>
      <c r="B31" s="187" t="s">
        <v>214</v>
      </c>
      <c r="C31" s="92" t="s">
        <v>194</v>
      </c>
    </row>
    <row r="32" spans="1:3" x14ac:dyDescent="0.15">
      <c r="A32" s="97"/>
      <c r="B32" s="90" t="s">
        <v>195</v>
      </c>
      <c r="C32" s="92" t="s">
        <v>388</v>
      </c>
    </row>
    <row r="37" spans="3:3" x14ac:dyDescent="0.15">
      <c r="C37" s="73"/>
    </row>
    <row r="38" spans="3:3" x14ac:dyDescent="0.15">
      <c r="C38" s="73"/>
    </row>
    <row r="39" spans="3:3" x14ac:dyDescent="0.15">
      <c r="C39" s="73"/>
    </row>
    <row r="40" spans="3:3" x14ac:dyDescent="0.15">
      <c r="C40" s="73"/>
    </row>
    <row r="41" spans="3:3" x14ac:dyDescent="0.15">
      <c r="C41" s="73"/>
    </row>
    <row r="42" spans="3:3" x14ac:dyDescent="0.15">
      <c r="C42" s="73"/>
    </row>
    <row r="43" spans="3:3" x14ac:dyDescent="0.15">
      <c r="C43" s="73"/>
    </row>
    <row r="44" spans="3:3" x14ac:dyDescent="0.15">
      <c r="C44" s="73"/>
    </row>
    <row r="45" spans="3:3" x14ac:dyDescent="0.15">
      <c r="C45" s="73"/>
    </row>
    <row r="46" spans="3:3" x14ac:dyDescent="0.15">
      <c r="C46" s="73"/>
    </row>
    <row r="47" spans="3:3" x14ac:dyDescent="0.15">
      <c r="C47" s="73"/>
    </row>
    <row r="48" spans="3:3" x14ac:dyDescent="0.15">
      <c r="C48" s="73"/>
    </row>
    <row r="49" spans="3:3" x14ac:dyDescent="0.15">
      <c r="C49" s="73"/>
    </row>
    <row r="50" spans="3:3" x14ac:dyDescent="0.15">
      <c r="C50" s="73"/>
    </row>
    <row r="51" spans="3:3" x14ac:dyDescent="0.15">
      <c r="C51" s="73"/>
    </row>
    <row r="52" spans="3:3" x14ac:dyDescent="0.15">
      <c r="C52" s="73"/>
    </row>
    <row r="53" spans="3:3" x14ac:dyDescent="0.15">
      <c r="C53" s="73"/>
    </row>
    <row r="54" spans="3:3" x14ac:dyDescent="0.15">
      <c r="C54" s="73"/>
    </row>
  </sheetData>
  <mergeCells count="4">
    <mergeCell ref="A3:B3"/>
    <mergeCell ref="A21:B21"/>
    <mergeCell ref="A27:B27"/>
    <mergeCell ref="A1:C1"/>
  </mergeCells>
  <phoneticPr fontId="2"/>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4" zoomScale="78" zoomScaleNormal="100" zoomScaleSheetLayoutView="78" workbookViewId="0">
      <selection activeCell="G17" sqref="G17"/>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14"/>
      <c r="I1" s="2" t="s">
        <v>97</v>
      </c>
    </row>
    <row r="2" spans="1:9" ht="15" customHeight="1" x14ac:dyDescent="0.15">
      <c r="H2" s="1">
        <v>2020</v>
      </c>
      <c r="I2" s="2" t="s">
        <v>407</v>
      </c>
    </row>
    <row r="3" spans="1:9" ht="15" customHeight="1" x14ac:dyDescent="0.15">
      <c r="I3" s="2" t="s">
        <v>408</v>
      </c>
    </row>
    <row r="4" spans="1:9" ht="15" customHeight="1" x14ac:dyDescent="0.15">
      <c r="G4" s="72"/>
      <c r="H4" s="3"/>
      <c r="I4" s="2"/>
    </row>
    <row r="5" spans="1:9" ht="15" customHeight="1" x14ac:dyDescent="0.15"/>
    <row r="6" spans="1:9" ht="29.25" customHeight="1" x14ac:dyDescent="0.15">
      <c r="D6" s="286" t="s">
        <v>104</v>
      </c>
      <c r="E6" s="286"/>
      <c r="F6" s="286"/>
      <c r="G6" s="286"/>
      <c r="H6" s="4"/>
      <c r="I6" s="5"/>
    </row>
    <row r="7" spans="1:9" ht="15" customHeight="1" thickBot="1" x14ac:dyDescent="0.2">
      <c r="D7" s="4"/>
      <c r="E7" s="4"/>
      <c r="F7" s="4"/>
      <c r="G7" s="4"/>
      <c r="H7" s="4"/>
      <c r="I7" s="5"/>
    </row>
    <row r="8" spans="1:9" ht="31.5" customHeight="1" thickBot="1" x14ac:dyDescent="0.2">
      <c r="B8" s="287" t="s">
        <v>99</v>
      </c>
      <c r="C8" s="287"/>
      <c r="D8" s="288"/>
      <c r="E8" s="128" t="s">
        <v>100</v>
      </c>
      <c r="F8" s="129">
        <f>SUM(I20)</f>
        <v>250000</v>
      </c>
      <c r="G8" s="6"/>
      <c r="H8" s="53"/>
      <c r="I8" s="100"/>
    </row>
    <row r="9" spans="1:9" ht="31.5" customHeight="1" thickTop="1" thickBot="1" x14ac:dyDescent="0.2">
      <c r="B9" s="287" t="s">
        <v>240</v>
      </c>
      <c r="C9" s="287"/>
      <c r="D9" s="289"/>
      <c r="E9" s="126" t="s">
        <v>100</v>
      </c>
      <c r="F9" s="127">
        <f>SUM(G20)</f>
        <v>250000</v>
      </c>
      <c r="G9" s="6"/>
      <c r="H9" s="53"/>
      <c r="I9" s="100"/>
    </row>
    <row r="10" spans="1:9" ht="25.5" customHeight="1" thickTop="1" thickBot="1" x14ac:dyDescent="0.2">
      <c r="D10" s="110"/>
      <c r="E10" s="110" t="s">
        <v>337</v>
      </c>
      <c r="F10" s="110"/>
    </row>
    <row r="11" spans="1:9" s="115" customFormat="1" ht="51" customHeight="1" thickTop="1" x14ac:dyDescent="0.15">
      <c r="B11" s="116" t="s">
        <v>101</v>
      </c>
      <c r="C11" s="117" t="s">
        <v>102</v>
      </c>
      <c r="D11" s="290" t="s">
        <v>313</v>
      </c>
      <c r="E11" s="291"/>
      <c r="F11" s="291"/>
      <c r="G11" s="118" t="s">
        <v>338</v>
      </c>
      <c r="H11" s="119" t="s">
        <v>326</v>
      </c>
      <c r="I11" s="120" t="s">
        <v>339</v>
      </c>
    </row>
    <row r="12" spans="1:9" ht="30" customHeight="1" x14ac:dyDescent="0.15">
      <c r="B12" s="130">
        <v>43885</v>
      </c>
      <c r="C12" s="131">
        <v>43885</v>
      </c>
      <c r="D12" s="282" t="s">
        <v>400</v>
      </c>
      <c r="E12" s="283"/>
      <c r="F12" s="283"/>
      <c r="G12" s="121">
        <v>100000</v>
      </c>
      <c r="H12" s="122"/>
      <c r="I12" s="123">
        <f t="shared" ref="I12:I20" si="0">SUM(G12:H12)</f>
        <v>100000</v>
      </c>
    </row>
    <row r="13" spans="1:9" ht="30" customHeight="1" x14ac:dyDescent="0.15">
      <c r="B13" s="132" t="s">
        <v>402</v>
      </c>
      <c r="C13" s="131" t="s">
        <v>402</v>
      </c>
      <c r="D13" s="282" t="s">
        <v>401</v>
      </c>
      <c r="E13" s="283"/>
      <c r="F13" s="283"/>
      <c r="G13" s="121">
        <v>50000</v>
      </c>
      <c r="H13" s="122"/>
      <c r="I13" s="123">
        <f t="shared" si="0"/>
        <v>50000</v>
      </c>
    </row>
    <row r="14" spans="1:9" ht="30" customHeight="1" x14ac:dyDescent="0.15">
      <c r="B14" s="132" t="s">
        <v>403</v>
      </c>
      <c r="C14" s="131" t="s">
        <v>403</v>
      </c>
      <c r="D14" s="282" t="s">
        <v>404</v>
      </c>
      <c r="E14" s="283"/>
      <c r="F14" s="283"/>
      <c r="G14" s="121">
        <v>50000</v>
      </c>
      <c r="H14" s="122"/>
      <c r="I14" s="123">
        <f t="shared" si="0"/>
        <v>50000</v>
      </c>
    </row>
    <row r="15" spans="1:9" ht="30" customHeight="1" x14ac:dyDescent="0.15">
      <c r="B15" s="132" t="s">
        <v>405</v>
      </c>
      <c r="C15" s="131" t="s">
        <v>405</v>
      </c>
      <c r="D15" s="282" t="s">
        <v>406</v>
      </c>
      <c r="E15" s="283"/>
      <c r="F15" s="283"/>
      <c r="G15" s="121">
        <v>50000</v>
      </c>
      <c r="H15" s="122"/>
      <c r="I15" s="123">
        <f t="shared" si="0"/>
        <v>50000</v>
      </c>
    </row>
    <row r="16" spans="1:9" ht="30" customHeight="1" x14ac:dyDescent="0.15">
      <c r="B16" s="132"/>
      <c r="C16" s="131"/>
      <c r="D16" s="282"/>
      <c r="E16" s="283"/>
      <c r="F16" s="283"/>
      <c r="G16" s="121"/>
      <c r="H16" s="122"/>
      <c r="I16" s="123">
        <f t="shared" si="0"/>
        <v>0</v>
      </c>
    </row>
    <row r="17" spans="2:9" ht="30" customHeight="1" x14ac:dyDescent="0.15">
      <c r="B17" s="132"/>
      <c r="C17" s="131"/>
      <c r="D17" s="282"/>
      <c r="E17" s="283"/>
      <c r="F17" s="283"/>
      <c r="G17" s="121"/>
      <c r="H17" s="122"/>
      <c r="I17" s="123">
        <f t="shared" si="0"/>
        <v>0</v>
      </c>
    </row>
    <row r="18" spans="2:9" ht="30" customHeight="1" x14ac:dyDescent="0.15">
      <c r="B18" s="132"/>
      <c r="C18" s="131"/>
      <c r="D18" s="282"/>
      <c r="E18" s="283"/>
      <c r="F18" s="283"/>
      <c r="G18" s="121"/>
      <c r="H18" s="122"/>
      <c r="I18" s="123">
        <f t="shared" si="0"/>
        <v>0</v>
      </c>
    </row>
    <row r="19" spans="2:9" ht="30" customHeight="1" x14ac:dyDescent="0.15">
      <c r="B19" s="132"/>
      <c r="C19" s="131"/>
      <c r="D19" s="282"/>
      <c r="E19" s="283"/>
      <c r="F19" s="283"/>
      <c r="G19" s="121"/>
      <c r="H19" s="122"/>
      <c r="I19" s="123">
        <f t="shared" si="0"/>
        <v>0</v>
      </c>
    </row>
    <row r="20" spans="2:9" ht="30" customHeight="1" thickBot="1" x14ac:dyDescent="0.2">
      <c r="B20" s="111"/>
      <c r="C20" s="133" t="s">
        <v>103</v>
      </c>
      <c r="D20" s="284"/>
      <c r="E20" s="285"/>
      <c r="F20" s="285"/>
      <c r="G20" s="124">
        <f>SUM(G12:G19)</f>
        <v>250000</v>
      </c>
      <c r="H20" s="125">
        <f>SUM(H12:H19)</f>
        <v>0</v>
      </c>
      <c r="I20" s="123">
        <f t="shared" si="0"/>
        <v>250000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2"/>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tabSelected="1" view="pageBreakPreview" topLeftCell="A16" zoomScaleNormal="100" zoomScaleSheetLayoutView="100" workbookViewId="0">
      <selection activeCell="F32" sqref="F32"/>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12"/>
      <c r="B1" s="8"/>
      <c r="C1" s="8"/>
      <c r="D1" s="8"/>
      <c r="E1" s="8"/>
      <c r="F1" s="14" t="s">
        <v>347</v>
      </c>
      <c r="G1" s="8"/>
    </row>
    <row r="2" spans="1:7" ht="14.25" x14ac:dyDescent="0.15">
      <c r="A2" s="293" t="s">
        <v>350</v>
      </c>
      <c r="B2" s="293"/>
      <c r="C2" s="293"/>
      <c r="D2" s="293"/>
      <c r="E2" s="293"/>
      <c r="F2" s="293"/>
      <c r="G2" s="9"/>
    </row>
    <row r="3" spans="1:7" ht="14.25" x14ac:dyDescent="0.15">
      <c r="A3" s="8"/>
      <c r="B3" s="27"/>
      <c r="C3" s="27"/>
      <c r="D3" s="27"/>
      <c r="E3" s="27"/>
      <c r="F3" s="9"/>
      <c r="G3" s="9"/>
    </row>
    <row r="4" spans="1:7" ht="14.25" x14ac:dyDescent="0.15">
      <c r="A4" s="8"/>
      <c r="B4" s="292" t="s">
        <v>414</v>
      </c>
      <c r="C4" s="292"/>
      <c r="D4" s="292"/>
      <c r="E4" s="292"/>
      <c r="F4" s="9"/>
      <c r="G4" s="9"/>
    </row>
    <row r="5" spans="1:7" x14ac:dyDescent="0.15">
      <c r="A5" s="9"/>
      <c r="B5" s="9"/>
      <c r="C5" s="9"/>
      <c r="D5" s="9"/>
      <c r="E5" s="9"/>
      <c r="F5" s="14" t="s">
        <v>113</v>
      </c>
      <c r="G5" s="8"/>
    </row>
    <row r="6" spans="1:7" ht="20.100000000000001" customHeight="1" x14ac:dyDescent="0.15">
      <c r="A6" s="28"/>
      <c r="B6" s="29" t="s">
        <v>0</v>
      </c>
      <c r="C6" s="29" t="s">
        <v>1</v>
      </c>
      <c r="D6" s="29" t="s">
        <v>2</v>
      </c>
      <c r="E6" s="29" t="s">
        <v>3</v>
      </c>
      <c r="F6" s="29" t="s">
        <v>4</v>
      </c>
      <c r="G6" s="8"/>
    </row>
    <row r="7" spans="1:7" ht="20.100000000000001" customHeight="1" x14ac:dyDescent="0.15">
      <c r="A7" s="30"/>
      <c r="B7" s="31" t="s">
        <v>46</v>
      </c>
      <c r="C7" s="32"/>
      <c r="D7" s="32"/>
      <c r="E7" s="32"/>
      <c r="F7" s="33"/>
      <c r="G7" s="8"/>
    </row>
    <row r="8" spans="1:7" ht="20.100000000000001" customHeight="1" x14ac:dyDescent="0.15">
      <c r="A8" s="22">
        <v>1</v>
      </c>
      <c r="B8" s="34" t="s">
        <v>48</v>
      </c>
      <c r="C8" s="26">
        <v>0</v>
      </c>
      <c r="D8" s="26">
        <v>0</v>
      </c>
      <c r="E8" s="26">
        <v>0</v>
      </c>
      <c r="F8" s="26">
        <v>0</v>
      </c>
      <c r="G8" s="8"/>
    </row>
    <row r="9" spans="1:7" ht="20.100000000000001" customHeight="1" x14ac:dyDescent="0.15">
      <c r="A9" s="22">
        <v>2</v>
      </c>
      <c r="B9" s="34" t="s">
        <v>50</v>
      </c>
      <c r="C9" s="26">
        <v>0</v>
      </c>
      <c r="D9" s="26">
        <v>0</v>
      </c>
      <c r="E9" s="26">
        <v>0</v>
      </c>
      <c r="F9" s="26">
        <v>0</v>
      </c>
      <c r="G9" s="8"/>
    </row>
    <row r="10" spans="1:7" ht="20.100000000000001" customHeight="1" x14ac:dyDescent="0.15">
      <c r="A10" s="22">
        <v>3</v>
      </c>
      <c r="B10" s="34" t="s">
        <v>49</v>
      </c>
      <c r="C10" s="26">
        <v>0</v>
      </c>
      <c r="D10" s="26">
        <v>0</v>
      </c>
      <c r="E10" s="26">
        <v>0</v>
      </c>
      <c r="F10" s="26">
        <v>0</v>
      </c>
      <c r="G10" s="8"/>
    </row>
    <row r="11" spans="1:7" ht="20.100000000000001" customHeight="1" x14ac:dyDescent="0.15">
      <c r="A11" s="22">
        <v>4</v>
      </c>
      <c r="B11" s="34" t="s">
        <v>51</v>
      </c>
      <c r="C11" s="26">
        <v>0</v>
      </c>
      <c r="D11" s="26">
        <v>0</v>
      </c>
      <c r="E11" s="26">
        <v>0</v>
      </c>
      <c r="F11" s="26">
        <v>0</v>
      </c>
      <c r="G11" s="8"/>
    </row>
    <row r="12" spans="1:7" ht="20.100000000000001" customHeight="1" x14ac:dyDescent="0.15">
      <c r="A12" s="22">
        <v>5</v>
      </c>
      <c r="B12" s="34" t="s">
        <v>52</v>
      </c>
      <c r="C12" s="26">
        <v>0</v>
      </c>
      <c r="D12" s="26">
        <v>0</v>
      </c>
      <c r="E12" s="26">
        <v>0</v>
      </c>
      <c r="F12" s="26">
        <v>0</v>
      </c>
      <c r="G12" s="8"/>
    </row>
    <row r="13" spans="1:7" ht="20.100000000000001" customHeight="1" x14ac:dyDescent="0.15">
      <c r="A13" s="22">
        <v>6</v>
      </c>
      <c r="B13" s="34" t="s">
        <v>54</v>
      </c>
      <c r="C13" s="26">
        <v>0</v>
      </c>
      <c r="D13" s="26">
        <v>0</v>
      </c>
      <c r="E13" s="26">
        <v>0</v>
      </c>
      <c r="F13" s="26">
        <v>0</v>
      </c>
      <c r="G13" s="8"/>
    </row>
    <row r="14" spans="1:7" ht="20.100000000000001" customHeight="1" x14ac:dyDescent="0.15">
      <c r="A14" s="22">
        <v>7</v>
      </c>
      <c r="B14" s="34" t="s">
        <v>58</v>
      </c>
      <c r="C14" s="26">
        <v>100000</v>
      </c>
      <c r="D14" s="26">
        <v>150000</v>
      </c>
      <c r="E14" s="26"/>
      <c r="F14" s="18"/>
      <c r="G14" s="8"/>
    </row>
    <row r="15" spans="1:7" ht="20.100000000000001" customHeight="1" x14ac:dyDescent="0.15">
      <c r="A15" s="48">
        <v>8</v>
      </c>
      <c r="B15" s="49" t="s">
        <v>55</v>
      </c>
      <c r="C15" s="50"/>
      <c r="D15" s="51"/>
      <c r="E15" s="51"/>
      <c r="F15" s="52"/>
      <c r="G15" s="8"/>
    </row>
    <row r="16" spans="1:7" ht="20.100000000000001" customHeight="1" x14ac:dyDescent="0.15">
      <c r="A16" s="35"/>
      <c r="B16" s="36" t="s">
        <v>59</v>
      </c>
      <c r="C16" s="37">
        <f>SUM(C8:C15)</f>
        <v>100000</v>
      </c>
      <c r="D16" s="37">
        <f>SUM(D8:D15)</f>
        <v>150000</v>
      </c>
      <c r="E16" s="37">
        <f>SUM(E8:E15)</f>
        <v>0</v>
      </c>
      <c r="F16" s="15"/>
      <c r="G16" s="8"/>
    </row>
    <row r="17" spans="1:7" ht="20.100000000000001" customHeight="1" x14ac:dyDescent="0.15">
      <c r="A17" s="11"/>
      <c r="B17" s="31" t="s">
        <v>47</v>
      </c>
      <c r="C17" s="25"/>
      <c r="D17" s="25"/>
      <c r="E17" s="25"/>
      <c r="F17" s="33"/>
      <c r="G17" s="8"/>
    </row>
    <row r="18" spans="1:7" ht="20.100000000000001" customHeight="1" x14ac:dyDescent="0.15">
      <c r="A18" s="22">
        <v>1</v>
      </c>
      <c r="B18" s="34" t="s">
        <v>5</v>
      </c>
      <c r="C18" s="254">
        <v>26810</v>
      </c>
      <c r="D18" s="26">
        <v>6300</v>
      </c>
      <c r="E18" s="26"/>
      <c r="F18" s="18"/>
      <c r="G18" s="8"/>
    </row>
    <row r="19" spans="1:7" ht="20.100000000000001" customHeight="1" x14ac:dyDescent="0.15">
      <c r="A19" s="22">
        <v>2</v>
      </c>
      <c r="B19" s="34" t="s">
        <v>112</v>
      </c>
      <c r="C19" s="254"/>
      <c r="D19" s="26"/>
      <c r="E19" s="26"/>
      <c r="F19" s="18"/>
      <c r="G19" s="8"/>
    </row>
    <row r="20" spans="1:7" ht="20.100000000000001" customHeight="1" x14ac:dyDescent="0.15">
      <c r="A20" s="22">
        <v>3</v>
      </c>
      <c r="B20" s="34" t="s">
        <v>6</v>
      </c>
      <c r="C20" s="254"/>
      <c r="D20" s="26"/>
      <c r="E20" s="26"/>
      <c r="F20" s="18"/>
      <c r="G20" s="8"/>
    </row>
    <row r="21" spans="1:7" ht="20.100000000000001" customHeight="1" x14ac:dyDescent="0.15">
      <c r="A21" s="22">
        <v>4</v>
      </c>
      <c r="B21" s="34" t="s">
        <v>7</v>
      </c>
      <c r="C21" s="254">
        <v>3000</v>
      </c>
      <c r="D21" s="26">
        <v>133660</v>
      </c>
      <c r="E21" s="26"/>
      <c r="F21" s="18"/>
      <c r="G21" s="8"/>
    </row>
    <row r="22" spans="1:7" ht="20.100000000000001" customHeight="1" x14ac:dyDescent="0.15">
      <c r="A22" s="22">
        <v>5</v>
      </c>
      <c r="B22" s="34" t="s">
        <v>8</v>
      </c>
      <c r="C22" s="26"/>
      <c r="D22" s="26"/>
      <c r="E22" s="26"/>
      <c r="F22" s="18"/>
      <c r="G22" s="8"/>
    </row>
    <row r="23" spans="1:7" ht="20.100000000000001" customHeight="1" x14ac:dyDescent="0.15">
      <c r="A23" s="107">
        <v>6</v>
      </c>
      <c r="B23" s="34" t="s">
        <v>9</v>
      </c>
      <c r="C23" s="26"/>
      <c r="D23" s="26"/>
      <c r="E23" s="26"/>
      <c r="F23" s="18"/>
      <c r="G23" s="8"/>
    </row>
    <row r="24" spans="1:7" ht="20.100000000000001" customHeight="1" x14ac:dyDescent="0.15">
      <c r="A24" s="107">
        <v>7</v>
      </c>
      <c r="B24" s="34" t="s">
        <v>10</v>
      </c>
      <c r="C24" s="26"/>
      <c r="D24" s="26"/>
      <c r="E24" s="26"/>
      <c r="F24" s="18"/>
      <c r="G24" s="8"/>
    </row>
    <row r="25" spans="1:7" ht="20.100000000000001" customHeight="1" x14ac:dyDescent="0.15">
      <c r="A25" s="107">
        <v>8</v>
      </c>
      <c r="B25" s="106" t="s">
        <v>11</v>
      </c>
      <c r="C25" s="26"/>
      <c r="D25" s="26"/>
      <c r="E25" s="26"/>
      <c r="F25" s="18"/>
      <c r="G25" s="8"/>
    </row>
    <row r="26" spans="1:7" ht="20.100000000000001" customHeight="1" x14ac:dyDescent="0.15">
      <c r="A26" s="107">
        <v>9</v>
      </c>
      <c r="B26" s="34" t="s">
        <v>12</v>
      </c>
      <c r="C26" s="26"/>
      <c r="D26" s="26"/>
      <c r="E26" s="26"/>
      <c r="F26" s="18"/>
      <c r="G26" s="8"/>
    </row>
    <row r="27" spans="1:7" ht="20.100000000000001" customHeight="1" x14ac:dyDescent="0.15">
      <c r="A27" s="107">
        <v>10</v>
      </c>
      <c r="B27" s="34" t="s">
        <v>13</v>
      </c>
      <c r="C27" s="26"/>
      <c r="D27" s="26"/>
      <c r="E27" s="26"/>
      <c r="F27" s="18"/>
      <c r="G27" s="8"/>
    </row>
    <row r="28" spans="1:7" ht="20.100000000000001" customHeight="1" x14ac:dyDescent="0.15">
      <c r="A28" s="107">
        <v>11</v>
      </c>
      <c r="B28" s="34" t="s">
        <v>14</v>
      </c>
      <c r="C28" s="26"/>
      <c r="D28" s="26"/>
      <c r="E28" s="26"/>
      <c r="F28" s="18"/>
      <c r="G28" s="8"/>
    </row>
    <row r="29" spans="1:7" ht="20.100000000000001" customHeight="1" x14ac:dyDescent="0.15">
      <c r="A29" s="107">
        <v>12</v>
      </c>
      <c r="B29" s="34" t="s">
        <v>15</v>
      </c>
      <c r="C29" s="26"/>
      <c r="D29" s="26"/>
      <c r="E29" s="26"/>
      <c r="F29" s="18"/>
      <c r="G29" s="8"/>
    </row>
    <row r="30" spans="1:7" ht="20.100000000000001" customHeight="1" x14ac:dyDescent="0.15">
      <c r="A30" s="107">
        <v>13</v>
      </c>
      <c r="B30" s="34" t="s">
        <v>16</v>
      </c>
      <c r="C30" s="26"/>
      <c r="D30" s="26"/>
      <c r="E30" s="26"/>
      <c r="F30" s="18"/>
      <c r="G30" s="8"/>
    </row>
    <row r="31" spans="1:7" ht="20.100000000000001" customHeight="1" x14ac:dyDescent="0.15">
      <c r="A31" s="107">
        <v>14</v>
      </c>
      <c r="B31" s="34" t="s">
        <v>17</v>
      </c>
      <c r="C31" s="26">
        <v>70190</v>
      </c>
      <c r="D31" s="26">
        <v>10040</v>
      </c>
      <c r="E31" s="26"/>
      <c r="F31" s="258">
        <v>0.70099999999999996</v>
      </c>
      <c r="G31" s="8"/>
    </row>
    <row r="32" spans="1:7" ht="20.100000000000001" customHeight="1" x14ac:dyDescent="0.15">
      <c r="A32" s="107"/>
      <c r="B32" s="34" t="s">
        <v>18</v>
      </c>
      <c r="C32" s="26">
        <f>SUM(C18:C31)</f>
        <v>100000</v>
      </c>
      <c r="D32" s="26">
        <f>SUM(D18:D31)</f>
        <v>150000</v>
      </c>
      <c r="E32" s="26">
        <f>SUM(E18:E31)</f>
        <v>0</v>
      </c>
      <c r="F32" s="18"/>
      <c r="G32" s="8"/>
    </row>
    <row r="33" spans="1:7" ht="20.100000000000001" customHeight="1" x14ac:dyDescent="0.15">
      <c r="A33" s="17"/>
      <c r="B33" s="34" t="s">
        <v>19</v>
      </c>
      <c r="C33" s="26">
        <f>C16-C32</f>
        <v>0</v>
      </c>
      <c r="D33" s="26">
        <f>D16-D32</f>
        <v>0</v>
      </c>
      <c r="E33" s="26">
        <f>E16-E32</f>
        <v>0</v>
      </c>
      <c r="F33" s="18"/>
      <c r="G33" s="8"/>
    </row>
    <row r="34" spans="1:7" ht="15" customHeight="1" x14ac:dyDescent="0.15">
      <c r="A34" s="8"/>
      <c r="B34" s="38"/>
      <c r="C34" s="9"/>
      <c r="D34" s="9"/>
      <c r="E34" s="9"/>
      <c r="F34" s="9"/>
      <c r="G34" s="9"/>
    </row>
    <row r="35" spans="1:7" ht="15" customHeight="1" x14ac:dyDescent="0.15">
      <c r="A35" s="8"/>
      <c r="B35" s="38"/>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6"/>
  <sheetViews>
    <sheetView view="pageBreakPreview" topLeftCell="A16" zoomScale="80" zoomScaleNormal="100" zoomScaleSheetLayoutView="80" workbookViewId="0">
      <selection activeCell="H25" sqref="H25"/>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12"/>
      <c r="B1" s="8"/>
      <c r="C1" s="8"/>
      <c r="D1" s="296" t="s">
        <v>180</v>
      </c>
      <c r="E1" s="296"/>
      <c r="F1" s="296"/>
      <c r="G1" s="296"/>
      <c r="H1" s="296"/>
      <c r="I1" s="8"/>
    </row>
    <row r="2" spans="1:9" x14ac:dyDescent="0.15">
      <c r="A2" s="8"/>
      <c r="B2" s="294" t="s">
        <v>409</v>
      </c>
      <c r="C2" s="295"/>
      <c r="D2" s="295"/>
      <c r="E2" s="295"/>
      <c r="F2" s="295"/>
      <c r="G2" s="295"/>
      <c r="H2" s="10"/>
      <c r="I2" s="8"/>
    </row>
    <row r="3" spans="1:9" x14ac:dyDescent="0.15">
      <c r="A3" s="8"/>
      <c r="B3" s="8"/>
      <c r="C3" s="8"/>
      <c r="D3" s="10"/>
      <c r="E3" s="10"/>
      <c r="F3" s="10"/>
      <c r="G3" s="10"/>
      <c r="H3" s="10"/>
      <c r="I3" s="8"/>
    </row>
    <row r="4" spans="1:9" x14ac:dyDescent="0.15">
      <c r="A4" s="297" t="s">
        <v>56</v>
      </c>
      <c r="B4" s="297"/>
      <c r="C4" s="297"/>
      <c r="D4" s="297"/>
      <c r="E4" s="24"/>
      <c r="F4" s="9"/>
      <c r="G4" s="9"/>
      <c r="H4" s="14" t="s">
        <v>20</v>
      </c>
      <c r="I4" s="8"/>
    </row>
    <row r="5" spans="1:9" ht="30" customHeight="1" x14ac:dyDescent="0.15">
      <c r="A5" s="298" t="s">
        <v>21</v>
      </c>
      <c r="B5" s="299"/>
      <c r="C5" s="299"/>
      <c r="D5" s="300"/>
      <c r="E5" s="301" t="s">
        <v>22</v>
      </c>
      <c r="F5" s="300"/>
      <c r="G5" s="12" t="s">
        <v>23</v>
      </c>
      <c r="H5" s="12" t="s">
        <v>24</v>
      </c>
      <c r="I5" s="8"/>
    </row>
    <row r="6" spans="1:9" ht="30" customHeight="1" x14ac:dyDescent="0.15">
      <c r="A6" s="13" t="s">
        <v>25</v>
      </c>
      <c r="B6" s="21">
        <v>7</v>
      </c>
      <c r="C6" s="23" t="s">
        <v>111</v>
      </c>
      <c r="D6" s="34" t="s">
        <v>412</v>
      </c>
      <c r="E6" s="298" t="s">
        <v>410</v>
      </c>
      <c r="F6" s="300"/>
      <c r="G6" s="39">
        <v>100000</v>
      </c>
      <c r="H6" s="18"/>
      <c r="I6" s="8"/>
    </row>
    <row r="7" spans="1:9" ht="30" customHeight="1" x14ac:dyDescent="0.15">
      <c r="A7" s="13" t="s">
        <v>25</v>
      </c>
      <c r="B7" s="21"/>
      <c r="C7" s="23" t="s">
        <v>111</v>
      </c>
      <c r="D7" s="18"/>
      <c r="E7" s="302"/>
      <c r="F7" s="303"/>
      <c r="G7" s="39"/>
      <c r="H7" s="18"/>
      <c r="I7" s="8"/>
    </row>
    <row r="8" spans="1:9" ht="30" customHeight="1" x14ac:dyDescent="0.15">
      <c r="A8" s="13" t="s">
        <v>25</v>
      </c>
      <c r="B8" s="21"/>
      <c r="C8" s="23" t="s">
        <v>111</v>
      </c>
      <c r="D8" s="18"/>
      <c r="E8" s="302"/>
      <c r="F8" s="303"/>
      <c r="G8" s="39"/>
      <c r="H8" s="18"/>
      <c r="I8" s="8"/>
    </row>
    <row r="9" spans="1:9" ht="30" customHeight="1" x14ac:dyDescent="0.15">
      <c r="A9" s="13" t="s">
        <v>25</v>
      </c>
      <c r="B9" s="21"/>
      <c r="C9" s="23" t="s">
        <v>111</v>
      </c>
      <c r="D9" s="18"/>
      <c r="E9" s="302"/>
      <c r="F9" s="303"/>
      <c r="G9" s="39"/>
      <c r="H9" s="18"/>
      <c r="I9" s="8"/>
    </row>
    <row r="10" spans="1:9" ht="30" customHeight="1" x14ac:dyDescent="0.15">
      <c r="A10" s="298" t="s">
        <v>26</v>
      </c>
      <c r="B10" s="299"/>
      <c r="C10" s="299"/>
      <c r="D10" s="299"/>
      <c r="E10" s="299"/>
      <c r="F10" s="300"/>
      <c r="G10" s="39">
        <f>SUM(G6:G9)</f>
        <v>100000</v>
      </c>
      <c r="H10" s="18"/>
      <c r="I10" s="8"/>
    </row>
    <row r="11" spans="1:9" ht="13.5" customHeight="1" x14ac:dyDescent="0.15">
      <c r="A11" s="9"/>
      <c r="B11" s="9"/>
      <c r="C11" s="9"/>
      <c r="D11" s="9"/>
      <c r="E11" s="9"/>
      <c r="F11" s="9"/>
      <c r="G11" s="9"/>
      <c r="H11" s="9"/>
      <c r="I11" s="9"/>
    </row>
    <row r="12" spans="1:9" ht="13.5" customHeight="1" x14ac:dyDescent="0.15">
      <c r="A12" s="9"/>
      <c r="B12" s="9"/>
      <c r="C12" s="9"/>
      <c r="D12" s="9"/>
      <c r="E12" s="9"/>
      <c r="F12" s="9"/>
      <c r="G12" s="9"/>
      <c r="H12" s="9"/>
      <c r="I12" s="9"/>
    </row>
    <row r="13" spans="1:9" ht="13.5" customHeight="1" x14ac:dyDescent="0.15">
      <c r="A13" s="9"/>
      <c r="B13" s="9"/>
      <c r="C13" s="9"/>
      <c r="D13" s="296"/>
      <c r="E13" s="296"/>
      <c r="F13" s="296"/>
      <c r="G13" s="296"/>
      <c r="H13" s="296"/>
      <c r="I13" s="8"/>
    </row>
    <row r="14" spans="1:9" ht="19.5" customHeight="1" x14ac:dyDescent="0.15">
      <c r="A14" s="297" t="s">
        <v>57</v>
      </c>
      <c r="B14" s="297"/>
      <c r="C14" s="297"/>
      <c r="D14" s="297"/>
      <c r="E14" s="9"/>
      <c r="F14" s="9"/>
      <c r="G14" s="9"/>
      <c r="H14" s="14" t="s">
        <v>20</v>
      </c>
      <c r="I14" s="8"/>
    </row>
    <row r="15" spans="1:9" ht="30" customHeight="1" x14ac:dyDescent="0.15">
      <c r="A15" s="298" t="s">
        <v>21</v>
      </c>
      <c r="B15" s="299"/>
      <c r="C15" s="299"/>
      <c r="D15" s="300"/>
      <c r="E15" s="12" t="s">
        <v>27</v>
      </c>
      <c r="F15" s="12" t="s">
        <v>28</v>
      </c>
      <c r="G15" s="12" t="s">
        <v>23</v>
      </c>
      <c r="H15" s="12" t="s">
        <v>24</v>
      </c>
      <c r="I15" s="8"/>
    </row>
    <row r="16" spans="1:9" ht="39.75" customHeight="1" x14ac:dyDescent="0.15">
      <c r="A16" s="40" t="s">
        <v>25</v>
      </c>
      <c r="B16" s="24">
        <v>1</v>
      </c>
      <c r="C16" s="8" t="s">
        <v>111</v>
      </c>
      <c r="D16" s="15" t="s">
        <v>411</v>
      </c>
      <c r="E16" s="18" t="s">
        <v>413</v>
      </c>
      <c r="F16" s="240" t="s">
        <v>434</v>
      </c>
      <c r="G16" s="254">
        <v>8800</v>
      </c>
      <c r="H16" s="252">
        <v>1</v>
      </c>
      <c r="I16" s="8"/>
    </row>
    <row r="17" spans="1:9" ht="30" customHeight="1" x14ac:dyDescent="0.15">
      <c r="A17" s="40"/>
      <c r="B17" s="24"/>
      <c r="C17" s="8"/>
      <c r="D17" s="15"/>
      <c r="E17" s="18" t="s">
        <v>436</v>
      </c>
      <c r="F17" s="240" t="s">
        <v>430</v>
      </c>
      <c r="G17" s="254">
        <v>2420</v>
      </c>
      <c r="H17" s="252">
        <v>1</v>
      </c>
      <c r="I17" s="8"/>
    </row>
    <row r="18" spans="1:9" ht="30" customHeight="1" x14ac:dyDescent="0.15">
      <c r="A18" s="40"/>
      <c r="B18" s="24"/>
      <c r="C18" s="8"/>
      <c r="D18" s="15"/>
      <c r="E18" s="18" t="s">
        <v>436</v>
      </c>
      <c r="F18" s="240" t="s">
        <v>437</v>
      </c>
      <c r="G18" s="254">
        <v>2940</v>
      </c>
      <c r="H18" s="252">
        <v>1</v>
      </c>
      <c r="I18" s="8"/>
    </row>
    <row r="19" spans="1:9" ht="30" customHeight="1" x14ac:dyDescent="0.15">
      <c r="A19" s="40"/>
      <c r="B19" s="24"/>
      <c r="C19" s="8"/>
      <c r="D19" s="15"/>
      <c r="E19" s="18" t="s">
        <v>436</v>
      </c>
      <c r="F19" s="240" t="s">
        <v>438</v>
      </c>
      <c r="G19" s="254">
        <v>550</v>
      </c>
      <c r="H19" s="252">
        <v>1</v>
      </c>
      <c r="I19" s="8"/>
    </row>
    <row r="20" spans="1:9" ht="30" customHeight="1" x14ac:dyDescent="0.15">
      <c r="A20" s="40"/>
      <c r="B20" s="24"/>
      <c r="C20" s="8"/>
      <c r="D20" s="15"/>
      <c r="E20" s="18" t="s">
        <v>436</v>
      </c>
      <c r="F20" s="240" t="s">
        <v>433</v>
      </c>
      <c r="G20" s="254">
        <v>2750</v>
      </c>
      <c r="H20" s="252">
        <v>1</v>
      </c>
      <c r="I20" s="8"/>
    </row>
    <row r="21" spans="1:9" ht="30" customHeight="1" x14ac:dyDescent="0.15">
      <c r="A21" s="40"/>
      <c r="B21" s="24"/>
      <c r="C21" s="8"/>
      <c r="D21" s="15"/>
      <c r="E21" s="18" t="s">
        <v>436</v>
      </c>
      <c r="F21" s="240" t="s">
        <v>432</v>
      </c>
      <c r="G21" s="254">
        <v>220</v>
      </c>
      <c r="H21" s="252">
        <v>1</v>
      </c>
      <c r="I21" s="8"/>
    </row>
    <row r="22" spans="1:9" ht="30" customHeight="1" x14ac:dyDescent="0.15">
      <c r="A22" s="40"/>
      <c r="B22" s="24"/>
      <c r="C22" s="8"/>
      <c r="D22" s="15"/>
      <c r="E22" s="18" t="s">
        <v>436</v>
      </c>
      <c r="F22" s="240" t="s">
        <v>435</v>
      </c>
      <c r="G22" s="254">
        <v>330</v>
      </c>
      <c r="H22" s="252">
        <v>1</v>
      </c>
      <c r="I22" s="8"/>
    </row>
    <row r="23" spans="1:9" ht="43.5" customHeight="1" x14ac:dyDescent="0.15">
      <c r="A23" s="16"/>
      <c r="B23" s="9"/>
      <c r="C23" s="9"/>
      <c r="D23" s="15"/>
      <c r="E23" s="18" t="s">
        <v>413</v>
      </c>
      <c r="F23" s="240" t="s">
        <v>431</v>
      </c>
      <c r="G23" s="26">
        <v>8800</v>
      </c>
      <c r="H23" s="252">
        <v>2</v>
      </c>
      <c r="I23" s="8"/>
    </row>
    <row r="24" spans="1:9" ht="30" customHeight="1" x14ac:dyDescent="0.15">
      <c r="A24" s="17"/>
      <c r="B24" s="23"/>
      <c r="C24" s="23"/>
      <c r="D24" s="18"/>
      <c r="E24" s="23"/>
      <c r="F24" s="33" t="s">
        <v>29</v>
      </c>
      <c r="G24" s="41">
        <f>SUM(G16:G23)</f>
        <v>26810</v>
      </c>
      <c r="H24" s="18"/>
      <c r="I24" s="8"/>
    </row>
    <row r="25" spans="1:9" ht="30" customHeight="1" x14ac:dyDescent="0.15">
      <c r="A25" s="40" t="s">
        <v>25</v>
      </c>
      <c r="B25" s="24">
        <v>4</v>
      </c>
      <c r="C25" s="8" t="s">
        <v>111</v>
      </c>
      <c r="D25" s="15" t="s">
        <v>7</v>
      </c>
      <c r="E25" s="18" t="s">
        <v>425</v>
      </c>
      <c r="F25" s="255" t="s">
        <v>427</v>
      </c>
      <c r="G25" s="254">
        <v>3000</v>
      </c>
      <c r="H25" s="252">
        <v>3</v>
      </c>
      <c r="I25" s="8"/>
    </row>
    <row r="26" spans="1:9" ht="30" customHeight="1" x14ac:dyDescent="0.15">
      <c r="A26" s="17"/>
      <c r="B26" s="23"/>
      <c r="C26" s="23"/>
      <c r="D26" s="18"/>
      <c r="E26" s="23"/>
      <c r="F26" s="18" t="s">
        <v>29</v>
      </c>
      <c r="G26" s="26">
        <f>SUM(G25:G25)</f>
        <v>3000</v>
      </c>
      <c r="H26" s="252"/>
      <c r="I26" s="8"/>
    </row>
    <row r="27" spans="1:9" ht="30" customHeight="1" x14ac:dyDescent="0.15">
      <c r="A27" s="40" t="s">
        <v>25</v>
      </c>
      <c r="B27" s="24">
        <v>14</v>
      </c>
      <c r="C27" s="8" t="s">
        <v>111</v>
      </c>
      <c r="D27" s="15" t="s">
        <v>428</v>
      </c>
      <c r="E27" s="18" t="s">
        <v>429</v>
      </c>
      <c r="F27" s="255" t="s">
        <v>439</v>
      </c>
      <c r="G27" s="254">
        <v>70190</v>
      </c>
      <c r="H27" s="252"/>
      <c r="I27" s="8"/>
    </row>
    <row r="28" spans="1:9" ht="30" customHeight="1" x14ac:dyDescent="0.15">
      <c r="A28" s="17"/>
      <c r="B28" s="23"/>
      <c r="C28" s="23"/>
      <c r="D28" s="18"/>
      <c r="E28" s="23"/>
      <c r="F28" s="18" t="s">
        <v>29</v>
      </c>
      <c r="G28" s="26">
        <v>70190</v>
      </c>
      <c r="H28" s="18"/>
      <c r="I28" s="8"/>
    </row>
    <row r="29" spans="1:9" ht="30" customHeight="1" x14ac:dyDescent="0.15">
      <c r="A29" s="17"/>
      <c r="B29" s="23"/>
      <c r="C29" s="23"/>
      <c r="D29" s="23"/>
      <c r="E29" s="23"/>
      <c r="F29" s="18" t="s">
        <v>30</v>
      </c>
      <c r="G29" s="26">
        <f>SUM(G28,G24,G26)</f>
        <v>100000</v>
      </c>
      <c r="H29" s="18"/>
      <c r="I29" s="8"/>
    </row>
    <row r="30" spans="1:9" ht="19.5" customHeight="1" x14ac:dyDescent="0.15">
      <c r="A30" s="9"/>
      <c r="B30" s="9"/>
      <c r="C30" s="9"/>
      <c r="D30" s="9"/>
      <c r="E30" s="9"/>
      <c r="F30" s="9"/>
      <c r="G30" s="9"/>
      <c r="H30" s="9"/>
      <c r="I30" s="9"/>
    </row>
    <row r="31" spans="1:9" ht="19.5" customHeight="1" x14ac:dyDescent="0.15">
      <c r="A31" s="9"/>
      <c r="B31" s="9"/>
      <c r="C31" s="9"/>
      <c r="D31" s="9"/>
      <c r="E31" s="9"/>
      <c r="F31" s="9"/>
      <c r="G31" s="9"/>
      <c r="H31" s="9"/>
      <c r="I31" s="9"/>
    </row>
    <row r="32" spans="1:9" ht="19.5" customHeight="1" x14ac:dyDescent="0.15">
      <c r="A32" s="9"/>
      <c r="B32" s="9"/>
      <c r="C32" s="9"/>
      <c r="D32" s="9"/>
      <c r="E32" s="9"/>
      <c r="F32" s="9"/>
      <c r="G32" s="9"/>
      <c r="H32" s="9"/>
      <c r="I32" s="9"/>
    </row>
    <row r="33" spans="1:9" ht="19.5" customHeight="1" x14ac:dyDescent="0.15">
      <c r="A33" s="9"/>
      <c r="B33" s="9"/>
      <c r="C33" s="9"/>
      <c r="D33" s="9"/>
      <c r="E33" s="9"/>
      <c r="F33" s="9"/>
      <c r="G33" s="9"/>
      <c r="H33" s="9"/>
      <c r="I33" s="9"/>
    </row>
    <row r="34" spans="1:9" ht="19.5" customHeight="1" x14ac:dyDescent="0.15">
      <c r="A34" s="9"/>
      <c r="B34" s="9"/>
      <c r="C34" s="9"/>
      <c r="D34" s="9"/>
      <c r="E34" s="9"/>
      <c r="F34" s="9"/>
      <c r="G34" s="9"/>
      <c r="H34" s="9"/>
      <c r="I34" s="9"/>
    </row>
    <row r="35" spans="1:9" ht="19.5" customHeight="1" x14ac:dyDescent="0.15">
      <c r="A35" s="9"/>
      <c r="B35" s="9"/>
      <c r="C35" s="9"/>
      <c r="D35" s="9"/>
      <c r="E35" s="9"/>
      <c r="F35" s="9"/>
      <c r="G35" s="9"/>
      <c r="H35" s="9"/>
      <c r="I35" s="9"/>
    </row>
    <row r="36" spans="1:9" ht="19.5" customHeight="1" x14ac:dyDescent="0.15">
      <c r="A36" s="9"/>
      <c r="B36" s="9"/>
      <c r="C36" s="9"/>
      <c r="D36" s="9"/>
      <c r="E36" s="9"/>
      <c r="F36" s="9"/>
      <c r="G36" s="9"/>
      <c r="H36" s="9"/>
      <c r="I36" s="9"/>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2"/>
  <hyperlinks>
    <hyperlink ref="H16" r:id="rId1" display="..\siryoh\mitumori\1_namikiri_honnbann.pdf" xr:uid="{C34F18C5-3DB1-441D-83FE-E25068F41988}"/>
    <hyperlink ref="H23" r:id="rId2" display="..\siryoh\mitumori\2_namikiri_riha.pdf" xr:uid="{4BA8AD0F-BCA1-4EF4-9BAD-98FBF951CA0B}"/>
    <hyperlink ref="H17" r:id="rId3" display="..\siryoh\mitumori\1_namikiri_honnbann.pdf" xr:uid="{68020D8C-ED29-47B9-9B36-D99A935CDDD0}"/>
    <hyperlink ref="H18" r:id="rId4" display="..\siryoh\mitumori\1_namikiri_honnbann.pdf" xr:uid="{659F0716-C6B9-4A33-B00F-4113B368E83D}"/>
    <hyperlink ref="H19" r:id="rId5" display="..\siryoh\mitumori\1_namikiri_honnbann.pdf" xr:uid="{68BA5964-F8A2-4B8B-96CA-7C691392B782}"/>
    <hyperlink ref="H20" r:id="rId6" display="..\siryoh\mitumori\1_namikiri_honnbann.pdf" xr:uid="{F4457A5C-8AD2-47AD-8B9B-901750A225C5}"/>
    <hyperlink ref="H21" r:id="rId7" display="..\siryoh\mitumori\1_namikiri_honnbann.pdf" xr:uid="{F8445602-6B3E-47E0-A4A3-217030446284}"/>
    <hyperlink ref="H22" r:id="rId8" display="..\siryoh\mitumori\1_namikiri_honnbann.pdf" xr:uid="{F8878C79-A10C-4EDE-99E9-B966B1110DC2}"/>
    <hyperlink ref="H25" r:id="rId9" display="../siryoh/mitumori/3_enntakuya.pdf" xr:uid="{B580260A-2EAF-4305-BE0C-2B5789512D5A}"/>
  </hyperlinks>
  <printOptions horizontalCentered="1"/>
  <pageMargins left="0.78740157480314965" right="0.78740157480314965" top="0.98425196850393704" bottom="0.55118110236220474" header="0.51181102362204722" footer="0.51181102362204722"/>
  <pageSetup paperSize="9" scale="99" orientation="portrait"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D8" sqref="D8"/>
    </sheetView>
  </sheetViews>
  <sheetFormatPr defaultColWidth="9" defaultRowHeight="13.5" x14ac:dyDescent="0.15"/>
  <cols>
    <col min="1" max="1" width="5.625" style="101" customWidth="1"/>
    <col min="2" max="2" width="19.375" style="101" customWidth="1"/>
    <col min="3" max="3" width="39.875" style="101" customWidth="1"/>
    <col min="4" max="4" width="10.625" style="101" customWidth="1"/>
    <col min="5" max="5" width="13.375" style="101" customWidth="1"/>
    <col min="6" max="6" width="6.5" style="101" customWidth="1"/>
    <col min="7" max="7" width="16.125" style="101" customWidth="1"/>
    <col min="8" max="8" width="13.75" style="101" customWidth="1"/>
    <col min="9" max="16384" width="9" style="101"/>
  </cols>
  <sheetData>
    <row r="1" spans="1:8" ht="21" x14ac:dyDescent="0.2">
      <c r="A1" s="141"/>
      <c r="B1" s="142"/>
      <c r="C1" s="142"/>
      <c r="D1" s="142"/>
      <c r="E1" s="142"/>
      <c r="F1" s="142"/>
      <c r="G1" s="142"/>
      <c r="H1" s="142" t="s">
        <v>348</v>
      </c>
    </row>
    <row r="2" spans="1:8" ht="17.25" x14ac:dyDescent="0.2">
      <c r="A2" s="304" t="s">
        <v>300</v>
      </c>
      <c r="B2" s="304"/>
      <c r="C2" s="304"/>
      <c r="D2" s="304"/>
      <c r="E2" s="304"/>
      <c r="F2" s="304"/>
      <c r="G2" s="304"/>
      <c r="H2" s="304"/>
    </row>
    <row r="3" spans="1:8" s="161" customFormat="1" x14ac:dyDescent="0.15">
      <c r="A3" s="305" t="s">
        <v>424</v>
      </c>
      <c r="B3" s="305"/>
      <c r="C3" s="305"/>
      <c r="D3" s="305"/>
      <c r="E3" s="305"/>
      <c r="F3" s="305"/>
      <c r="G3" s="305"/>
      <c r="H3" s="305"/>
    </row>
    <row r="4" spans="1:8" x14ac:dyDescent="0.15">
      <c r="A4" s="143"/>
      <c r="B4" s="143"/>
      <c r="C4" s="143"/>
      <c r="D4" s="143"/>
      <c r="E4" s="143"/>
      <c r="F4" s="143"/>
      <c r="G4" s="143"/>
      <c r="H4" s="143"/>
    </row>
    <row r="5" spans="1:8" x14ac:dyDescent="0.15">
      <c r="A5" s="308" t="s">
        <v>328</v>
      </c>
      <c r="B5" s="309"/>
      <c r="C5" s="309"/>
      <c r="D5" s="309"/>
      <c r="E5" s="310"/>
      <c r="F5" s="311" t="s">
        <v>31</v>
      </c>
      <c r="G5" s="309"/>
      <c r="H5" s="312"/>
    </row>
    <row r="6" spans="1:8" ht="21.75" thickBot="1" x14ac:dyDescent="0.2">
      <c r="A6" s="139" t="s">
        <v>327</v>
      </c>
      <c r="B6" s="42" t="s">
        <v>33</v>
      </c>
      <c r="C6" s="42" t="s">
        <v>105</v>
      </c>
      <c r="D6" s="42" t="s">
        <v>34</v>
      </c>
      <c r="E6" s="43" t="s">
        <v>261</v>
      </c>
      <c r="F6" s="44" t="s">
        <v>32</v>
      </c>
      <c r="G6" s="42" t="s">
        <v>33</v>
      </c>
      <c r="H6" s="42" t="s">
        <v>106</v>
      </c>
    </row>
    <row r="7" spans="1:8" ht="20.100000000000001" customHeight="1" thickTop="1" x14ac:dyDescent="0.15">
      <c r="A7" s="252">
        <v>1</v>
      </c>
      <c r="B7" s="144" t="s">
        <v>421</v>
      </c>
      <c r="C7" s="253" t="s">
        <v>422</v>
      </c>
      <c r="D7" s="256">
        <v>18010</v>
      </c>
      <c r="E7" s="146">
        <v>43889</v>
      </c>
      <c r="F7" s="45"/>
      <c r="G7" s="144"/>
      <c r="H7" s="145"/>
    </row>
    <row r="8" spans="1:8" ht="20.100000000000001" customHeight="1" x14ac:dyDescent="0.15">
      <c r="A8" s="252">
        <v>2</v>
      </c>
      <c r="B8" s="144" t="s">
        <v>421</v>
      </c>
      <c r="C8" s="144" t="s">
        <v>423</v>
      </c>
      <c r="D8" s="256">
        <v>8800</v>
      </c>
      <c r="E8" s="146">
        <v>43889</v>
      </c>
      <c r="F8" s="147"/>
      <c r="G8" s="144"/>
      <c r="H8" s="145"/>
    </row>
    <row r="9" spans="1:8" ht="20.100000000000001" customHeight="1" x14ac:dyDescent="0.15">
      <c r="A9" s="252">
        <v>3</v>
      </c>
      <c r="B9" s="257" t="s">
        <v>440</v>
      </c>
      <c r="C9" s="137" t="s">
        <v>426</v>
      </c>
      <c r="D9" s="256">
        <v>3000</v>
      </c>
      <c r="E9" s="146">
        <v>43889</v>
      </c>
      <c r="F9" s="147"/>
      <c r="G9" s="144"/>
      <c r="H9" s="145"/>
    </row>
    <row r="10" spans="1:8" ht="20.100000000000001" customHeight="1" x14ac:dyDescent="0.15">
      <c r="A10" s="147"/>
      <c r="B10" s="144"/>
      <c r="C10" s="144"/>
      <c r="D10" s="156"/>
      <c r="E10" s="148"/>
      <c r="F10" s="147"/>
      <c r="G10" s="144"/>
      <c r="H10" s="145"/>
    </row>
    <row r="11" spans="1:8" ht="20.100000000000001" customHeight="1" x14ac:dyDescent="0.15">
      <c r="A11" s="147"/>
      <c r="B11" s="144"/>
      <c r="C11" s="144"/>
      <c r="D11" s="156"/>
      <c r="E11" s="148"/>
      <c r="F11" s="147"/>
      <c r="G11" s="144"/>
      <c r="H11" s="145"/>
    </row>
    <row r="12" spans="1:8" ht="20.100000000000001" customHeight="1" x14ac:dyDescent="0.15">
      <c r="A12" s="147"/>
      <c r="B12" s="144"/>
      <c r="C12" s="144"/>
      <c r="D12" s="156"/>
      <c r="E12" s="148"/>
      <c r="F12" s="147"/>
      <c r="G12" s="144"/>
      <c r="H12" s="145"/>
    </row>
    <row r="13" spans="1:8" ht="20.100000000000001" customHeight="1" x14ac:dyDescent="0.15">
      <c r="A13" s="147"/>
      <c r="B13" s="144"/>
      <c r="C13" s="144"/>
      <c r="D13" s="156"/>
      <c r="E13" s="148"/>
      <c r="F13" s="147"/>
      <c r="G13" s="144"/>
      <c r="H13" s="145"/>
    </row>
    <row r="14" spans="1:8" ht="20.100000000000001" customHeight="1" x14ac:dyDescent="0.15">
      <c r="A14" s="147"/>
      <c r="B14" s="144"/>
      <c r="C14" s="144"/>
      <c r="D14" s="156"/>
      <c r="E14" s="148"/>
      <c r="F14" s="147"/>
      <c r="G14" s="144"/>
      <c r="H14" s="145"/>
    </row>
    <row r="15" spans="1:8" ht="20.100000000000001" customHeight="1" x14ac:dyDescent="0.15">
      <c r="A15" s="147"/>
      <c r="B15" s="144"/>
      <c r="C15" s="144"/>
      <c r="D15" s="156"/>
      <c r="E15" s="148"/>
      <c r="F15" s="147"/>
      <c r="G15" s="144"/>
      <c r="H15" s="145"/>
    </row>
    <row r="16" spans="1:8" ht="20.100000000000001" customHeight="1" x14ac:dyDescent="0.15">
      <c r="A16" s="147"/>
      <c r="B16" s="144"/>
      <c r="C16" s="144"/>
      <c r="D16" s="156"/>
      <c r="E16" s="148"/>
      <c r="F16" s="147"/>
      <c r="G16" s="144"/>
      <c r="H16" s="145"/>
    </row>
    <row r="17" spans="1:8" ht="20.100000000000001" customHeight="1" x14ac:dyDescent="0.15">
      <c r="A17" s="147"/>
      <c r="B17" s="144"/>
      <c r="C17" s="144"/>
      <c r="D17" s="156"/>
      <c r="E17" s="148"/>
      <c r="F17" s="147"/>
      <c r="G17" s="144"/>
      <c r="H17" s="145"/>
    </row>
    <row r="18" spans="1:8" ht="20.100000000000001" customHeight="1" x14ac:dyDescent="0.15">
      <c r="A18" s="147"/>
      <c r="B18" s="144"/>
      <c r="C18" s="144"/>
      <c r="D18" s="156"/>
      <c r="E18" s="148"/>
      <c r="F18" s="147"/>
      <c r="G18" s="144"/>
      <c r="H18" s="145"/>
    </row>
    <row r="19" spans="1:8" ht="20.100000000000001" customHeight="1" x14ac:dyDescent="0.15">
      <c r="A19" s="147"/>
      <c r="B19" s="144"/>
      <c r="C19" s="144"/>
      <c r="D19" s="156"/>
      <c r="E19" s="148"/>
      <c r="F19" s="147"/>
      <c r="G19" s="144"/>
      <c r="H19" s="145"/>
    </row>
    <row r="20" spans="1:8" ht="20.100000000000001" customHeight="1" x14ac:dyDescent="0.15">
      <c r="A20" s="147"/>
      <c r="B20" s="144"/>
      <c r="C20" s="144"/>
      <c r="D20" s="156"/>
      <c r="E20" s="148"/>
      <c r="F20" s="147"/>
      <c r="G20" s="144"/>
      <c r="H20" s="145"/>
    </row>
    <row r="21" spans="1:8" ht="20.100000000000001" customHeight="1" x14ac:dyDescent="0.15">
      <c r="A21" s="147"/>
      <c r="B21" s="144"/>
      <c r="C21" s="144"/>
      <c r="D21" s="156"/>
      <c r="E21" s="148"/>
      <c r="F21" s="147"/>
      <c r="G21" s="144"/>
      <c r="H21" s="145"/>
    </row>
    <row r="22" spans="1:8" ht="20.100000000000001" customHeight="1" x14ac:dyDescent="0.15">
      <c r="A22" s="147"/>
      <c r="B22" s="144"/>
      <c r="C22" s="144"/>
      <c r="D22" s="156"/>
      <c r="E22" s="148"/>
      <c r="F22" s="147"/>
      <c r="G22" s="144"/>
      <c r="H22" s="145"/>
    </row>
    <row r="23" spans="1:8" ht="20.100000000000001" customHeight="1" x14ac:dyDescent="0.15">
      <c r="A23" s="147"/>
      <c r="B23" s="144"/>
      <c r="C23" s="144"/>
      <c r="D23" s="156"/>
      <c r="E23" s="148"/>
      <c r="F23" s="147"/>
      <c r="G23" s="144"/>
      <c r="H23" s="145"/>
    </row>
    <row r="24" spans="1:8" ht="20.100000000000001" customHeight="1" x14ac:dyDescent="0.15">
      <c r="A24" s="147"/>
      <c r="B24" s="144"/>
      <c r="C24" s="144"/>
      <c r="D24" s="156"/>
      <c r="E24" s="148"/>
      <c r="F24" s="147"/>
      <c r="G24" s="144"/>
      <c r="H24" s="145"/>
    </row>
    <row r="25" spans="1:8" ht="20.100000000000001" customHeight="1" x14ac:dyDescent="0.15">
      <c r="A25" s="147"/>
      <c r="B25" s="144"/>
      <c r="C25" s="144"/>
      <c r="D25" s="157"/>
      <c r="E25" s="148"/>
      <c r="F25" s="147"/>
      <c r="G25" s="144"/>
      <c r="H25" s="145"/>
    </row>
    <row r="26" spans="1:8" ht="20.100000000000001" customHeight="1" x14ac:dyDescent="0.15">
      <c r="A26" s="305"/>
      <c r="B26" s="305"/>
      <c r="C26" s="137" t="s">
        <v>35</v>
      </c>
      <c r="D26" s="138">
        <f>SUM(D7:D25)</f>
        <v>29810</v>
      </c>
      <c r="E26" s="143"/>
      <c r="F26" s="143"/>
      <c r="G26" s="143"/>
      <c r="H26" s="149"/>
    </row>
    <row r="27" spans="1:8" ht="21" customHeight="1" x14ac:dyDescent="0.15">
      <c r="A27" s="313" t="s">
        <v>329</v>
      </c>
      <c r="B27" s="313"/>
      <c r="C27" s="313"/>
      <c r="D27" s="313"/>
      <c r="E27" s="313"/>
      <c r="F27" s="313"/>
      <c r="G27" s="313"/>
      <c r="H27" s="313"/>
    </row>
    <row r="28" spans="1:8" s="151" customFormat="1" ht="17.25" customHeight="1" x14ac:dyDescent="0.15">
      <c r="A28" s="155" t="s">
        <v>330</v>
      </c>
      <c r="B28" s="150"/>
      <c r="C28" s="150"/>
      <c r="D28" s="150"/>
      <c r="E28" s="150"/>
      <c r="F28" s="150"/>
      <c r="G28" s="150"/>
      <c r="H28" s="150"/>
    </row>
    <row r="29" spans="1:8" ht="17.25" customHeight="1" x14ac:dyDescent="0.15">
      <c r="A29" s="306" t="s">
        <v>256</v>
      </c>
      <c r="B29" s="307"/>
      <c r="C29" s="307"/>
      <c r="D29" s="307"/>
      <c r="E29" s="307"/>
      <c r="F29" s="307"/>
      <c r="G29" s="307"/>
      <c r="H29" s="307"/>
    </row>
    <row r="30" spans="1:8" ht="21" customHeight="1" x14ac:dyDescent="0.15">
      <c r="A30" s="152"/>
      <c r="B30" s="153"/>
      <c r="C30" s="153"/>
      <c r="D30" s="153"/>
      <c r="E30" s="153"/>
      <c r="F30" s="153"/>
      <c r="G30" s="153"/>
      <c r="H30" s="153"/>
    </row>
    <row r="31" spans="1:8" x14ac:dyDescent="0.15">
      <c r="A31" s="143"/>
      <c r="B31" s="143"/>
      <c r="C31" s="143"/>
      <c r="D31" s="143"/>
      <c r="E31" s="143"/>
      <c r="F31" s="143"/>
      <c r="G31" s="143"/>
      <c r="H31" s="143"/>
    </row>
    <row r="32" spans="1:8" ht="21.75" thickBot="1" x14ac:dyDescent="0.2">
      <c r="A32" s="140" t="s">
        <v>327</v>
      </c>
      <c r="B32" s="134" t="s">
        <v>36</v>
      </c>
      <c r="C32" s="134" t="s">
        <v>37</v>
      </c>
      <c r="D32" s="135" t="s">
        <v>110</v>
      </c>
      <c r="E32" s="136" t="s">
        <v>38</v>
      </c>
      <c r="F32" s="24"/>
      <c r="G32" s="142"/>
      <c r="H32" s="24"/>
    </row>
    <row r="33" spans="1:8" ht="20.100000000000001" customHeight="1" thickTop="1" x14ac:dyDescent="0.15">
      <c r="A33" s="20"/>
      <c r="B33" s="46"/>
      <c r="C33" s="46"/>
      <c r="D33" s="21" t="s">
        <v>39</v>
      </c>
      <c r="E33" s="158"/>
      <c r="F33" s="24"/>
      <c r="G33" s="142"/>
      <c r="H33" s="154"/>
    </row>
    <row r="34" spans="1:8" ht="20.100000000000001" customHeight="1" x14ac:dyDescent="0.15">
      <c r="A34" s="20"/>
      <c r="B34" s="46"/>
      <c r="C34" s="46"/>
      <c r="D34" s="21" t="s">
        <v>39</v>
      </c>
      <c r="E34" s="158"/>
      <c r="F34" s="24"/>
      <c r="G34" s="142"/>
      <c r="H34" s="154"/>
    </row>
    <row r="35" spans="1:8" ht="20.100000000000001" customHeight="1" x14ac:dyDescent="0.15">
      <c r="A35" s="20"/>
      <c r="B35" s="46"/>
      <c r="C35" s="46"/>
      <c r="D35" s="21" t="s">
        <v>39</v>
      </c>
      <c r="E35" s="158"/>
      <c r="F35" s="24"/>
      <c r="G35" s="142"/>
      <c r="H35" s="154"/>
    </row>
    <row r="36" spans="1:8" ht="20.100000000000001" customHeight="1" x14ac:dyDescent="0.15">
      <c r="A36" s="20"/>
      <c r="B36" s="46"/>
      <c r="C36" s="46"/>
      <c r="D36" s="21" t="s">
        <v>39</v>
      </c>
      <c r="E36" s="158"/>
      <c r="F36" s="24"/>
      <c r="G36" s="142"/>
      <c r="H36" s="154"/>
    </row>
    <row r="37" spans="1:8" ht="20.100000000000001" customHeight="1" x14ac:dyDescent="0.15">
      <c r="A37" s="20"/>
      <c r="B37" s="46"/>
      <c r="C37" s="46"/>
      <c r="D37" s="21" t="s">
        <v>39</v>
      </c>
      <c r="E37" s="158"/>
      <c r="F37" s="24"/>
      <c r="G37" s="142"/>
      <c r="H37" s="154"/>
    </row>
    <row r="38" spans="1:8" ht="20.100000000000001" customHeight="1" x14ac:dyDescent="0.15">
      <c r="A38" s="20"/>
      <c r="B38" s="46"/>
      <c r="C38" s="46"/>
      <c r="D38" s="21" t="s">
        <v>39</v>
      </c>
      <c r="E38" s="158"/>
      <c r="F38" s="24"/>
      <c r="G38" s="142"/>
      <c r="H38" s="154"/>
    </row>
    <row r="39" spans="1:8" ht="20.100000000000001" customHeight="1" x14ac:dyDescent="0.15">
      <c r="A39" s="20"/>
      <c r="B39" s="46"/>
      <c r="C39" s="19"/>
      <c r="D39" s="21" t="s">
        <v>39</v>
      </c>
      <c r="E39" s="159"/>
      <c r="F39" s="24"/>
      <c r="G39" s="142"/>
      <c r="H39" s="154"/>
    </row>
    <row r="40" spans="1:8" ht="20.100000000000001" customHeight="1" x14ac:dyDescent="0.15">
      <c r="A40" s="143"/>
      <c r="B40" s="143"/>
      <c r="C40" s="143"/>
      <c r="D40" s="137" t="s">
        <v>40</v>
      </c>
      <c r="E40" s="160">
        <f>SUM(E33:E39)</f>
        <v>0</v>
      </c>
      <c r="F40" s="143"/>
      <c r="G40" s="143"/>
      <c r="H40" s="143"/>
    </row>
  </sheetData>
  <mergeCells count="7">
    <mergeCell ref="A2:H2"/>
    <mergeCell ref="A3:H3"/>
    <mergeCell ref="A29:H29"/>
    <mergeCell ref="A5:E5"/>
    <mergeCell ref="F5:H5"/>
    <mergeCell ref="A26:B26"/>
    <mergeCell ref="A27:H27"/>
  </mergeCells>
  <phoneticPr fontId="2"/>
  <hyperlinks>
    <hyperlink ref="A7" r:id="rId1" display="..\siryoh\mitumori\1_namikiri_honnbann.pdf" xr:uid="{167447D0-20F3-4D34-AEC5-2A22012C2B3F}"/>
    <hyperlink ref="A8" r:id="rId2" display="..\siryoh\mitumori\2_namikiri_riha.pdf" xr:uid="{EF30ADA3-72B7-4029-9DED-20701DDC7761}"/>
    <hyperlink ref="A9" r:id="rId3" display="../siryoh/mitumori/3_enntakuya.pdf" xr:uid="{C7868FD6-FD7B-4003-9C5D-DA6C30486979}"/>
  </hyperlinks>
  <printOptions horizontalCentered="1"/>
  <pageMargins left="0.6692913385826772" right="0.6692913385826772" top="0.98425196850393704" bottom="0.98425196850393704" header="0.51181102362204722" footer="0.51181102362204722"/>
  <pageSetup paperSize="9" scale="70"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0" zoomScaleNormal="100" zoomScaleSheetLayoutView="100" workbookViewId="0">
      <selection activeCell="H8" sqref="H8"/>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13"/>
      <c r="C1" s="188"/>
      <c r="D1" s="188"/>
      <c r="E1" s="188"/>
      <c r="F1" s="188"/>
      <c r="G1" s="188"/>
      <c r="H1" s="188"/>
      <c r="I1" s="249" t="s">
        <v>349</v>
      </c>
      <c r="J1" s="242"/>
      <c r="O1" s="189" t="s">
        <v>109</v>
      </c>
    </row>
    <row r="2" spans="1:15" ht="14.25" x14ac:dyDescent="0.15">
      <c r="I2" s="189" t="s">
        <v>215</v>
      </c>
      <c r="K2" s="74" t="s">
        <v>216</v>
      </c>
    </row>
    <row r="3" spans="1:15" x14ac:dyDescent="0.15">
      <c r="J3" s="249"/>
      <c r="K3" s="190" t="s">
        <v>217</v>
      </c>
      <c r="L3" s="191"/>
      <c r="M3" s="191"/>
      <c r="N3" s="192"/>
    </row>
    <row r="4" spans="1:15" ht="14.25" thickBot="1" x14ac:dyDescent="0.2">
      <c r="A4" s="193" t="s">
        <v>390</v>
      </c>
      <c r="B4" s="193"/>
      <c r="C4" s="193"/>
      <c r="D4" s="193"/>
      <c r="E4" s="188"/>
      <c r="F4" s="188"/>
      <c r="G4" s="188"/>
      <c r="H4" s="340" t="s">
        <v>126</v>
      </c>
      <c r="I4" s="340"/>
      <c r="J4" s="249"/>
      <c r="K4" s="194" t="s">
        <v>218</v>
      </c>
      <c r="N4" s="195"/>
    </row>
    <row r="5" spans="1:15" ht="14.25" thickBot="1" x14ac:dyDescent="0.2">
      <c r="A5" s="341" t="s">
        <v>415</v>
      </c>
      <c r="B5" s="341"/>
      <c r="C5" s="341"/>
      <c r="D5" s="341"/>
      <c r="E5" s="188"/>
      <c r="F5" s="188"/>
      <c r="G5" s="188"/>
      <c r="H5" s="188"/>
      <c r="I5" s="188"/>
      <c r="J5" s="188"/>
      <c r="K5" s="196" t="s">
        <v>139</v>
      </c>
      <c r="L5" s="197" t="s">
        <v>135</v>
      </c>
      <c r="M5" s="198" t="s">
        <v>136</v>
      </c>
      <c r="N5" s="195"/>
    </row>
    <row r="6" spans="1:15" ht="14.25" thickBot="1" x14ac:dyDescent="0.2">
      <c r="A6" s="188"/>
      <c r="B6" s="188"/>
      <c r="C6" s="188"/>
      <c r="D6" s="188"/>
      <c r="E6" s="188"/>
      <c r="F6" s="188"/>
      <c r="G6" s="188"/>
      <c r="H6" s="188"/>
      <c r="I6" s="199" t="s">
        <v>134</v>
      </c>
      <c r="J6" s="188"/>
      <c r="K6" s="200">
        <v>0</v>
      </c>
      <c r="L6" s="201">
        <f>IF(K6="","",IF(K6&lt;897900,ROUNDDOWN(K6/89.79%,0),ROUNDDOWN((K6-102100)/79.58%,0)))</f>
        <v>0</v>
      </c>
      <c r="M6" s="201">
        <f>IF(K6="","",L6-K6)</f>
        <v>0</v>
      </c>
      <c r="N6" s="195"/>
    </row>
    <row r="7" spans="1:15" ht="21" customHeight="1" x14ac:dyDescent="0.15">
      <c r="A7" s="342" t="s">
        <v>133</v>
      </c>
      <c r="B7" s="342"/>
      <c r="C7" s="342"/>
      <c r="D7" s="342"/>
      <c r="E7" s="342"/>
      <c r="F7" s="342"/>
      <c r="G7" s="342"/>
      <c r="H7" s="342"/>
      <c r="I7" s="343"/>
      <c r="J7" s="250"/>
      <c r="K7" s="202"/>
      <c r="M7" s="203"/>
      <c r="N7" s="195"/>
      <c r="O7" s="204"/>
    </row>
    <row r="8" spans="1:15" ht="14.25" customHeight="1" thickBot="1" x14ac:dyDescent="0.2">
      <c r="A8" s="250"/>
      <c r="B8" s="250"/>
      <c r="C8" s="250"/>
      <c r="D8" s="250"/>
      <c r="E8" s="188"/>
      <c r="F8" s="188"/>
      <c r="G8" s="188"/>
      <c r="H8" s="188"/>
      <c r="I8" s="344"/>
      <c r="J8" s="188"/>
      <c r="K8" s="194" t="s">
        <v>219</v>
      </c>
      <c r="N8" s="195"/>
    </row>
    <row r="9" spans="1:15" ht="13.5" customHeight="1" thickBot="1" x14ac:dyDescent="0.2">
      <c r="A9" s="346" t="s">
        <v>391</v>
      </c>
      <c r="B9" s="347"/>
      <c r="C9" s="347"/>
      <c r="D9" s="347"/>
      <c r="E9" s="347"/>
      <c r="F9" s="347"/>
      <c r="G9" s="347"/>
      <c r="H9" s="347"/>
      <c r="I9" s="344"/>
      <c r="J9" s="251"/>
      <c r="K9" s="197" t="s">
        <v>135</v>
      </c>
      <c r="L9" s="196" t="s">
        <v>139</v>
      </c>
      <c r="M9" s="198" t="s">
        <v>136</v>
      </c>
      <c r="N9" s="195"/>
    </row>
    <row r="10" spans="1:15" ht="13.5" customHeight="1" thickBot="1" x14ac:dyDescent="0.2">
      <c r="A10" s="347"/>
      <c r="B10" s="347"/>
      <c r="C10" s="347"/>
      <c r="D10" s="347"/>
      <c r="E10" s="347"/>
      <c r="F10" s="347"/>
      <c r="G10" s="347"/>
      <c r="H10" s="347"/>
      <c r="I10" s="344"/>
      <c r="J10" s="251"/>
      <c r="K10" s="205">
        <v>0</v>
      </c>
      <c r="L10" s="201">
        <f>IF(K10="","",IF(K10&lt;1000000,ROUNDUP(K10*89.79%,0),ROUNDUP(K10*79.58%+102100,0)))</f>
        <v>0</v>
      </c>
      <c r="M10" s="201">
        <f>IF(K10="","",K10-L10)</f>
        <v>0</v>
      </c>
      <c r="N10" s="206"/>
    </row>
    <row r="11" spans="1:15" ht="13.5" customHeight="1" x14ac:dyDescent="0.15">
      <c r="A11" s="251"/>
      <c r="B11" s="251"/>
      <c r="C11" s="251"/>
      <c r="D11" s="251"/>
      <c r="E11" s="251"/>
      <c r="F11" s="251"/>
      <c r="G11" s="251"/>
      <c r="H11" s="251"/>
      <c r="I11" s="345"/>
      <c r="J11" s="251"/>
    </row>
    <row r="12" spans="1:15" ht="14.25" thickBot="1" x14ac:dyDescent="0.2">
      <c r="A12" s="320" t="s">
        <v>107</v>
      </c>
      <c r="B12" s="320"/>
      <c r="C12" s="320"/>
      <c r="D12" s="320"/>
      <c r="E12" s="320"/>
      <c r="F12" s="320"/>
      <c r="G12" s="320"/>
      <c r="H12" s="320"/>
      <c r="I12" s="320"/>
      <c r="J12" s="242"/>
      <c r="K12" s="207" t="s">
        <v>220</v>
      </c>
      <c r="L12" s="204"/>
      <c r="M12" s="204"/>
    </row>
    <row r="13" spans="1:15" ht="14.25" thickBot="1" x14ac:dyDescent="0.2">
      <c r="A13" s="188" t="s">
        <v>314</v>
      </c>
      <c r="B13" s="188"/>
      <c r="C13" s="338"/>
      <c r="D13" s="338"/>
      <c r="E13" s="338"/>
      <c r="F13" s="338"/>
      <c r="G13" s="188"/>
      <c r="H13" s="188"/>
      <c r="I13" s="188"/>
      <c r="J13" s="188"/>
      <c r="K13" s="197" t="s">
        <v>135</v>
      </c>
      <c r="L13" s="204"/>
      <c r="M13" s="204"/>
    </row>
    <row r="14" spans="1:15" ht="14.25" thickBot="1" x14ac:dyDescent="0.2">
      <c r="A14" s="188" t="s">
        <v>76</v>
      </c>
      <c r="B14" s="188"/>
      <c r="C14" s="321" t="s">
        <v>416</v>
      </c>
      <c r="D14" s="321"/>
      <c r="E14" s="321"/>
      <c r="F14" s="321"/>
      <c r="G14" s="188"/>
      <c r="H14" s="188"/>
      <c r="I14" s="188"/>
      <c r="J14" s="188"/>
      <c r="K14" s="200">
        <v>0</v>
      </c>
      <c r="L14" s="204"/>
      <c r="M14" s="204"/>
    </row>
    <row r="15" spans="1:15" x14ac:dyDescent="0.15">
      <c r="A15" s="188" t="s">
        <v>77</v>
      </c>
      <c r="B15" s="188"/>
      <c r="C15" s="321" t="s">
        <v>417</v>
      </c>
      <c r="D15" s="321"/>
      <c r="E15" s="321"/>
      <c r="F15" s="321"/>
      <c r="G15" s="188"/>
      <c r="H15" s="188"/>
      <c r="I15" s="188"/>
      <c r="J15" s="188"/>
    </row>
    <row r="16" spans="1:15" ht="14.25" thickBot="1" x14ac:dyDescent="0.2">
      <c r="A16" s="188" t="s">
        <v>78</v>
      </c>
      <c r="B16" s="188"/>
      <c r="C16" s="243" t="s">
        <v>418</v>
      </c>
      <c r="D16" s="243"/>
      <c r="E16" s="243"/>
      <c r="F16" s="243"/>
      <c r="G16" s="188"/>
      <c r="H16" s="188"/>
      <c r="I16" s="188"/>
      <c r="J16" s="188"/>
      <c r="K16" t="s">
        <v>138</v>
      </c>
    </row>
    <row r="17" spans="1:17" ht="14.25" thickBot="1" x14ac:dyDescent="0.2">
      <c r="A17" s="208" t="s">
        <v>358</v>
      </c>
      <c r="B17" s="188"/>
      <c r="C17" s="321" t="s">
        <v>419</v>
      </c>
      <c r="D17" s="321"/>
      <c r="E17" s="321"/>
      <c r="F17" s="321"/>
      <c r="G17" s="339" t="s">
        <v>420</v>
      </c>
      <c r="H17" s="339"/>
      <c r="I17" s="339"/>
      <c r="J17" s="188"/>
      <c r="K17" s="209"/>
      <c r="L17" t="s">
        <v>221</v>
      </c>
    </row>
    <row r="18" spans="1:17" x14ac:dyDescent="0.15">
      <c r="A18" s="188" t="s">
        <v>222</v>
      </c>
      <c r="B18" s="188"/>
      <c r="C18" s="188"/>
      <c r="D18" s="188"/>
      <c r="E18" s="188"/>
      <c r="F18" s="188"/>
      <c r="G18" s="188"/>
      <c r="H18" s="188"/>
      <c r="I18" s="188"/>
      <c r="J18" s="248"/>
      <c r="L18" t="s">
        <v>141</v>
      </c>
    </row>
    <row r="19" spans="1:17" x14ac:dyDescent="0.15">
      <c r="J19" s="188"/>
    </row>
    <row r="20" spans="1:17" ht="14.25" thickBot="1" x14ac:dyDescent="0.2">
      <c r="A20" s="188" t="s">
        <v>299</v>
      </c>
      <c r="B20" s="188"/>
      <c r="D20" s="188" t="s">
        <v>79</v>
      </c>
      <c r="E20" s="188" t="s">
        <v>80</v>
      </c>
      <c r="F20" s="243" t="s">
        <v>81</v>
      </c>
      <c r="H20" s="188" t="s">
        <v>298</v>
      </c>
      <c r="I20" s="188"/>
      <c r="J20" s="188"/>
      <c r="K20" s="73" t="s">
        <v>137</v>
      </c>
    </row>
    <row r="21" spans="1:17" ht="14.25" thickBot="1" x14ac:dyDescent="0.2">
      <c r="A21" s="188" t="s">
        <v>297</v>
      </c>
      <c r="B21" s="188"/>
      <c r="C21" s="188"/>
      <c r="D21" s="321" t="s">
        <v>130</v>
      </c>
      <c r="E21" s="321"/>
      <c r="F21" s="188"/>
      <c r="G21" s="188"/>
      <c r="H21" s="188"/>
      <c r="I21" s="188"/>
      <c r="J21" s="188"/>
      <c r="K21" s="162" t="s">
        <v>146</v>
      </c>
      <c r="L21" s="332" t="s">
        <v>223</v>
      </c>
      <c r="M21" s="333"/>
    </row>
    <row r="22" spans="1:17" ht="14.25" thickBot="1" x14ac:dyDescent="0.2">
      <c r="A22" s="188"/>
      <c r="B22" s="188"/>
      <c r="C22" s="188"/>
      <c r="D22" s="188"/>
      <c r="E22" s="188"/>
      <c r="F22" s="188"/>
      <c r="G22" s="188"/>
      <c r="H22" s="188"/>
      <c r="I22" s="188"/>
      <c r="J22" s="188"/>
      <c r="K22" s="163">
        <v>0</v>
      </c>
      <c r="L22" s="210" t="s">
        <v>142</v>
      </c>
      <c r="M22" s="211" t="s">
        <v>296</v>
      </c>
    </row>
    <row r="23" spans="1:17" ht="14.25" thickBot="1" x14ac:dyDescent="0.2">
      <c r="A23" s="188"/>
      <c r="B23" s="188" t="s">
        <v>82</v>
      </c>
      <c r="C23" s="188"/>
      <c r="D23" s="188"/>
      <c r="E23" s="188"/>
      <c r="F23" s="188"/>
      <c r="G23" s="188"/>
      <c r="H23" s="188"/>
      <c r="I23" s="188"/>
      <c r="J23" s="188"/>
      <c r="K23" s="163">
        <v>1</v>
      </c>
      <c r="L23" s="210" t="s">
        <v>224</v>
      </c>
      <c r="M23" s="211" t="s">
        <v>225</v>
      </c>
    </row>
    <row r="24" spans="1:17" ht="14.25" thickBot="1" x14ac:dyDescent="0.2">
      <c r="A24" s="188"/>
      <c r="B24" s="188"/>
      <c r="C24" s="188" t="s">
        <v>140</v>
      </c>
      <c r="D24" s="188"/>
      <c r="E24" s="212"/>
      <c r="F24" s="327">
        <f>IF(AND(K14="",L6="",K10=""),"",IF(OR(D21="１．個人契約",D21="３．その他(任意団体等）"),IF(K6="",K10,L6),K14))</f>
        <v>0</v>
      </c>
      <c r="G24" s="327"/>
      <c r="H24" s="212" t="s">
        <v>295</v>
      </c>
      <c r="I24" s="188"/>
      <c r="J24" s="188"/>
      <c r="K24" s="163">
        <v>10000</v>
      </c>
      <c r="L24" s="210" t="s">
        <v>142</v>
      </c>
      <c r="M24" s="211" t="s">
        <v>226</v>
      </c>
      <c r="P24" s="203"/>
      <c r="Q24" s="203"/>
    </row>
    <row r="25" spans="1:17" ht="14.25" thickBot="1" x14ac:dyDescent="0.2">
      <c r="A25" s="213"/>
      <c r="B25" s="213"/>
      <c r="D25" s="214"/>
      <c r="E25" s="215" t="s">
        <v>294</v>
      </c>
      <c r="F25" s="334">
        <f>IF(F24="","",ROUNDDOWN(F24/1.1*0.1,0))</f>
        <v>0</v>
      </c>
      <c r="G25" s="334"/>
      <c r="H25" s="215" t="s">
        <v>227</v>
      </c>
      <c r="I25" s="213"/>
      <c r="J25" s="213"/>
      <c r="K25" s="163">
        <v>1000000</v>
      </c>
      <c r="L25" s="210" t="s">
        <v>142</v>
      </c>
      <c r="M25" s="211" t="s">
        <v>228</v>
      </c>
    </row>
    <row r="26" spans="1:17" ht="14.25" thickBot="1" x14ac:dyDescent="0.2">
      <c r="A26" s="213"/>
      <c r="B26" s="213"/>
      <c r="D26" s="214"/>
      <c r="E26" s="215" t="s">
        <v>229</v>
      </c>
      <c r="F26" s="334">
        <f>IF(F24="","",IF(OR(D21="１．個人契約",D21="３．その他(任意団体等）"),IF(K6="",M10,M6),""))</f>
        <v>0</v>
      </c>
      <c r="G26" s="334"/>
      <c r="H26" s="215" t="s">
        <v>293</v>
      </c>
      <c r="I26" s="213"/>
      <c r="J26" s="213"/>
      <c r="K26" s="163">
        <v>1000001</v>
      </c>
      <c r="L26" s="210" t="s">
        <v>143</v>
      </c>
      <c r="M26" s="211" t="s">
        <v>230</v>
      </c>
    </row>
    <row r="27" spans="1:17" ht="14.25" thickBot="1" x14ac:dyDescent="0.2">
      <c r="A27" s="213"/>
      <c r="B27" s="213"/>
      <c r="C27" s="213" t="s">
        <v>231</v>
      </c>
      <c r="D27" s="213"/>
      <c r="E27" s="334">
        <f>IF(F26="",F24,F24-F26)</f>
        <v>0</v>
      </c>
      <c r="F27" s="335"/>
      <c r="G27" s="335"/>
      <c r="H27" s="212" t="s">
        <v>83</v>
      </c>
      <c r="I27" s="213"/>
      <c r="J27" s="213"/>
      <c r="K27" s="163">
        <v>2000000</v>
      </c>
      <c r="L27" s="210" t="s">
        <v>143</v>
      </c>
      <c r="M27" s="211" t="s">
        <v>232</v>
      </c>
    </row>
    <row r="28" spans="1:17" ht="14.25" thickBot="1" x14ac:dyDescent="0.2">
      <c r="A28" s="213"/>
      <c r="B28" s="213"/>
      <c r="C28" s="213"/>
      <c r="D28" s="213"/>
      <c r="E28" s="213"/>
      <c r="F28" s="213"/>
      <c r="G28" s="213"/>
      <c r="H28" s="213"/>
      <c r="I28" s="213"/>
      <c r="J28" s="213"/>
      <c r="K28" s="163">
        <v>2000001</v>
      </c>
      <c r="L28" s="216" t="s">
        <v>144</v>
      </c>
      <c r="M28" s="211" t="s">
        <v>233</v>
      </c>
    </row>
    <row r="29" spans="1:17" ht="14.25" thickBot="1" x14ac:dyDescent="0.2">
      <c r="A29" s="188"/>
      <c r="B29" s="188"/>
      <c r="C29" s="188" t="s">
        <v>311</v>
      </c>
      <c r="D29" s="249"/>
      <c r="E29" s="188" t="s">
        <v>84</v>
      </c>
      <c r="F29" s="188"/>
      <c r="G29" s="188" t="s">
        <v>363</v>
      </c>
      <c r="H29" s="188"/>
      <c r="I29" s="188" t="s">
        <v>312</v>
      </c>
      <c r="J29" s="188"/>
      <c r="K29" s="163">
        <v>3000000</v>
      </c>
      <c r="L29" s="216" t="s">
        <v>144</v>
      </c>
      <c r="M29" s="211" t="s">
        <v>234</v>
      </c>
    </row>
    <row r="30" spans="1:17" ht="14.25" thickBot="1" x14ac:dyDescent="0.2">
      <c r="A30" s="217"/>
      <c r="B30" s="217"/>
      <c r="C30" s="217"/>
      <c r="G30" s="217"/>
      <c r="H30" s="217"/>
      <c r="I30" s="217"/>
      <c r="J30" s="217"/>
      <c r="K30" s="163">
        <v>3000001</v>
      </c>
      <c r="L30" s="216" t="s">
        <v>145</v>
      </c>
      <c r="M30" s="211" t="s">
        <v>235</v>
      </c>
    </row>
    <row r="31" spans="1:17" ht="14.25" thickBot="1" x14ac:dyDescent="0.2">
      <c r="A31" s="213"/>
      <c r="B31" s="213"/>
      <c r="C31" s="188" t="s">
        <v>292</v>
      </c>
      <c r="D31" s="249"/>
      <c r="E31" s="188" t="s">
        <v>84</v>
      </c>
      <c r="F31" s="188"/>
      <c r="G31" s="188" t="s">
        <v>236</v>
      </c>
      <c r="H31" s="188"/>
      <c r="I31" s="188" t="s">
        <v>312</v>
      </c>
      <c r="J31" s="213"/>
      <c r="K31" s="163">
        <v>5000000</v>
      </c>
      <c r="L31" s="216" t="s">
        <v>145</v>
      </c>
      <c r="M31" s="211" t="s">
        <v>237</v>
      </c>
    </row>
    <row r="32" spans="1:17" x14ac:dyDescent="0.15">
      <c r="A32" s="188"/>
      <c r="B32" s="188"/>
      <c r="I32" s="188"/>
      <c r="J32" s="188"/>
      <c r="K32" t="s">
        <v>310</v>
      </c>
    </row>
    <row r="33" spans="1:18" x14ac:dyDescent="0.15">
      <c r="A33" s="217"/>
      <c r="B33" s="217"/>
      <c r="C33" s="218" t="s">
        <v>389</v>
      </c>
      <c r="D33" s="218"/>
      <c r="E33" s="218"/>
      <c r="F33" s="218"/>
      <c r="G33" s="218"/>
      <c r="H33" s="218"/>
      <c r="I33" s="188"/>
      <c r="J33" s="217"/>
      <c r="K33" s="73" t="s">
        <v>309</v>
      </c>
    </row>
    <row r="34" spans="1:18" x14ac:dyDescent="0.15">
      <c r="A34" s="188"/>
      <c r="B34" s="188"/>
      <c r="C34" s="336" t="s">
        <v>238</v>
      </c>
      <c r="D34" s="337"/>
      <c r="E34" s="337"/>
      <c r="F34" s="337"/>
      <c r="G34" s="337"/>
      <c r="H34" s="337"/>
      <c r="I34" s="219"/>
      <c r="J34" s="188"/>
      <c r="K34" s="73" t="s">
        <v>308</v>
      </c>
    </row>
    <row r="35" spans="1:18" ht="13.5" customHeight="1" x14ac:dyDescent="0.15">
      <c r="A35" s="188"/>
      <c r="B35" s="188"/>
      <c r="C35" s="337"/>
      <c r="D35" s="337"/>
      <c r="E35" s="337"/>
      <c r="F35" s="337"/>
      <c r="G35" s="337"/>
      <c r="H35" s="337"/>
      <c r="I35" s="218"/>
      <c r="J35" s="217"/>
      <c r="K35" s="73" t="s">
        <v>324</v>
      </c>
    </row>
    <row r="36" spans="1:18" x14ac:dyDescent="0.15">
      <c r="A36" s="188"/>
      <c r="B36" s="188"/>
      <c r="C36" s="337"/>
      <c r="D36" s="337"/>
      <c r="E36" s="337"/>
      <c r="F36" s="337"/>
      <c r="G36" s="337"/>
      <c r="H36" s="337"/>
      <c r="I36" s="188"/>
      <c r="J36" s="188"/>
      <c r="K36" s="73" t="s">
        <v>325</v>
      </c>
    </row>
    <row r="37" spans="1:18" ht="14.25" x14ac:dyDescent="0.15">
      <c r="A37" s="188"/>
      <c r="B37" s="188"/>
      <c r="C37" s="217"/>
      <c r="D37" s="217"/>
      <c r="E37" s="217"/>
      <c r="F37" s="217"/>
      <c r="G37" s="217"/>
      <c r="H37" s="217"/>
      <c r="J37" s="188"/>
      <c r="K37" s="73" t="s">
        <v>321</v>
      </c>
      <c r="L37" s="220"/>
      <c r="M37" s="220"/>
    </row>
    <row r="38" spans="1:18" ht="14.25" x14ac:dyDescent="0.15">
      <c r="A38" s="188"/>
      <c r="B38" s="188"/>
      <c r="C38" s="217"/>
      <c r="D38" s="217"/>
      <c r="E38" s="188"/>
      <c r="F38" s="188"/>
      <c r="G38" s="188"/>
      <c r="H38" s="188"/>
      <c r="I38" s="188"/>
      <c r="J38" s="188"/>
      <c r="K38" s="221" t="s">
        <v>322</v>
      </c>
      <c r="N38" s="220"/>
      <c r="R38" s="204"/>
    </row>
    <row r="39" spans="1:18" ht="14.25" x14ac:dyDescent="0.15">
      <c r="A39" s="188"/>
      <c r="B39" s="188"/>
      <c r="C39" s="188" t="s">
        <v>291</v>
      </c>
      <c r="D39" s="188"/>
      <c r="E39" s="188"/>
      <c r="F39" s="188"/>
      <c r="G39" s="188"/>
      <c r="H39" s="188"/>
      <c r="I39" s="188"/>
      <c r="J39" s="188"/>
      <c r="K39" s="73" t="s">
        <v>323</v>
      </c>
      <c r="O39" s="220"/>
    </row>
    <row r="40" spans="1:18" x14ac:dyDescent="0.15">
      <c r="A40" s="188"/>
      <c r="B40" s="188"/>
      <c r="C40" s="188"/>
      <c r="D40" s="327">
        <f>E27</f>
        <v>0</v>
      </c>
      <c r="E40" s="328"/>
      <c r="F40" s="328"/>
      <c r="G40" s="212" t="s">
        <v>290</v>
      </c>
      <c r="H40" s="188"/>
      <c r="I40" s="188"/>
      <c r="J40" s="188"/>
    </row>
    <row r="41" spans="1:18" x14ac:dyDescent="0.15">
      <c r="A41" s="188"/>
      <c r="B41" s="188"/>
      <c r="C41" s="217"/>
      <c r="D41" s="217"/>
      <c r="E41" s="188"/>
      <c r="F41" s="188"/>
      <c r="G41" s="188"/>
      <c r="H41" s="188"/>
      <c r="I41" s="188"/>
      <c r="J41" s="188"/>
    </row>
    <row r="42" spans="1:18" x14ac:dyDescent="0.15">
      <c r="A42" s="188"/>
      <c r="B42" s="188"/>
      <c r="C42" s="320" t="s">
        <v>85</v>
      </c>
      <c r="D42" s="320"/>
      <c r="E42" s="188"/>
      <c r="F42" s="188"/>
      <c r="G42" s="243"/>
      <c r="H42" s="243"/>
      <c r="I42" s="188"/>
      <c r="J42" s="188"/>
    </row>
    <row r="43" spans="1:18" x14ac:dyDescent="0.15">
      <c r="A43" s="188"/>
      <c r="B43" s="188"/>
      <c r="C43" s="212" t="s">
        <v>86</v>
      </c>
      <c r="D43" s="212"/>
      <c r="E43" s="212"/>
      <c r="F43" s="212"/>
      <c r="G43" s="212"/>
      <c r="H43" s="188"/>
      <c r="I43" s="188"/>
      <c r="J43" s="188"/>
    </row>
    <row r="44" spans="1:18" x14ac:dyDescent="0.15">
      <c r="A44" s="188"/>
      <c r="B44" s="188"/>
      <c r="C44" s="222" t="s">
        <v>87</v>
      </c>
      <c r="D44" s="222"/>
      <c r="E44" s="212"/>
      <c r="F44" s="212"/>
      <c r="G44" s="212"/>
      <c r="H44" s="188"/>
      <c r="I44" s="188"/>
      <c r="J44" s="188"/>
    </row>
    <row r="45" spans="1:18" x14ac:dyDescent="0.15">
      <c r="A45" s="188"/>
      <c r="B45" s="188"/>
      <c r="C45" s="222" t="s">
        <v>289</v>
      </c>
      <c r="D45" s="222"/>
      <c r="E45" s="222" t="s">
        <v>288</v>
      </c>
      <c r="F45" s="329"/>
      <c r="G45" s="329"/>
      <c r="H45" s="188"/>
      <c r="I45" s="188"/>
      <c r="J45" s="188"/>
    </row>
    <row r="46" spans="1:18" x14ac:dyDescent="0.15">
      <c r="A46" s="213"/>
      <c r="B46" s="213"/>
      <c r="C46" s="222" t="s">
        <v>88</v>
      </c>
      <c r="D46" s="222"/>
      <c r="E46" s="330"/>
      <c r="F46" s="330"/>
      <c r="G46" s="330"/>
      <c r="H46" s="213"/>
      <c r="I46" s="213"/>
      <c r="J46" s="213"/>
    </row>
    <row r="47" spans="1:18" x14ac:dyDescent="0.15">
      <c r="A47" s="213"/>
      <c r="B47" s="213"/>
      <c r="C47" s="223" t="s">
        <v>334</v>
      </c>
      <c r="D47" s="224"/>
      <c r="E47" s="225"/>
      <c r="F47" s="225"/>
      <c r="G47" s="225"/>
      <c r="H47" s="213"/>
      <c r="I47" s="213"/>
      <c r="J47" s="213"/>
    </row>
    <row r="48" spans="1:18" x14ac:dyDescent="0.15">
      <c r="A48" s="188"/>
      <c r="B48" s="188"/>
      <c r="C48" s="188"/>
      <c r="D48" s="188"/>
      <c r="E48" s="188"/>
      <c r="F48" s="188"/>
      <c r="G48" s="188"/>
      <c r="H48" s="188"/>
      <c r="I48" s="188"/>
      <c r="J48" s="188"/>
    </row>
    <row r="49" spans="1:18" x14ac:dyDescent="0.15">
      <c r="A49" s="188"/>
      <c r="B49" s="188" t="s">
        <v>89</v>
      </c>
      <c r="C49" s="188"/>
      <c r="D49" s="188"/>
      <c r="E49" s="188" t="s">
        <v>382</v>
      </c>
      <c r="F49" s="188"/>
      <c r="G49" s="188"/>
      <c r="H49" s="188"/>
      <c r="I49" s="188"/>
      <c r="J49" s="188"/>
    </row>
    <row r="50" spans="1:18" x14ac:dyDescent="0.15">
      <c r="A50" s="188"/>
      <c r="B50" s="188"/>
      <c r="C50" s="188"/>
      <c r="D50" s="188"/>
      <c r="E50" s="188"/>
      <c r="F50" s="188"/>
      <c r="G50" s="188"/>
      <c r="H50" s="188"/>
      <c r="I50" s="188"/>
      <c r="J50" s="188"/>
    </row>
    <row r="51" spans="1:18" ht="14.25" x14ac:dyDescent="0.15">
      <c r="A51" s="188"/>
      <c r="B51" s="213"/>
      <c r="C51" s="213"/>
      <c r="D51" s="213"/>
      <c r="E51" s="213"/>
      <c r="F51" s="213"/>
      <c r="G51" s="213"/>
      <c r="H51" s="213"/>
      <c r="I51" s="213"/>
      <c r="J51" s="213"/>
      <c r="P51" s="220"/>
      <c r="Q51" s="220"/>
    </row>
    <row r="52" spans="1:18" ht="13.5" customHeight="1" x14ac:dyDescent="0.15">
      <c r="A52" s="188"/>
      <c r="B52" s="226" t="s">
        <v>287</v>
      </c>
      <c r="C52" s="323" t="s">
        <v>392</v>
      </c>
      <c r="D52" s="323"/>
      <c r="E52" s="323"/>
      <c r="F52" s="323"/>
      <c r="G52" s="323"/>
      <c r="H52" s="323"/>
      <c r="I52" s="323"/>
      <c r="J52" s="245"/>
    </row>
    <row r="53" spans="1:18" x14ac:dyDescent="0.15">
      <c r="A53" s="188"/>
      <c r="B53" s="227"/>
      <c r="C53" s="323"/>
      <c r="D53" s="323"/>
      <c r="E53" s="323"/>
      <c r="F53" s="323"/>
      <c r="G53" s="323"/>
      <c r="H53" s="323"/>
      <c r="I53" s="323"/>
      <c r="J53" s="245"/>
    </row>
    <row r="54" spans="1:18" ht="14.25" customHeight="1" x14ac:dyDescent="0.15">
      <c r="A54" s="188"/>
      <c r="B54" s="228" t="s">
        <v>286</v>
      </c>
      <c r="C54" s="316" t="s">
        <v>393</v>
      </c>
      <c r="D54" s="316"/>
      <c r="E54" s="316"/>
      <c r="F54" s="316"/>
      <c r="G54" s="316"/>
      <c r="H54" s="316"/>
      <c r="I54" s="316"/>
      <c r="J54" s="244"/>
    </row>
    <row r="55" spans="1:18" x14ac:dyDescent="0.15">
      <c r="A55" s="188"/>
      <c r="B55" s="228"/>
      <c r="C55" s="316"/>
      <c r="D55" s="316"/>
      <c r="E55" s="316"/>
      <c r="F55" s="316"/>
      <c r="G55" s="316"/>
      <c r="H55" s="316"/>
      <c r="I55" s="316"/>
      <c r="J55" s="244"/>
    </row>
    <row r="56" spans="1:18" x14ac:dyDescent="0.15">
      <c r="A56" s="188"/>
      <c r="B56" s="228"/>
      <c r="C56" s="316"/>
      <c r="D56" s="316"/>
      <c r="E56" s="316"/>
      <c r="F56" s="316"/>
      <c r="G56" s="316"/>
      <c r="H56" s="316"/>
      <c r="I56" s="316"/>
      <c r="J56" s="244"/>
    </row>
    <row r="57" spans="1:18" x14ac:dyDescent="0.15">
      <c r="A57" s="188"/>
      <c r="B57" s="229" t="s">
        <v>285</v>
      </c>
      <c r="C57" s="326" t="s">
        <v>284</v>
      </c>
      <c r="D57" s="326"/>
      <c r="E57" s="326"/>
      <c r="F57" s="326"/>
      <c r="G57" s="326"/>
      <c r="H57" s="326"/>
      <c r="I57" s="326"/>
      <c r="J57" s="245"/>
    </row>
    <row r="58" spans="1:18" x14ac:dyDescent="0.15">
      <c r="A58" s="188"/>
      <c r="B58" s="229"/>
      <c r="C58" s="246"/>
      <c r="D58" s="246"/>
      <c r="E58" s="246"/>
      <c r="F58" s="246"/>
      <c r="G58" s="246"/>
      <c r="H58" s="246"/>
      <c r="I58" s="246" t="s">
        <v>364</v>
      </c>
      <c r="J58" s="245"/>
    </row>
    <row r="59" spans="1:18" x14ac:dyDescent="0.15">
      <c r="A59" s="188"/>
      <c r="B59" s="230"/>
      <c r="C59" s="245"/>
      <c r="D59" s="245"/>
      <c r="E59" s="245"/>
      <c r="F59" s="245"/>
      <c r="G59" s="245"/>
      <c r="H59" s="245"/>
      <c r="I59" s="245"/>
      <c r="J59" s="245"/>
    </row>
    <row r="60" spans="1:18" x14ac:dyDescent="0.15">
      <c r="A60" s="188"/>
      <c r="B60" s="230"/>
      <c r="C60" s="245"/>
      <c r="D60" s="245"/>
      <c r="E60" s="245"/>
      <c r="F60" s="245"/>
      <c r="G60" s="245"/>
      <c r="H60" s="245"/>
      <c r="I60" s="231" t="s">
        <v>349</v>
      </c>
      <c r="J60" s="245"/>
    </row>
    <row r="61" spans="1:18" x14ac:dyDescent="0.15">
      <c r="A61" s="232"/>
      <c r="B61" s="247"/>
      <c r="C61" s="331" t="s">
        <v>283</v>
      </c>
      <c r="D61" s="331"/>
      <c r="E61" s="331"/>
      <c r="F61" s="331"/>
      <c r="G61" s="331"/>
      <c r="H61" s="331"/>
      <c r="I61" s="189" t="s">
        <v>215</v>
      </c>
      <c r="J61" s="247"/>
    </row>
    <row r="62" spans="1:18" x14ac:dyDescent="0.15">
      <c r="A62" s="245"/>
      <c r="B62" s="230"/>
      <c r="C62" s="245"/>
      <c r="D62" s="245"/>
      <c r="E62" s="245"/>
      <c r="F62" s="245"/>
      <c r="G62" s="245"/>
      <c r="H62" s="245"/>
      <c r="I62" s="245"/>
      <c r="J62" s="245"/>
    </row>
    <row r="63" spans="1:18" ht="14.25" customHeight="1" x14ac:dyDescent="0.15">
      <c r="A63" s="233"/>
      <c r="B63" s="228" t="s">
        <v>282</v>
      </c>
      <c r="C63" s="316" t="s">
        <v>394</v>
      </c>
      <c r="D63" s="316"/>
      <c r="E63" s="316"/>
      <c r="F63" s="316"/>
      <c r="G63" s="316"/>
      <c r="H63" s="316"/>
      <c r="I63" s="316"/>
      <c r="J63" s="244"/>
      <c r="R63" s="220"/>
    </row>
    <row r="64" spans="1:18" x14ac:dyDescent="0.15">
      <c r="A64" s="233"/>
      <c r="B64" s="228"/>
      <c r="C64" s="316"/>
      <c r="D64" s="316"/>
      <c r="E64" s="316"/>
      <c r="F64" s="316"/>
      <c r="G64" s="316"/>
      <c r="H64" s="316"/>
      <c r="I64" s="316"/>
      <c r="J64" s="244"/>
    </row>
    <row r="65" spans="1:10" x14ac:dyDescent="0.15">
      <c r="A65" s="233"/>
      <c r="B65" s="228"/>
      <c r="C65" s="316"/>
      <c r="D65" s="316"/>
      <c r="E65" s="316"/>
      <c r="F65" s="316"/>
      <c r="G65" s="316"/>
      <c r="H65" s="316"/>
      <c r="I65" s="316"/>
      <c r="J65" s="244"/>
    </row>
    <row r="66" spans="1:10" x14ac:dyDescent="0.15">
      <c r="B66" s="229" t="s">
        <v>281</v>
      </c>
      <c r="C66" s="326" t="s">
        <v>280</v>
      </c>
      <c r="D66" s="326"/>
      <c r="E66" s="326"/>
      <c r="F66" s="326"/>
      <c r="G66" s="326"/>
      <c r="H66" s="326"/>
      <c r="I66" s="326"/>
      <c r="J66" s="245"/>
    </row>
    <row r="67" spans="1:10" ht="13.5" customHeight="1" x14ac:dyDescent="0.15">
      <c r="B67" s="228" t="s">
        <v>279</v>
      </c>
      <c r="C67" s="323" t="s">
        <v>315</v>
      </c>
      <c r="D67" s="323"/>
      <c r="E67" s="323"/>
      <c r="F67" s="323"/>
      <c r="G67" s="323"/>
      <c r="H67" s="323"/>
      <c r="I67" s="323"/>
      <c r="J67" s="244"/>
    </row>
    <row r="68" spans="1:10" x14ac:dyDescent="0.15">
      <c r="A68" s="233"/>
      <c r="B68" s="228"/>
      <c r="C68" s="323"/>
      <c r="D68" s="323"/>
      <c r="E68" s="323"/>
      <c r="F68" s="323"/>
      <c r="G68" s="323"/>
      <c r="H68" s="323"/>
      <c r="I68" s="323"/>
      <c r="J68" s="244"/>
    </row>
    <row r="69" spans="1:10" ht="13.5" customHeight="1" x14ac:dyDescent="0.15">
      <c r="B69" s="228" t="s">
        <v>278</v>
      </c>
      <c r="C69" s="323" t="s">
        <v>395</v>
      </c>
      <c r="D69" s="323"/>
      <c r="E69" s="323"/>
      <c r="F69" s="323"/>
      <c r="G69" s="323"/>
      <c r="H69" s="323"/>
      <c r="I69" s="323"/>
      <c r="J69" s="244"/>
    </row>
    <row r="70" spans="1:10" x14ac:dyDescent="0.15">
      <c r="A70" s="233"/>
      <c r="B70" s="228"/>
      <c r="C70" s="323"/>
      <c r="D70" s="323"/>
      <c r="E70" s="323"/>
      <c r="F70" s="323"/>
      <c r="G70" s="323"/>
      <c r="H70" s="323"/>
      <c r="I70" s="323"/>
      <c r="J70" s="244"/>
    </row>
    <row r="71" spans="1:10" ht="13.5" customHeight="1" x14ac:dyDescent="0.15">
      <c r="B71" s="228" t="s">
        <v>277</v>
      </c>
      <c r="C71" s="323" t="s">
        <v>331</v>
      </c>
      <c r="D71" s="323"/>
      <c r="E71" s="323"/>
      <c r="F71" s="323"/>
      <c r="G71" s="323"/>
      <c r="H71" s="323"/>
      <c r="I71" s="323"/>
      <c r="J71" s="244"/>
    </row>
    <row r="72" spans="1:10" x14ac:dyDescent="0.15">
      <c r="A72" s="233"/>
      <c r="B72" s="228"/>
      <c r="C72" s="323"/>
      <c r="D72" s="323"/>
      <c r="E72" s="323"/>
      <c r="F72" s="323"/>
      <c r="G72" s="323"/>
      <c r="H72" s="323"/>
      <c r="I72" s="323"/>
      <c r="J72" s="244"/>
    </row>
    <row r="73" spans="1:10" x14ac:dyDescent="0.15">
      <c r="B73" s="228" t="s">
        <v>276</v>
      </c>
      <c r="C73" s="326" t="s">
        <v>275</v>
      </c>
      <c r="D73" s="326"/>
      <c r="E73" s="326"/>
      <c r="F73" s="326"/>
      <c r="G73" s="326"/>
      <c r="H73" s="326"/>
      <c r="I73" s="326"/>
      <c r="J73" s="245"/>
    </row>
    <row r="74" spans="1:10" ht="13.5" customHeight="1" x14ac:dyDescent="0.15">
      <c r="B74" s="228" t="s">
        <v>274</v>
      </c>
      <c r="C74" s="323" t="s">
        <v>396</v>
      </c>
      <c r="D74" s="323"/>
      <c r="E74" s="323"/>
      <c r="F74" s="323"/>
      <c r="G74" s="323"/>
      <c r="H74" s="323"/>
      <c r="I74" s="323"/>
      <c r="J74" s="244"/>
    </row>
    <row r="75" spans="1:10" x14ac:dyDescent="0.15">
      <c r="A75" s="233"/>
      <c r="B75" s="228"/>
      <c r="C75" s="323"/>
      <c r="D75" s="323"/>
      <c r="E75" s="323"/>
      <c r="F75" s="323"/>
      <c r="G75" s="323"/>
      <c r="H75" s="323"/>
      <c r="I75" s="323"/>
      <c r="J75" s="244"/>
    </row>
    <row r="76" spans="1:10" x14ac:dyDescent="0.15">
      <c r="A76" s="233"/>
      <c r="B76" s="228"/>
      <c r="C76" s="323"/>
      <c r="D76" s="323"/>
      <c r="E76" s="323"/>
      <c r="F76" s="323"/>
      <c r="G76" s="323"/>
      <c r="H76" s="323"/>
      <c r="I76" s="323"/>
      <c r="J76" s="244"/>
    </row>
    <row r="77" spans="1:10" ht="13.5" customHeight="1" x14ac:dyDescent="0.15">
      <c r="B77" s="234" t="s">
        <v>273</v>
      </c>
      <c r="C77" s="316" t="s">
        <v>332</v>
      </c>
      <c r="D77" s="316"/>
      <c r="E77" s="316"/>
      <c r="F77" s="316"/>
      <c r="G77" s="316"/>
      <c r="H77" s="316"/>
      <c r="I77" s="316"/>
      <c r="J77" s="244"/>
    </row>
    <row r="78" spans="1:10" x14ac:dyDescent="0.15">
      <c r="A78" s="233"/>
      <c r="B78" s="235"/>
      <c r="C78" s="316"/>
      <c r="D78" s="316"/>
      <c r="E78" s="316"/>
      <c r="F78" s="316"/>
      <c r="G78" s="316"/>
      <c r="H78" s="316"/>
      <c r="I78" s="316"/>
      <c r="J78" s="244"/>
    </row>
    <row r="79" spans="1:10" ht="21.75" customHeight="1" x14ac:dyDescent="0.15">
      <c r="A79" s="233"/>
      <c r="B79" s="235"/>
      <c r="C79" s="316"/>
      <c r="D79" s="316"/>
      <c r="E79" s="316"/>
      <c r="F79" s="316"/>
      <c r="G79" s="316"/>
      <c r="H79" s="316"/>
      <c r="I79" s="316"/>
      <c r="J79" s="244"/>
    </row>
    <row r="80" spans="1:10" x14ac:dyDescent="0.15">
      <c r="A80" s="324"/>
      <c r="B80" s="324"/>
      <c r="C80" s="324"/>
      <c r="D80" s="324"/>
      <c r="E80" s="324"/>
      <c r="F80" s="324"/>
      <c r="G80" s="324"/>
      <c r="H80" s="324"/>
      <c r="I80" s="245"/>
      <c r="J80" s="245"/>
    </row>
    <row r="81" spans="1:10" ht="13.5" customHeight="1" x14ac:dyDescent="0.15">
      <c r="B81" s="233" t="s">
        <v>272</v>
      </c>
      <c r="C81" s="323" t="s">
        <v>271</v>
      </c>
      <c r="D81" s="323"/>
      <c r="E81" s="323"/>
      <c r="F81" s="323"/>
      <c r="G81" s="323"/>
      <c r="H81" s="323"/>
      <c r="I81" s="323"/>
      <c r="J81" s="244"/>
    </row>
    <row r="82" spans="1:10" x14ac:dyDescent="0.15">
      <c r="A82" s="233"/>
      <c r="B82" s="233"/>
      <c r="C82" s="323"/>
      <c r="D82" s="323"/>
      <c r="E82" s="323"/>
      <c r="F82" s="323"/>
      <c r="G82" s="323"/>
      <c r="H82" s="323"/>
      <c r="I82" s="323"/>
      <c r="J82" s="244"/>
    </row>
    <row r="83" spans="1:10" x14ac:dyDescent="0.15">
      <c r="A83" s="233"/>
      <c r="B83" s="233"/>
      <c r="C83" s="323"/>
      <c r="D83" s="323"/>
      <c r="E83" s="323"/>
      <c r="F83" s="323"/>
      <c r="G83" s="323"/>
      <c r="H83" s="323"/>
      <c r="I83" s="323"/>
      <c r="J83" s="244"/>
    </row>
    <row r="84" spans="1:10" x14ac:dyDescent="0.15">
      <c r="A84" s="233"/>
      <c r="B84" s="233"/>
      <c r="C84" s="233"/>
      <c r="D84" s="233"/>
      <c r="E84" s="233"/>
      <c r="F84" s="233"/>
      <c r="G84" s="233"/>
      <c r="H84" s="233"/>
      <c r="I84" s="233"/>
      <c r="J84" s="233"/>
    </row>
    <row r="85" spans="1:10" ht="13.5" customHeight="1" x14ac:dyDescent="0.15">
      <c r="B85" s="233" t="s">
        <v>270</v>
      </c>
      <c r="C85" s="323" t="s">
        <v>397</v>
      </c>
      <c r="D85" s="323"/>
      <c r="E85" s="323"/>
      <c r="F85" s="323"/>
      <c r="G85" s="323"/>
      <c r="H85" s="323"/>
      <c r="I85" s="323"/>
      <c r="J85" s="244"/>
    </row>
    <row r="86" spans="1:10" x14ac:dyDescent="0.15">
      <c r="A86" s="233"/>
      <c r="B86" s="233"/>
      <c r="C86" s="323"/>
      <c r="D86" s="323"/>
      <c r="E86" s="323"/>
      <c r="F86" s="323"/>
      <c r="G86" s="323"/>
      <c r="H86" s="323"/>
      <c r="I86" s="323"/>
      <c r="J86" s="244"/>
    </row>
    <row r="87" spans="1:10" x14ac:dyDescent="0.15">
      <c r="A87" s="233"/>
      <c r="B87" s="233"/>
      <c r="C87" s="323"/>
      <c r="D87" s="323"/>
      <c r="E87" s="323"/>
      <c r="F87" s="323"/>
      <c r="G87" s="323"/>
      <c r="H87" s="323"/>
      <c r="I87" s="323"/>
      <c r="J87" s="244"/>
    </row>
    <row r="88" spans="1:10" x14ac:dyDescent="0.15">
      <c r="A88" s="213" t="s">
        <v>269</v>
      </c>
      <c r="B88" s="213" t="s">
        <v>269</v>
      </c>
      <c r="C88" s="245"/>
      <c r="D88" s="245"/>
      <c r="E88" s="245"/>
      <c r="F88" s="245"/>
      <c r="G88" s="213" t="s">
        <v>268</v>
      </c>
      <c r="H88" s="245"/>
      <c r="I88" s="245"/>
      <c r="J88" s="245"/>
    </row>
    <row r="89" spans="1:10" x14ac:dyDescent="0.15">
      <c r="A89" s="213" t="s">
        <v>267</v>
      </c>
      <c r="B89" s="213" t="s">
        <v>267</v>
      </c>
      <c r="C89" s="245"/>
      <c r="D89" s="245"/>
      <c r="E89" s="245"/>
      <c r="F89" s="245"/>
      <c r="G89" s="213" t="s">
        <v>266</v>
      </c>
      <c r="H89" s="245"/>
      <c r="I89" s="245"/>
      <c r="J89" s="245"/>
    </row>
    <row r="90" spans="1:10" x14ac:dyDescent="0.15">
      <c r="A90" s="213" t="s">
        <v>265</v>
      </c>
      <c r="B90" s="213" t="s">
        <v>265</v>
      </c>
      <c r="C90" s="245"/>
      <c r="D90" s="245"/>
      <c r="E90" s="245"/>
      <c r="F90" s="245"/>
      <c r="G90" s="213" t="s">
        <v>239</v>
      </c>
      <c r="H90" s="245"/>
      <c r="I90" s="245"/>
      <c r="J90" s="245"/>
    </row>
    <row r="91" spans="1:10" x14ac:dyDescent="0.15">
      <c r="A91" s="213" t="s">
        <v>264</v>
      </c>
      <c r="B91" s="213" t="s">
        <v>264</v>
      </c>
      <c r="E91" s="245"/>
      <c r="F91" s="245"/>
      <c r="G91" s="213" t="s">
        <v>365</v>
      </c>
      <c r="H91" s="245"/>
      <c r="I91" s="245"/>
      <c r="J91" s="245"/>
    </row>
    <row r="92" spans="1:10" x14ac:dyDescent="0.15">
      <c r="A92" s="245"/>
      <c r="B92" s="245"/>
      <c r="C92" s="245"/>
      <c r="D92" s="245"/>
      <c r="E92" s="245"/>
      <c r="F92" s="245"/>
      <c r="G92" s="245"/>
      <c r="H92" s="245"/>
      <c r="I92" s="245"/>
      <c r="J92" s="245"/>
    </row>
    <row r="93" spans="1:10" ht="13.5" customHeight="1" x14ac:dyDescent="0.15">
      <c r="B93" s="233" t="s">
        <v>263</v>
      </c>
      <c r="C93" s="323" t="s">
        <v>262</v>
      </c>
      <c r="D93" s="323"/>
      <c r="E93" s="323"/>
      <c r="F93" s="323"/>
      <c r="G93" s="323"/>
      <c r="H93" s="323"/>
      <c r="I93" s="323"/>
      <c r="J93" s="244"/>
    </row>
    <row r="94" spans="1:10" x14ac:dyDescent="0.15">
      <c r="A94" s="233"/>
      <c r="B94" s="233"/>
      <c r="C94" s="323"/>
      <c r="D94" s="323"/>
      <c r="E94" s="323"/>
      <c r="F94" s="323"/>
      <c r="G94" s="323"/>
      <c r="H94" s="323"/>
      <c r="I94" s="323"/>
      <c r="J94" s="244"/>
    </row>
    <row r="95" spans="1:10" x14ac:dyDescent="0.15">
      <c r="A95" s="233"/>
      <c r="B95" s="233"/>
      <c r="C95" s="323"/>
      <c r="D95" s="323"/>
      <c r="E95" s="323"/>
      <c r="F95" s="323"/>
      <c r="G95" s="323"/>
      <c r="H95" s="323"/>
      <c r="I95" s="323"/>
      <c r="J95" s="244"/>
    </row>
    <row r="96" spans="1:10" x14ac:dyDescent="0.15">
      <c r="A96" s="324"/>
      <c r="B96" s="324"/>
      <c r="C96" s="324"/>
      <c r="D96" s="324"/>
      <c r="E96" s="324"/>
      <c r="F96" s="324"/>
      <c r="G96" s="324"/>
      <c r="H96" s="324"/>
      <c r="I96" s="245"/>
      <c r="J96" s="245"/>
    </row>
    <row r="97" spans="1:10" ht="13.5" customHeight="1" x14ac:dyDescent="0.15">
      <c r="B97" s="233" t="s">
        <v>333</v>
      </c>
      <c r="C97" s="325" t="s">
        <v>398</v>
      </c>
      <c r="D97" s="325"/>
      <c r="E97" s="325"/>
      <c r="F97" s="325"/>
      <c r="G97" s="325"/>
      <c r="H97" s="325"/>
      <c r="I97" s="325"/>
    </row>
    <row r="98" spans="1:10" x14ac:dyDescent="0.15">
      <c r="B98" s="236"/>
      <c r="C98" s="325"/>
      <c r="D98" s="325"/>
      <c r="E98" s="325"/>
      <c r="F98" s="325"/>
      <c r="G98" s="325"/>
      <c r="H98" s="325"/>
      <c r="I98" s="325"/>
    </row>
    <row r="99" spans="1:10" ht="24" customHeight="1" x14ac:dyDescent="0.15">
      <c r="B99" s="236"/>
      <c r="C99" s="325"/>
      <c r="D99" s="325"/>
      <c r="E99" s="325"/>
      <c r="F99" s="325"/>
      <c r="G99" s="325"/>
      <c r="H99" s="325"/>
      <c r="I99" s="325"/>
    </row>
    <row r="100" spans="1:10" x14ac:dyDescent="0.15">
      <c r="A100" s="245"/>
      <c r="B100" s="230"/>
      <c r="C100" s="245"/>
      <c r="D100" s="245"/>
      <c r="E100" s="245"/>
      <c r="F100" s="245"/>
      <c r="G100" s="245"/>
      <c r="H100" s="245"/>
      <c r="I100" s="245"/>
      <c r="J100" s="245"/>
    </row>
    <row r="101" spans="1:10" ht="13.5" customHeight="1" x14ac:dyDescent="0.15">
      <c r="B101" s="233" t="s">
        <v>316</v>
      </c>
      <c r="C101" s="316" t="s">
        <v>399</v>
      </c>
      <c r="D101" s="316"/>
      <c r="E101" s="316"/>
      <c r="F101" s="316"/>
      <c r="G101" s="316"/>
      <c r="H101" s="316"/>
      <c r="I101" s="316"/>
      <c r="J101" s="244"/>
    </row>
    <row r="102" spans="1:10" x14ac:dyDescent="0.15">
      <c r="A102" s="233"/>
      <c r="B102" s="233"/>
      <c r="C102" s="316"/>
      <c r="D102" s="316"/>
      <c r="E102" s="316"/>
      <c r="F102" s="316"/>
      <c r="G102" s="316"/>
      <c r="H102" s="316"/>
      <c r="I102" s="316"/>
      <c r="J102" s="244"/>
    </row>
    <row r="103" spans="1:10" x14ac:dyDescent="0.15">
      <c r="A103" s="213"/>
      <c r="B103" s="213"/>
      <c r="C103" s="213"/>
      <c r="D103" s="213"/>
      <c r="E103" s="213"/>
      <c r="F103" s="213"/>
      <c r="G103" s="213"/>
      <c r="H103" s="213"/>
      <c r="I103" s="213"/>
      <c r="J103" s="213"/>
    </row>
    <row r="104" spans="1:10" ht="13.5" customHeight="1" x14ac:dyDescent="0.15">
      <c r="B104" s="237" t="s">
        <v>318</v>
      </c>
      <c r="C104" s="317" t="s">
        <v>317</v>
      </c>
      <c r="D104" s="317"/>
      <c r="E104" s="317"/>
      <c r="F104" s="317"/>
      <c r="G104" s="317"/>
      <c r="H104" s="317"/>
      <c r="I104" s="317"/>
      <c r="J104" s="241"/>
    </row>
    <row r="105" spans="1:10" x14ac:dyDescent="0.15">
      <c r="A105" s="237"/>
      <c r="B105" s="237"/>
      <c r="C105" s="317"/>
      <c r="D105" s="317"/>
      <c r="E105" s="317"/>
      <c r="F105" s="317"/>
      <c r="G105" s="317"/>
      <c r="H105" s="317"/>
      <c r="I105" s="317"/>
      <c r="J105" s="241"/>
    </row>
    <row r="106" spans="1:10" x14ac:dyDescent="0.15">
      <c r="A106" s="237"/>
      <c r="B106" s="237"/>
      <c r="C106" s="241"/>
      <c r="D106" s="241"/>
      <c r="E106" s="241"/>
      <c r="F106" s="241"/>
      <c r="G106" s="241"/>
      <c r="H106" s="241"/>
      <c r="I106" s="241"/>
      <c r="J106" s="241"/>
    </row>
    <row r="107" spans="1:10" ht="13.5" customHeight="1" x14ac:dyDescent="0.15">
      <c r="A107" s="237"/>
      <c r="B107" s="237" t="s">
        <v>366</v>
      </c>
      <c r="C107" s="317" t="s">
        <v>367</v>
      </c>
      <c r="D107" s="317"/>
      <c r="E107" s="317"/>
      <c r="F107" s="317"/>
      <c r="G107" s="317"/>
      <c r="H107" s="317"/>
      <c r="I107" s="317"/>
      <c r="J107" s="241"/>
    </row>
    <row r="108" spans="1:10" x14ac:dyDescent="0.15">
      <c r="A108" s="237"/>
      <c r="B108" s="237"/>
      <c r="C108" s="317"/>
      <c r="D108" s="317"/>
      <c r="E108" s="317"/>
      <c r="F108" s="317"/>
      <c r="G108" s="317"/>
      <c r="H108" s="317"/>
      <c r="I108" s="317"/>
      <c r="J108" s="241"/>
    </row>
    <row r="109" spans="1:10" ht="32.25" customHeight="1" x14ac:dyDescent="0.15">
      <c r="A109" s="238"/>
      <c r="B109" s="213"/>
      <c r="C109" s="317"/>
      <c r="D109" s="317"/>
      <c r="E109" s="317"/>
      <c r="F109" s="317"/>
      <c r="G109" s="317"/>
      <c r="H109" s="317"/>
      <c r="I109" s="317"/>
      <c r="J109" s="213"/>
    </row>
    <row r="110" spans="1:10" x14ac:dyDescent="0.15">
      <c r="A110" s="238"/>
      <c r="B110" s="213"/>
      <c r="C110" s="239" t="s">
        <v>286</v>
      </c>
      <c r="D110" s="213" t="s">
        <v>368</v>
      </c>
      <c r="E110" s="213"/>
      <c r="F110" s="213"/>
      <c r="G110" s="213" t="s">
        <v>369</v>
      </c>
      <c r="H110" s="213"/>
      <c r="I110" s="213"/>
      <c r="J110" s="213"/>
    </row>
    <row r="111" spans="1:10" x14ac:dyDescent="0.15">
      <c r="A111" s="238"/>
      <c r="B111" s="213"/>
      <c r="C111" s="239" t="s">
        <v>370</v>
      </c>
      <c r="D111" s="213" t="s">
        <v>371</v>
      </c>
      <c r="E111" s="213"/>
      <c r="F111" s="213"/>
      <c r="G111" s="213" t="s">
        <v>372</v>
      </c>
      <c r="H111" s="213"/>
      <c r="I111" s="213"/>
      <c r="J111" s="213"/>
    </row>
    <row r="112" spans="1:10" x14ac:dyDescent="0.15">
      <c r="A112" s="238"/>
      <c r="B112" s="213"/>
      <c r="C112" s="239" t="s">
        <v>373</v>
      </c>
      <c r="D112" s="213" t="s">
        <v>374</v>
      </c>
      <c r="E112" s="213"/>
      <c r="F112" s="213"/>
      <c r="G112" s="213" t="s">
        <v>375</v>
      </c>
      <c r="H112" s="213"/>
      <c r="I112" s="213"/>
      <c r="J112" s="213"/>
    </row>
    <row r="113" spans="1:10" x14ac:dyDescent="0.15">
      <c r="A113" s="238"/>
      <c r="B113" s="213"/>
      <c r="C113" s="239" t="s">
        <v>376</v>
      </c>
      <c r="D113" s="213" t="s">
        <v>377</v>
      </c>
      <c r="E113" s="213"/>
      <c r="F113" s="213"/>
      <c r="G113" s="213" t="s">
        <v>378</v>
      </c>
      <c r="H113" s="213"/>
      <c r="I113" s="213"/>
      <c r="J113" s="213"/>
    </row>
    <row r="114" spans="1:10" x14ac:dyDescent="0.15">
      <c r="A114" s="238"/>
      <c r="B114" s="213"/>
      <c r="C114" s="213"/>
      <c r="D114" s="213"/>
      <c r="E114" s="213"/>
      <c r="F114" s="213"/>
      <c r="G114" s="213"/>
      <c r="H114" s="213"/>
      <c r="I114" s="213"/>
      <c r="J114" s="213"/>
    </row>
    <row r="115" spans="1:10" x14ac:dyDescent="0.15">
      <c r="B115" s="213" t="s">
        <v>379</v>
      </c>
      <c r="C115" s="318" t="s">
        <v>319</v>
      </c>
      <c r="D115" s="318"/>
      <c r="E115" s="318"/>
      <c r="F115" s="318"/>
      <c r="G115" s="318"/>
      <c r="H115" s="318"/>
      <c r="I115" s="318"/>
      <c r="J115" s="213"/>
    </row>
    <row r="116" spans="1:10" x14ac:dyDescent="0.15">
      <c r="A116" s="238"/>
      <c r="B116" s="213"/>
      <c r="C116" s="213"/>
      <c r="D116" s="213"/>
      <c r="E116" s="213"/>
      <c r="F116" s="213"/>
      <c r="G116" s="213"/>
      <c r="H116" s="213"/>
      <c r="I116" s="213"/>
      <c r="J116" s="213"/>
    </row>
    <row r="117" spans="1:10" x14ac:dyDescent="0.15">
      <c r="A117" s="213"/>
      <c r="B117" s="238" t="s">
        <v>380</v>
      </c>
      <c r="C117" s="319" t="s">
        <v>320</v>
      </c>
      <c r="D117" s="319"/>
      <c r="E117" s="319"/>
      <c r="F117" s="319"/>
      <c r="G117" s="319"/>
      <c r="H117" s="319"/>
      <c r="I117" s="319"/>
      <c r="J117" s="213"/>
    </row>
    <row r="118" spans="1:10" x14ac:dyDescent="0.15">
      <c r="A118" s="213"/>
      <c r="B118" s="213"/>
      <c r="C118" s="213"/>
      <c r="D118" s="213"/>
      <c r="E118" s="213"/>
      <c r="F118" s="213"/>
      <c r="G118" s="213"/>
      <c r="H118" s="213"/>
      <c r="I118" s="213"/>
      <c r="J118" s="213"/>
    </row>
    <row r="119" spans="1:10" x14ac:dyDescent="0.15">
      <c r="A119" s="208" t="s">
        <v>357</v>
      </c>
      <c r="B119" s="213"/>
      <c r="C119" s="213"/>
      <c r="D119" s="213"/>
      <c r="E119" s="213"/>
      <c r="F119" s="213"/>
      <c r="G119" s="213"/>
      <c r="H119" s="213"/>
      <c r="I119" s="213"/>
      <c r="J119" s="188"/>
    </row>
    <row r="120" spans="1:10" x14ac:dyDescent="0.15">
      <c r="A120" s="188" t="s">
        <v>90</v>
      </c>
      <c r="B120" s="320" t="s">
        <v>131</v>
      </c>
      <c r="C120" s="320"/>
      <c r="D120" s="321"/>
      <c r="E120" s="321"/>
      <c r="F120" s="321"/>
      <c r="G120" s="321"/>
      <c r="H120" s="188"/>
      <c r="I120" s="188"/>
      <c r="J120" s="188"/>
    </row>
    <row r="121" spans="1:10" x14ac:dyDescent="0.15">
      <c r="A121" s="188"/>
      <c r="B121" s="315"/>
      <c r="C121" s="315"/>
      <c r="D121" s="322"/>
      <c r="E121" s="322"/>
      <c r="F121" s="322"/>
      <c r="G121" s="322"/>
      <c r="H121" s="188"/>
      <c r="I121" s="188"/>
      <c r="J121" s="188"/>
    </row>
    <row r="122" spans="1:10" x14ac:dyDescent="0.15">
      <c r="B122" s="314" t="s">
        <v>132</v>
      </c>
      <c r="C122" s="314"/>
      <c r="D122" s="314"/>
      <c r="E122" s="314"/>
      <c r="F122" s="314"/>
      <c r="G122" s="314" t="s">
        <v>98</v>
      </c>
      <c r="H122" s="188"/>
      <c r="J122" s="188"/>
    </row>
    <row r="123" spans="1:10" x14ac:dyDescent="0.15">
      <c r="A123" s="188" t="s">
        <v>91</v>
      </c>
      <c r="B123" s="315"/>
      <c r="C123" s="315"/>
      <c r="D123" s="315"/>
      <c r="E123" s="315"/>
      <c r="F123" s="315"/>
      <c r="G123" s="315"/>
      <c r="H123" s="188"/>
      <c r="I123" s="188"/>
    </row>
    <row r="124" spans="1:10" x14ac:dyDescent="0.15">
      <c r="A124" s="188"/>
      <c r="B124" s="236"/>
      <c r="C124" s="236"/>
      <c r="D124" s="236"/>
      <c r="E124" s="236"/>
      <c r="F124" s="236"/>
      <c r="G124" s="236"/>
      <c r="H124" s="236"/>
      <c r="I124" s="236"/>
      <c r="J124" s="188"/>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2"/>
  <dataValidations count="1">
    <dataValidation type="list" allowBlank="1" showInputMessage="1" showErrorMessage="1" sqref="D21:E21" xr:uid="{39A364A6-D1A1-42E5-9F22-CCCE6B14C3C2}">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'委員会年間事業予算管理表(様式1)'!Print_Area</vt:lpstr>
      <vt:lpstr>'講師等出演依頼承諾書(様式5)10％対応 '!Print_Area</vt:lpstr>
      <vt:lpstr>財審様式!Print_Area</vt:lpstr>
      <vt:lpstr>'収益・費用明細書(様式3)'!Print_Area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2020-11-12T03:07:20Z</dcterms:modified>
</cp:coreProperties>
</file>