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showInkAnnotation="0" autoCompressPictures="0"/>
  <xr:revisionPtr revIDLastSave="0" documentId="8_{CD63A4B0-9B1D-4084-9AE7-EF17F34830F7}" xr6:coauthVersionLast="45" xr6:coauthVersionMax="45" xr10:uidLastSave="{00000000-0000-0000-0000-000000000000}"/>
  <bookViews>
    <workbookView xWindow="-110" yWindow="-110" windowWidth="22780" windowHeight="15260" tabRatio="745" firstSheet="4" activeTab="8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収支決算報告書(様式10)" sheetId="20" r:id="rId6"/>
    <sheet name="収益・費用明細書(様式11)" sheetId="21" r:id="rId7"/>
    <sheet name="差異発生理由書(様式12)" sheetId="28" r:id="rId8"/>
    <sheet name="預金出納帳（様式52）" sheetId="80" r:id="rId9"/>
    <sheet name="現金出納帳（様式53）" sheetId="93" r:id="rId10"/>
  </sheets>
  <definedNames>
    <definedName name="_xlnm.Print_Area" localSheetId="2">'委員会年間事業予算管理表(様式1)'!$A$1:$I$35</definedName>
    <definedName name="_xlnm.Print_Area" localSheetId="7">'差異発生理由書(様式12)'!$A$1:$G$29</definedName>
    <definedName name="_xlnm.Print_Area" localSheetId="0">財審様式!$A$1:$Q$53</definedName>
    <definedName name="_xlnm.Print_Area" localSheetId="4">'収益・費用明細書(様式3)'!$A$1:$H$42</definedName>
    <definedName name="_xlnm.Print_Area" localSheetId="5">'収支決算報告書(様式10)'!$A$1:$F$36</definedName>
    <definedName name="_xlnm.Print_Area" localSheetId="1">注意事項!$A$1:$C$32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80" l="1"/>
  <c r="F22" i="93"/>
  <c r="I15" i="21" l="1"/>
  <c r="D19" i="20"/>
  <c r="D8" i="20"/>
  <c r="D22" i="20"/>
  <c r="D18" i="20"/>
  <c r="C31" i="20"/>
  <c r="C22" i="20"/>
  <c r="C19" i="20"/>
  <c r="C18" i="20"/>
  <c r="I19" i="21"/>
  <c r="I7" i="21"/>
  <c r="I33" i="21"/>
  <c r="I32" i="21"/>
  <c r="I31" i="21"/>
  <c r="I30" i="21"/>
  <c r="I35" i="21"/>
  <c r="I34" i="21"/>
  <c r="I16" i="21"/>
  <c r="I17" i="21"/>
  <c r="I18" i="21"/>
  <c r="I20" i="21"/>
  <c r="I21" i="21"/>
  <c r="I24" i="21"/>
  <c r="I23" i="21"/>
  <c r="I25" i="21"/>
  <c r="G28" i="21"/>
  <c r="G38" i="21"/>
  <c r="G30" i="17"/>
  <c r="G24" i="17"/>
  <c r="G36" i="17"/>
  <c r="C31" i="16"/>
  <c r="G34" i="17"/>
  <c r="G13" i="4"/>
  <c r="H13" i="4"/>
  <c r="I12" i="4"/>
  <c r="F7" i="80"/>
  <c r="F8" i="80" s="1"/>
  <c r="F9" i="80" s="1"/>
  <c r="F10" i="80" s="1"/>
  <c r="F11" i="80" s="1"/>
  <c r="F12" i="80" s="1"/>
  <c r="E13" i="80"/>
  <c r="D13" i="80"/>
  <c r="F7" i="93"/>
  <c r="F8" i="93" s="1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E22" i="93"/>
  <c r="D22" i="93"/>
  <c r="F9" i="28"/>
  <c r="F11" i="28"/>
  <c r="F12" i="28"/>
  <c r="F13" i="28"/>
  <c r="F14" i="28"/>
  <c r="F18" i="28"/>
  <c r="F19" i="28"/>
  <c r="F20" i="28"/>
  <c r="F21" i="28"/>
  <c r="F22" i="28"/>
  <c r="F23" i="28"/>
  <c r="F24" i="28"/>
  <c r="F25" i="28"/>
  <c r="F26" i="28"/>
  <c r="I6" i="21"/>
  <c r="I8" i="21"/>
  <c r="G9" i="21"/>
  <c r="H9" i="21"/>
  <c r="I22" i="21"/>
  <c r="I26" i="21"/>
  <c r="I27" i="21"/>
  <c r="H28" i="21"/>
  <c r="I29" i="21"/>
  <c r="I36" i="21"/>
  <c r="I37" i="21"/>
  <c r="H38" i="21"/>
  <c r="E19" i="20"/>
  <c r="I39" i="21"/>
  <c r="G40" i="21"/>
  <c r="H40" i="21"/>
  <c r="I41" i="21"/>
  <c r="G42" i="21"/>
  <c r="G44" i="21"/>
  <c r="H42" i="21"/>
  <c r="I43" i="21"/>
  <c r="H44" i="21"/>
  <c r="H45" i="21"/>
  <c r="E8" i="20"/>
  <c r="E9" i="20"/>
  <c r="E10" i="20"/>
  <c r="E11" i="20"/>
  <c r="E12" i="20"/>
  <c r="E13" i="20"/>
  <c r="E14" i="20"/>
  <c r="E15" i="20"/>
  <c r="C16" i="20"/>
  <c r="D16" i="20"/>
  <c r="E18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G8" i="17"/>
  <c r="C18" i="16"/>
  <c r="C19" i="16"/>
  <c r="G32" i="17"/>
  <c r="C22" i="16"/>
  <c r="C16" i="16"/>
  <c r="D16" i="16"/>
  <c r="D32" i="16"/>
  <c r="D33" i="16"/>
  <c r="E16" i="16"/>
  <c r="E32" i="16"/>
  <c r="D32" i="20"/>
  <c r="D33" i="20"/>
  <c r="G45" i="21"/>
  <c r="I42" i="21"/>
  <c r="I44" i="21"/>
  <c r="I40" i="21"/>
  <c r="E33" i="16"/>
  <c r="I28" i="21"/>
  <c r="I13" i="4"/>
  <c r="C32" i="16"/>
  <c r="C33" i="16"/>
  <c r="G37" i="17"/>
  <c r="E32" i="20"/>
  <c r="E16" i="20"/>
  <c r="I38" i="21"/>
  <c r="I9" i="21"/>
  <c r="I45" i="21"/>
</calcChain>
</file>

<file path=xl/sharedStrings.xml><?xml version="1.0" encoding="utf-8"?>
<sst xmlns="http://schemas.openxmlformats.org/spreadsheetml/2006/main" count="986" uniqueCount="329">
  <si>
    <t>様式フォーム</t>
    <rPh sb="0" eb="1">
      <t>ヨウ</t>
    </rPh>
    <rPh sb="1" eb="2">
      <t>シキ</t>
    </rPh>
    <phoneticPr fontId="2"/>
  </si>
  <si>
    <t>様式
番号</t>
    <rPh sb="0" eb="2">
      <t>ヨウシキ</t>
    </rPh>
    <rPh sb="3" eb="5">
      <t>バンゴウ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</si>
  <si>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</si>
  <si>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</si>
  <si>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　</t>
    <phoneticPr fontId="2"/>
  </si>
  <si>
    <t xml:space="preserve"> </t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</si>
  <si>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</si>
  <si>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</si>
  <si>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理事会前</t>
    <rPh sb="0" eb="3">
      <t>リジカイ</t>
    </rPh>
    <rPh sb="3" eb="4">
      <t>マエ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</si>
  <si>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</si>
  <si>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</si>
  <si>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</si>
  <si>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</si>
  <si>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</si>
  <si>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デ</t>
    <phoneticPr fontId="2"/>
  </si>
  <si>
    <t>紙</t>
    <rPh sb="0" eb="1">
      <t>カミ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</si>
  <si>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</si>
  <si>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</si>
  <si>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◎</t>
    <phoneticPr fontId="2"/>
  </si>
  <si>
    <t>－</t>
    <phoneticPr fontId="2"/>
  </si>
  <si>
    <t>－</t>
  </si>
  <si>
    <t>◎</t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</si>
  <si>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</si>
  <si>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様式1</t>
    <rPh sb="0" eb="2">
      <t>ヨウシキ</t>
    </rPh>
    <phoneticPr fontId="2"/>
  </si>
  <si>
    <t>委員会年間事業予算管理表</t>
  </si>
  <si>
    <t>様式2</t>
    <rPh sb="0" eb="2">
      <t>ヨウシキ</t>
    </rPh>
    <phoneticPr fontId="2"/>
  </si>
  <si>
    <t>事業費（仮）決定通知書</t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</si>
  <si>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</si>
  <si>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収支予算書</t>
  </si>
  <si>
    <t>様式3</t>
    <rPh sb="0" eb="2">
      <t>ヨウシキ</t>
    </rPh>
    <phoneticPr fontId="2"/>
  </si>
  <si>
    <t>収益費用明細書</t>
    <rPh sb="1" eb="2">
      <t>エキ</t>
    </rPh>
    <rPh sb="2" eb="4">
      <t>ヒヨウ</t>
    </rPh>
    <phoneticPr fontId="2"/>
  </si>
  <si>
    <t>様式4</t>
    <rPh sb="0" eb="2">
      <t>ヨウシキ</t>
    </rPh>
    <phoneticPr fontId="2"/>
  </si>
  <si>
    <t>見積（請求）企業一覧表</t>
    <rPh sb="3" eb="5">
      <t>セイキュウ</t>
    </rPh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</si>
  <si>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</si>
  <si>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様式5</t>
    <rPh sb="0" eb="2">
      <t>ヨウシキ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</si>
  <si>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</si>
  <si>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○</t>
    <phoneticPr fontId="2"/>
  </si>
  <si>
    <t>●</t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</si>
  <si>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</si>
  <si>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様式6</t>
    <rPh sb="0" eb="2">
      <t>ヨウシキ</t>
    </rPh>
    <phoneticPr fontId="2"/>
  </si>
  <si>
    <t>報酬明細書</t>
    <rPh sb="4" eb="5">
      <t>ショ</t>
    </rPh>
    <phoneticPr fontId="2"/>
  </si>
  <si>
    <t>源泉徴収が発生する場合に必要</t>
    <rPh sb="9" eb="11">
      <t>バアイ</t>
    </rPh>
    <phoneticPr fontId="2"/>
  </si>
  <si>
    <t>様式7</t>
    <rPh sb="0" eb="2">
      <t>ヨウシキ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</si>
  <si>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</si>
  <si>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</si>
  <si>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様式8</t>
    <rPh sb="0" eb="2">
      <t>ヨウシキ</t>
    </rPh>
    <phoneticPr fontId="2"/>
  </si>
  <si>
    <t>協賛に関する覚書</t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</si>
  <si>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</si>
  <si>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様式9</t>
    <rPh sb="0" eb="2">
      <t>ヨウシキ</t>
    </rPh>
    <phoneticPr fontId="2"/>
  </si>
  <si>
    <t>寄付申出書</t>
    <rPh sb="0" eb="2">
      <t>キフ</t>
    </rPh>
    <rPh sb="2" eb="5">
      <t>モウシデショ</t>
    </rPh>
    <phoneticPr fontId="2"/>
  </si>
  <si>
    <t>様式10</t>
    <rPh sb="0" eb="2">
      <t>ヨウシキ</t>
    </rPh>
    <phoneticPr fontId="2"/>
  </si>
  <si>
    <t>収支決算報告書</t>
  </si>
  <si>
    <t>様式11</t>
    <rPh sb="0" eb="2">
      <t>ヨウシキ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</si>
  <si>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</si>
  <si>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</si>
  <si>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</si>
  <si>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</si>
  <si>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</si>
  <si>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消費税等計算シート</t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</si>
  <si>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</si>
  <si>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様式14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</si>
  <si>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</si>
  <si>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9"/>
  </si>
  <si>
    <t>様式15</t>
    <rPh sb="0" eb="2">
      <t>ヨウシキ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</si>
  <si>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</si>
  <si>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</si>
  <si>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</si>
  <si>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</si>
  <si>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</si>
  <si>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様式22</t>
    <rPh sb="0" eb="2">
      <t>ヨウシキ</t>
    </rPh>
    <phoneticPr fontId="2"/>
  </si>
  <si>
    <t>特別領収書作成報告書</t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</si>
  <si>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</si>
  <si>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様式23</t>
    <rPh sb="0" eb="2">
      <t>ヨウシキ</t>
    </rPh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</si>
  <si>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</si>
  <si>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</si>
  <si>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</si>
  <si>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</si>
  <si>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</si>
  <si>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</si>
  <si>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様式32</t>
    <rPh sb="0" eb="2">
      <t>ヨウシキ</t>
    </rPh>
    <phoneticPr fontId="2"/>
  </si>
  <si>
    <t>事業費仮払申請書兼支払伝票</t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</si>
  <si>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</si>
  <si>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様式33</t>
    <rPh sb="0" eb="2">
      <t>ヨウシキ</t>
    </rPh>
    <phoneticPr fontId="2"/>
  </si>
  <si>
    <t>事業費仮払精算書兼支払伝票</t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</si>
  <si>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</si>
  <si>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様式34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</si>
  <si>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19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</si>
  <si>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</si>
  <si>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様式41</t>
    <rPh sb="0" eb="2">
      <t>ヨウシキ</t>
    </rPh>
    <phoneticPr fontId="2"/>
  </si>
  <si>
    <t>預り金明細書</t>
    <rPh sb="0" eb="1">
      <t>アズカ</t>
    </rPh>
    <rPh sb="2" eb="3">
      <t>キン</t>
    </rPh>
    <rPh sb="3" eb="6">
      <t>メイサイショ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</si>
  <si>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</si>
  <si>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様式42</t>
    <rPh sb="0" eb="2">
      <t>ヨウシキ</t>
    </rPh>
    <phoneticPr fontId="2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</si>
  <si>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</si>
  <si>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</si>
  <si>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</si>
  <si>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</si>
  <si>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</si>
  <si>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</si>
  <si>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様式52</t>
    <rPh sb="0" eb="2">
      <t>ヨウシキ</t>
    </rPh>
    <phoneticPr fontId="2"/>
  </si>
  <si>
    <t>預金出納帳</t>
    <rPh sb="0" eb="2">
      <t>ヨキン</t>
    </rPh>
    <rPh sb="2" eb="5">
      <t>スイトウ</t>
    </rPh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</si>
  <si>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</si>
  <si>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様式53</t>
    <rPh sb="0" eb="2">
      <t>ヨウシキ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</si>
  <si>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</si>
  <si>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</si>
  <si>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</si>
  <si>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</si>
  <si>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源泉所得税納付後日本ＪＣへ報告する際に必要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8" eb="10">
      <t>ニホン</t>
    </rPh>
    <rPh sb="13" eb="15">
      <t>ホウコク</t>
    </rPh>
    <rPh sb="17" eb="18">
      <t>サイ</t>
    </rPh>
    <rPh sb="19" eb="21">
      <t>ヒツヨウ</t>
    </rPh>
    <phoneticPr fontId="2"/>
  </si>
  <si>
    <t>様式55</t>
    <rPh sb="0" eb="2">
      <t>ヨウシキ</t>
    </rPh>
    <phoneticPr fontId="2"/>
  </si>
  <si>
    <t>銀行口座管理台帳
（協議会管理用、日本JC提出用）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17" eb="19">
      <t>ニホン</t>
    </rPh>
    <rPh sb="21" eb="23">
      <t>テイシュツ</t>
    </rPh>
    <rPh sb="23" eb="24">
      <t>ヨウ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</si>
  <si>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</si>
  <si>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参考資料</t>
    <rPh sb="0" eb="4">
      <t>サンコウシリョウ</t>
    </rPh>
    <phoneticPr fontId="2"/>
  </si>
  <si>
    <t>日本JC専用封筒等価格表</t>
    <rPh sb="0" eb="2">
      <t>ニホン</t>
    </rPh>
    <rPh sb="4" eb="6">
      <t>センヨウ</t>
    </rPh>
    <rPh sb="6" eb="8">
      <t>フウトウ</t>
    </rPh>
    <rPh sb="8" eb="9">
      <t>トウ</t>
    </rPh>
    <rPh sb="9" eb="12">
      <t>カカクヒョウ</t>
    </rPh>
    <phoneticPr fontId="19"/>
  </si>
  <si>
    <t>日本JC専用封筒を使用する場合に様式4に添付</t>
    <rPh sb="0" eb="2">
      <t>ニホン</t>
    </rPh>
    <rPh sb="4" eb="8">
      <t>センヨウフウトウ</t>
    </rPh>
    <rPh sb="9" eb="11">
      <t>シヨウ</t>
    </rPh>
    <rPh sb="13" eb="15">
      <t>バアイ</t>
    </rPh>
    <rPh sb="16" eb="18">
      <t>ヨウシキ</t>
    </rPh>
    <rPh sb="20" eb="22">
      <t>テンプ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</si>
  <si>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</si>
  <si>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</si>
  <si>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</si>
  <si>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</si>
  <si>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財審様式フォーム</t>
    <rPh sb="0" eb="1">
      <t>ザイ</t>
    </rPh>
    <rPh sb="1" eb="2">
      <t>シン</t>
    </rPh>
    <rPh sb="2" eb="3">
      <t>ヨウ</t>
    </rPh>
    <rPh sb="3" eb="4">
      <t>シキ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</si>
  <si>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</si>
  <si>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</si>
  <si>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0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</si>
  <si>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0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</si>
  <si>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0"/>
  </si>
  <si>
    <t>見積NO。から見積書にリンクさせてください。
※その他注意事項については（５）「見積書の取得について」を参照してください。</t>
    <phoneticPr fontId="20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</si>
  <si>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</si>
  <si>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源泉所得税が発生する場合に必要</t>
    <rPh sb="2" eb="5">
      <t>ショトクゼイ</t>
    </rPh>
    <rPh sb="10" eb="12">
      <t>バアイ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</si>
  <si>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</si>
  <si>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</si>
  <si>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</si>
  <si>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請求書、支払状況と照らしあわせて記載して下さい。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</si>
  <si>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</si>
  <si>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0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</si>
  <si>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</si>
  <si>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0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</si>
  <si>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0"/>
  </si>
  <si>
    <t>預金出納帳</t>
    <rPh sb="0" eb="2">
      <t>ヨキン</t>
    </rPh>
    <rPh sb="2" eb="5">
      <t>スイトウチョウ</t>
    </rPh>
    <phoneticPr fontId="20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</si>
  <si>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0"/>
  </si>
  <si>
    <t>現金出納帳</t>
    <rPh sb="0" eb="2">
      <t>ゲンキン</t>
    </rPh>
    <rPh sb="2" eb="5">
      <t>スイトウチョウ</t>
    </rPh>
    <phoneticPr fontId="20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</si>
  <si>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0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</si>
  <si>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0"/>
  </si>
  <si>
    <t>源泉所得税納付後、日本ＪＣへ報告する際に必要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9" eb="11">
      <t>ニホン</t>
    </rPh>
    <rPh sb="14" eb="16">
      <t>ホウコク</t>
    </rPh>
    <rPh sb="18" eb="19">
      <t>サイ</t>
    </rPh>
    <rPh sb="20" eb="22">
      <t>ヒツヨウ</t>
    </rPh>
    <phoneticPr fontId="20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</si>
  <si>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</si>
  <si>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0"/>
  </si>
  <si>
    <t>請求書・領収書</t>
    <rPh sb="0" eb="3">
      <t>セイキュウショ</t>
    </rPh>
    <rPh sb="4" eb="7">
      <t>リョウシュウショ</t>
    </rPh>
    <phoneticPr fontId="20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</si>
  <si>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0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</si>
  <si>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0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</si>
  <si>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0"/>
  </si>
  <si>
    <t>事業費の収支状況並びに余剰金等に関する証明書</t>
    <phoneticPr fontId="20"/>
  </si>
  <si>
    <t>※事務局に申請し、発行してもらって下さい。</t>
    <phoneticPr fontId="20"/>
  </si>
  <si>
    <t>登録料領収書控</t>
    <rPh sb="0" eb="3">
      <t>トウロクリョウ</t>
    </rPh>
    <rPh sb="3" eb="6">
      <t>リョウシュウショ</t>
    </rPh>
    <rPh sb="6" eb="7">
      <t>ヒカ</t>
    </rPh>
    <phoneticPr fontId="20"/>
  </si>
  <si>
    <t>※日本ＪＣ所定の連番が入ったものならびに、未使用・書き損じ分もそろえて提出して下さい。</t>
    <phoneticPr fontId="20"/>
  </si>
  <si>
    <t>［　様式1　］</t>
    <rPh sb="2" eb="4">
      <t>ヨウシキ</t>
    </rPh>
    <phoneticPr fontId="2"/>
  </si>
  <si>
    <t>ver.〇〇</t>
    <phoneticPr fontId="2"/>
  </si>
  <si>
    <t>委員会年間事業予算管理表</t>
    <rPh sb="0" eb="3">
      <t>イインカイ</t>
    </rPh>
    <rPh sb="5" eb="7">
      <t>ジギョウ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</si>
  <si>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</si>
  <si>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</si>
  <si>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</si>
  <si>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</si>
  <si>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</si>
  <si>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</si>
  <si>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</si>
  <si>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</si>
  <si>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</si>
  <si>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</si>
  <si>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合　　計</t>
    <rPh sb="0" eb="1">
      <t>ゴウ</t>
    </rPh>
    <rPh sb="3" eb="4">
      <t>ケイ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</si>
  <si>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</si>
  <si>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</si>
  <si>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（単位　：　円）</t>
    <rPh sb="1" eb="3">
      <t>タンイ</t>
    </rPh>
    <rPh sb="6" eb="7">
      <t>エン</t>
    </rPh>
    <phoneticPr fontId="2"/>
  </si>
  <si>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</si>
  <si>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</si>
  <si>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</si>
  <si>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</si>
  <si>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  <rPh sb="0" eb="4">
      <t>テキヨウ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</si>
  <si>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</si>
  <si>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</si>
  <si>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</si>
  <si>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</si>
  <si>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</si>
  <si>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</si>
  <si>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</si>
  <si>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</si>
  <si>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</si>
  <si>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収益計</t>
    <rPh sb="0" eb="2">
      <t>シュウエキ</t>
    </rPh>
    <rPh sb="2" eb="3">
      <t>ケイ</t>
    </rPh>
    <phoneticPr fontId="2"/>
  </si>
  <si>
    <t>（費用の部）</t>
    <rPh sb="1" eb="3">
      <t>ヒヨウ</t>
    </rPh>
    <rPh sb="4" eb="5">
      <t>ブ</t>
    </rPh>
    <phoneticPr fontId="2"/>
  </si>
  <si>
    <t>会場設営費</t>
    <rPh sb="0" eb="2">
      <t>カイジョウ</t>
    </rPh>
    <rPh sb="2" eb="5">
      <t>セツエイヒ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</si>
  <si>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</si>
  <si>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</si>
  <si>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</si>
  <si>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</si>
  <si>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</si>
  <si>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</si>
  <si>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</si>
  <si>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</si>
  <si>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</si>
  <si>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</si>
  <si>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</si>
  <si>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</si>
  <si>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</si>
  <si>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</si>
  <si>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</si>
  <si>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[様式3]</t>
    <rPh sb="1" eb="3">
      <t>ヨウシキ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</si>
  <si>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</si>
  <si>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</si>
  <si>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</si>
  <si>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</si>
  <si>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</si>
  <si>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</si>
  <si>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</si>
  <si>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)</t>
  </si>
  <si>
    <t>事業繰入金</t>
    <rPh sb="0" eb="2">
      <t>ジギョウ</t>
    </rPh>
    <rPh sb="2" eb="3">
      <t>クリ</t>
    </rPh>
    <rPh sb="3" eb="5">
      <t>ニュウキン</t>
    </rPh>
    <phoneticPr fontId="2"/>
  </si>
  <si>
    <t>登録料収益</t>
    <rPh sb="0" eb="2">
      <t>トウロク</t>
    </rPh>
    <rPh sb="2" eb="3">
      <t>リョウ</t>
    </rPh>
    <rPh sb="3" eb="5">
      <t>シュウエキ</t>
    </rPh>
    <phoneticPr fontId="2"/>
  </si>
  <si>
    <t>メンバー登録料
10,000円×40名</t>
    <rPh sb="4" eb="6">
      <t>トウロク</t>
    </rPh>
    <rPh sb="6" eb="7">
      <t>リョウ</t>
    </rPh>
    <rPh sb="14" eb="15">
      <t>エン</t>
    </rPh>
    <rPh sb="18" eb="19">
      <t>メイ</t>
    </rPh>
    <phoneticPr fontId="1"/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</si>
  <si>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</si>
  <si>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</si>
  <si>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</si>
  <si>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</si>
  <si>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</si>
  <si>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会場費</t>
    <rPh sb="0" eb="3">
      <t>カイジョウヒ</t>
    </rPh>
    <phoneticPr fontId="2"/>
  </si>
  <si>
    <t>設営費</t>
    <rPh sb="0" eb="2">
      <t>セツエイ</t>
    </rPh>
    <rPh sb="2" eb="3">
      <t>ヒ</t>
    </rPh>
    <phoneticPr fontId="2"/>
  </si>
  <si>
    <t>　小　　　　計</t>
    <rPh sb="1" eb="7">
      <t>ショウケイ</t>
    </rPh>
    <phoneticPr fontId="2"/>
  </si>
  <si>
    <t>演出費</t>
    <rPh sb="0" eb="2">
      <t>エンシュツ</t>
    </rPh>
    <rPh sb="2" eb="3">
      <t>ヒ</t>
    </rPh>
    <phoneticPr fontId="2"/>
  </si>
  <si>
    <t>目印シール</t>
    <rPh sb="0" eb="2">
      <t>メジルシ</t>
    </rPh>
    <phoneticPr fontId="2"/>
  </si>
  <si>
    <t>　小　　　　計</t>
    <rPh sb="1" eb="2">
      <t>ショウ</t>
    </rPh>
    <rPh sb="6" eb="7">
      <t>ショウケイ</t>
    </rPh>
    <phoneticPr fontId="2"/>
  </si>
  <si>
    <t>広報費</t>
    <rPh sb="0" eb="2">
      <t>コウホウ</t>
    </rPh>
    <rPh sb="2" eb="3">
      <t>ヒ</t>
    </rPh>
    <phoneticPr fontId="2"/>
  </si>
  <si>
    <t>PR費</t>
    <rPh sb="2" eb="3">
      <t>ヒ</t>
    </rPh>
    <phoneticPr fontId="2"/>
  </si>
  <si>
    <t>チラシ作成費</t>
    <rPh sb="3" eb="5">
      <t>サクセイ</t>
    </rPh>
    <rPh sb="5" eb="6">
      <t>ヒ</t>
    </rPh>
    <phoneticPr fontId="2"/>
  </si>
  <si>
    <t>副賞</t>
    <rPh sb="0" eb="2">
      <t>フクショウ</t>
    </rPh>
    <phoneticPr fontId="2"/>
  </si>
  <si>
    <t>図書券　　　　　　　　　　　　　　1.000円×3枚　500円×7枚</t>
    <rPh sb="0" eb="3">
      <t>トショケン</t>
    </rPh>
    <rPh sb="22" eb="23">
      <t>エン</t>
    </rPh>
    <rPh sb="25" eb="26">
      <t>マイ</t>
    </rPh>
    <rPh sb="30" eb="31">
      <t>エン</t>
    </rPh>
    <rPh sb="33" eb="34">
      <t>マイ</t>
    </rPh>
    <phoneticPr fontId="2"/>
  </si>
  <si>
    <t>　合　　　　計</t>
    <rPh sb="1" eb="2">
      <t>ゴウ</t>
    </rPh>
    <rPh sb="6" eb="7">
      <t>ショウケイ</t>
    </rPh>
    <phoneticPr fontId="2"/>
  </si>
  <si>
    <t>[様式10]</t>
    <rPh sb="1" eb="3">
      <t>ヨウシキ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</si>
  <si>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</si>
  <si>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</si>
  <si>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</si>
  <si>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</si>
  <si>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</si>
  <si>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</si>
  <si>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</si>
  <si>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[様式11]</t>
    <rPh sb="1" eb="3">
      <t>ヨウシキ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</si>
  <si>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</si>
  <si>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</si>
  <si>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</si>
  <si>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[様式12]</t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</si>
  <si>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</si>
  <si>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科目</t>
    <rPh sb="0" eb="2">
      <t>カモク</t>
    </rPh>
    <phoneticPr fontId="2"/>
  </si>
  <si>
    <t>細目</t>
    <rPh sb="0" eb="2">
      <t>サイモク</t>
    </rPh>
    <phoneticPr fontId="2"/>
  </si>
  <si>
    <t>摘要</t>
    <rPh sb="0" eb="2">
      <t>テキヨウ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</si>
  <si>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</si>
  <si>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</si>
  <si>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</si>
  <si>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</si>
  <si>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（収益の部）</t>
    <rPh sb="1" eb="3">
      <t>シュウエキ</t>
    </rPh>
    <rPh sb="4" eb="5">
      <t>ブ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</si>
  <si>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</si>
  <si>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</si>
  <si>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</si>
  <si>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[様式52]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</si>
  <si>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</si>
  <si>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ページ：</t>
  </si>
  <si>
    <t xml:space="preserve">                委員会</t>
    <rPh sb="16" eb="19">
      <t>イインカイ</t>
    </rPh>
    <phoneticPr fontId="2"/>
  </si>
  <si>
    <t>日　　付</t>
  </si>
  <si>
    <t>科　　目</t>
  </si>
  <si>
    <t>摘　　要</t>
  </si>
  <si>
    <t>収入金額</t>
  </si>
  <si>
    <t>支払金額</t>
  </si>
  <si>
    <t>差引残高</t>
  </si>
  <si>
    <t>前ページよりの繰越金額</t>
  </si>
  <si>
    <t>計</t>
  </si>
  <si>
    <t>尚、全ての項目を記載出来る市販の出納帳の使用も可能です。</t>
  </si>
  <si>
    <t>[様式53]</t>
    <phoneticPr fontId="2"/>
  </si>
  <si>
    <t>現　　金　　出　　納　　帳</t>
    <rPh sb="0" eb="4">
      <t>ゲンキン</t>
    </rPh>
    <rPh sb="6" eb="13">
      <t>スイトウ</t>
    </rPh>
    <phoneticPr fontId="2"/>
  </si>
  <si>
    <t>表彰状厚紙</t>
    <rPh sb="0" eb="3">
      <t>ヒョウショウジョウ</t>
    </rPh>
    <rPh sb="3" eb="5">
      <t>アツガミ</t>
    </rPh>
    <phoneticPr fontId="2"/>
  </si>
  <si>
    <t>デザインペン</t>
    <phoneticPr fontId="2"/>
  </si>
  <si>
    <t>8/7　定例会　会場費
浪切ホール多目的ホール</t>
    <rPh sb="4" eb="7">
      <t>テイレイカイ</t>
    </rPh>
    <rPh sb="8" eb="11">
      <t>カイジョウヒ</t>
    </rPh>
    <rPh sb="12" eb="13">
      <t>ナミ</t>
    </rPh>
    <rPh sb="13" eb="14">
      <t>キリ</t>
    </rPh>
    <rPh sb="17" eb="20">
      <t>タモクテキ</t>
    </rPh>
    <phoneticPr fontId="1"/>
  </si>
  <si>
    <t>オリジナルマスク制作
受賞者贈呈用　410枚</t>
    <rPh sb="8" eb="10">
      <t>セイサク</t>
    </rPh>
    <rPh sb="11" eb="14">
      <t>ジュショウシャ</t>
    </rPh>
    <rPh sb="14" eb="17">
      <t>ゾウテイヨウ</t>
    </rPh>
    <rPh sb="21" eb="22">
      <t>マイ</t>
    </rPh>
    <phoneticPr fontId="2"/>
  </si>
  <si>
    <t>オリジナルマスク制作
メンバー贈呈用　20枚</t>
    <rPh sb="8" eb="10">
      <t>セイサク</t>
    </rPh>
    <rPh sb="15" eb="18">
      <t>ゾウテイヨウ</t>
    </rPh>
    <rPh sb="21" eb="22">
      <t>マイ</t>
    </rPh>
    <phoneticPr fontId="2"/>
  </si>
  <si>
    <t>　9/17　最終選考会　会場費
浪切ホール多目的ホール</t>
    <rPh sb="6" eb="8">
      <t>サイシュウ</t>
    </rPh>
    <rPh sb="8" eb="11">
      <t>センコウカイ</t>
    </rPh>
    <rPh sb="12" eb="15">
      <t>カイジョウヒ</t>
    </rPh>
    <rPh sb="16" eb="17">
      <t>ナミ</t>
    </rPh>
    <rPh sb="17" eb="18">
      <t>キリ</t>
    </rPh>
    <rPh sb="21" eb="24">
      <t>タモクテキ</t>
    </rPh>
    <phoneticPr fontId="1"/>
  </si>
  <si>
    <t>11/15　表彰式　会場費
浪切ホール多目的ホール</t>
    <rPh sb="6" eb="9">
      <t>ヒョウショウシキ</t>
    </rPh>
    <rPh sb="10" eb="13">
      <t>カイジョウヒ</t>
    </rPh>
    <rPh sb="14" eb="15">
      <t>ナミ</t>
    </rPh>
    <rPh sb="15" eb="16">
      <t>キリ</t>
    </rPh>
    <rPh sb="19" eb="22">
      <t>タモクテキ</t>
    </rPh>
    <phoneticPr fontId="1"/>
  </si>
  <si>
    <t>8/7　定例会　設営費
イス30台*60円（10台無料）</t>
    <rPh sb="4" eb="7">
      <t>テイレイカイ</t>
    </rPh>
    <rPh sb="8" eb="10">
      <t>セツエイ</t>
    </rPh>
    <rPh sb="10" eb="11">
      <t>ヒ</t>
    </rPh>
    <rPh sb="16" eb="17">
      <t>ダイ</t>
    </rPh>
    <rPh sb="20" eb="21">
      <t>エン</t>
    </rPh>
    <rPh sb="24" eb="25">
      <t>ダイ</t>
    </rPh>
    <rPh sb="25" eb="27">
      <t>ムリョウ</t>
    </rPh>
    <phoneticPr fontId="1"/>
  </si>
  <si>
    <t>8/7　定例会　設営費
机10台*110円（10台無料）</t>
    <rPh sb="4" eb="7">
      <t>テイレイカイ</t>
    </rPh>
    <rPh sb="8" eb="10">
      <t>セツエイ</t>
    </rPh>
    <rPh sb="10" eb="11">
      <t>ヒ</t>
    </rPh>
    <rPh sb="12" eb="13">
      <t>ツクエ</t>
    </rPh>
    <rPh sb="15" eb="16">
      <t>ダイ</t>
    </rPh>
    <rPh sb="20" eb="21">
      <t>エン</t>
    </rPh>
    <rPh sb="24" eb="25">
      <t>ダイ</t>
    </rPh>
    <rPh sb="25" eb="27">
      <t>ムリョウ</t>
    </rPh>
    <phoneticPr fontId="1"/>
  </si>
  <si>
    <t>8/7　定例会　設営費
移動式拡声装置1台*550円</t>
    <rPh sb="4" eb="7">
      <t>テイレイカイ</t>
    </rPh>
    <rPh sb="8" eb="10">
      <t>セツエイ</t>
    </rPh>
    <rPh sb="10" eb="11">
      <t>ヒ</t>
    </rPh>
    <rPh sb="12" eb="14">
      <t>イドウ</t>
    </rPh>
    <rPh sb="14" eb="15">
      <t>シキ</t>
    </rPh>
    <rPh sb="15" eb="17">
      <t>カクセイ</t>
    </rPh>
    <rPh sb="17" eb="19">
      <t>ソウチ</t>
    </rPh>
    <rPh sb="20" eb="21">
      <t>ダイ</t>
    </rPh>
    <rPh sb="25" eb="26">
      <t>エン</t>
    </rPh>
    <phoneticPr fontId="1"/>
  </si>
  <si>
    <t>9/17　最終選考会　設営費
イス30台*60円（10台無料）</t>
    <rPh sb="5" eb="7">
      <t>サイシュウ</t>
    </rPh>
    <rPh sb="7" eb="10">
      <t>センコウカイ</t>
    </rPh>
    <rPh sb="11" eb="13">
      <t>セツエイ</t>
    </rPh>
    <rPh sb="13" eb="14">
      <t>ヒ</t>
    </rPh>
    <rPh sb="19" eb="20">
      <t>ダイ</t>
    </rPh>
    <rPh sb="23" eb="24">
      <t>エン</t>
    </rPh>
    <rPh sb="27" eb="28">
      <t>ダイ</t>
    </rPh>
    <rPh sb="28" eb="30">
      <t>ムリョウ</t>
    </rPh>
    <phoneticPr fontId="1"/>
  </si>
  <si>
    <t>9/17　最終選考会　設営費
移動式拡声装置1台*550円</t>
    <rPh sb="5" eb="7">
      <t>サイシュウ</t>
    </rPh>
    <rPh sb="7" eb="10">
      <t>センコウカイ</t>
    </rPh>
    <rPh sb="11" eb="13">
      <t>セツエイ</t>
    </rPh>
    <rPh sb="13" eb="14">
      <t>ヒ</t>
    </rPh>
    <rPh sb="15" eb="17">
      <t>イドウ</t>
    </rPh>
    <rPh sb="17" eb="18">
      <t>シキ</t>
    </rPh>
    <rPh sb="18" eb="20">
      <t>カクセイ</t>
    </rPh>
    <rPh sb="20" eb="22">
      <t>ソウチ</t>
    </rPh>
    <rPh sb="23" eb="24">
      <t>ダイ</t>
    </rPh>
    <rPh sb="28" eb="29">
      <t>エン</t>
    </rPh>
    <phoneticPr fontId="1"/>
  </si>
  <si>
    <t>11/15　表彰式　設営費
イス30台*60円（10台無料）</t>
    <rPh sb="6" eb="9">
      <t>ヒョウショウシキ</t>
    </rPh>
    <rPh sb="10" eb="12">
      <t>セツエイ</t>
    </rPh>
    <rPh sb="12" eb="13">
      <t>ヒ</t>
    </rPh>
    <rPh sb="18" eb="19">
      <t>ダイ</t>
    </rPh>
    <rPh sb="22" eb="23">
      <t>エン</t>
    </rPh>
    <rPh sb="26" eb="27">
      <t>ダイ</t>
    </rPh>
    <rPh sb="27" eb="29">
      <t>ムリョウ</t>
    </rPh>
    <phoneticPr fontId="1"/>
  </si>
  <si>
    <t>11/15　表彰式　設営費
ＡＶ操作卓（基本セット・マイク3本）</t>
    <rPh sb="6" eb="9">
      <t>ヒョウショウシキ</t>
    </rPh>
    <rPh sb="10" eb="12">
      <t>セツエイ</t>
    </rPh>
    <rPh sb="12" eb="13">
      <t>ヒ</t>
    </rPh>
    <rPh sb="16" eb="19">
      <t>ソウサタク</t>
    </rPh>
    <rPh sb="20" eb="22">
      <t>キホン</t>
    </rPh>
    <rPh sb="30" eb="31">
      <t>ホン</t>
    </rPh>
    <phoneticPr fontId="1"/>
  </si>
  <si>
    <t>事業名称：８月度定例会　「マスクでスマイル！！」</t>
    <rPh sb="0" eb="2">
      <t>ジギョウ</t>
    </rPh>
    <rPh sb="2" eb="4">
      <t>メイショウ</t>
    </rPh>
    <rPh sb="6" eb="8">
      <t>ガツド</t>
    </rPh>
    <rPh sb="8" eb="11">
      <t>テイレイカイ</t>
    </rPh>
    <phoneticPr fontId="2"/>
  </si>
  <si>
    <t>事業名称：８月度定例会　「マスクでスマイル！！」</t>
    <rPh sb="0" eb="2">
      <t>ジギョウ</t>
    </rPh>
    <rPh sb="2" eb="4">
      <t>メイショウ</t>
    </rPh>
    <rPh sb="6" eb="7">
      <t>ガツ</t>
    </rPh>
    <rPh sb="7" eb="8">
      <t>ド</t>
    </rPh>
    <rPh sb="8" eb="11">
      <t>テイレイカイ</t>
    </rPh>
    <phoneticPr fontId="2"/>
  </si>
  <si>
    <t>８月度定例会　「マスクでスマイル！！」</t>
    <rPh sb="1" eb="3">
      <t>ガツド</t>
    </rPh>
    <rPh sb="3" eb="6">
      <t>テイレイカイ</t>
    </rPh>
    <phoneticPr fontId="2"/>
  </si>
  <si>
    <t>11/22 表彰式ステージ</t>
    <rPh sb="6" eb="9">
      <t>ヒョウショウシキ</t>
    </rPh>
    <phoneticPr fontId="1"/>
  </si>
  <si>
    <t>マスク展示用マネキン</t>
    <rPh sb="3" eb="6">
      <t>テンジヨウ</t>
    </rPh>
    <phoneticPr fontId="2"/>
  </si>
  <si>
    <t>景品配布用ケース</t>
    <rPh sb="0" eb="2">
      <t>ケイヒン</t>
    </rPh>
    <rPh sb="2" eb="5">
      <t>ハイフヨウ</t>
    </rPh>
    <phoneticPr fontId="2"/>
  </si>
  <si>
    <t>表彰式ステージ　　　　　　　　　　（レッドカーペット）</t>
    <rPh sb="0" eb="3">
      <t>ヒョウショウシキ</t>
    </rPh>
    <phoneticPr fontId="1"/>
  </si>
  <si>
    <t>入賞者氏名カードスタンド</t>
    <rPh sb="0" eb="3">
      <t>ニュウショウシャ</t>
    </rPh>
    <rPh sb="3" eb="5">
      <t>シメイ</t>
    </rPh>
    <phoneticPr fontId="2"/>
  </si>
  <si>
    <t>デザイン展示パネル</t>
    <rPh sb="4" eb="6">
      <t>テンジ</t>
    </rPh>
    <phoneticPr fontId="2"/>
  </si>
  <si>
    <t>メンバー登録料
10,000円×40名</t>
    <rPh sb="4" eb="6">
      <t>トウロク</t>
    </rPh>
    <rPh sb="6" eb="7">
      <t>リョウ</t>
    </rPh>
    <rPh sb="8" eb="9">
      <t>エン</t>
    </rPh>
    <rPh sb="12" eb="13">
      <t>メイ</t>
    </rPh>
    <phoneticPr fontId="1"/>
  </si>
  <si>
    <t>メンバー登録料
8,300円×40名</t>
    <rPh sb="4" eb="6">
      <t>トウロク</t>
    </rPh>
    <rPh sb="6" eb="7">
      <t>リョウ</t>
    </rPh>
    <phoneticPr fontId="1"/>
  </si>
  <si>
    <t>8/7　定例会　設営費
CDデッキ1台*550円</t>
    <rPh sb="4" eb="7">
      <t>テイレイカイ</t>
    </rPh>
    <rPh sb="8" eb="10">
      <t>セツエイ</t>
    </rPh>
    <rPh sb="10" eb="11">
      <t>ヒ</t>
    </rPh>
    <rPh sb="18" eb="19">
      <t>ダイ</t>
    </rPh>
    <rPh sb="23" eb="24">
      <t>エン</t>
    </rPh>
    <phoneticPr fontId="1"/>
  </si>
  <si>
    <t>令和２年　　１２月　　　日</t>
    <rPh sb="0" eb="2">
      <t>レイワ</t>
    </rPh>
    <rPh sb="3" eb="4">
      <t>ネン</t>
    </rPh>
    <rPh sb="8" eb="9">
      <t>ツキ</t>
    </rPh>
    <rPh sb="12" eb="13">
      <t>ヒ</t>
    </rPh>
    <phoneticPr fontId="2"/>
  </si>
  <si>
    <t>事業名称：８月度定例会　「マスクでスマイル！！」</t>
    <rPh sb="0" eb="2">
      <t>ジギョウ</t>
    </rPh>
    <rPh sb="2" eb="4">
      <t>メイショウ</t>
    </rPh>
    <phoneticPr fontId="2"/>
  </si>
  <si>
    <t>（事業名称：８月度定例会　「マスクでスマイル！！」　）   第　　１回支払申請</t>
    <rPh sb="1" eb="3">
      <t>ジギョウ</t>
    </rPh>
    <rPh sb="3" eb="5">
      <t>メイショウ</t>
    </rPh>
    <phoneticPr fontId="2"/>
  </si>
  <si>
    <t>余ったので登録料を減らしました</t>
    <rPh sb="0" eb="1">
      <t>アマ</t>
    </rPh>
    <rPh sb="5" eb="7">
      <t>トウロク</t>
    </rPh>
    <rPh sb="7" eb="8">
      <t>リョウ</t>
    </rPh>
    <rPh sb="9" eb="10">
      <t>ヘ</t>
    </rPh>
    <phoneticPr fontId="2"/>
  </si>
  <si>
    <t>設営費</t>
    <rPh sb="0" eb="3">
      <t>セツエイヒ</t>
    </rPh>
    <phoneticPr fontId="2"/>
  </si>
  <si>
    <t>登録料</t>
    <rPh sb="0" eb="2">
      <t>トウロク</t>
    </rPh>
    <rPh sb="2" eb="3">
      <t>リョウ</t>
    </rPh>
    <phoneticPr fontId="2"/>
  </si>
  <si>
    <t>メンバーの参加人数を考慮し、数量を減らしたため</t>
    <rPh sb="5" eb="7">
      <t>サンカ</t>
    </rPh>
    <rPh sb="7" eb="9">
      <t>ニンズウ</t>
    </rPh>
    <rPh sb="10" eb="12">
      <t>コウリョ</t>
    </rPh>
    <rPh sb="14" eb="16">
      <t>スウリョウ</t>
    </rPh>
    <rPh sb="17" eb="18">
      <t>ヘ</t>
    </rPh>
    <phoneticPr fontId="2"/>
  </si>
  <si>
    <t>8/7　定例会　設営費
CDデッキ*550円</t>
    <rPh sb="4" eb="7">
      <t>テイレイカイ</t>
    </rPh>
    <rPh sb="8" eb="10">
      <t>セツエイ</t>
    </rPh>
    <rPh sb="10" eb="11">
      <t>ヒ</t>
    </rPh>
    <rPh sb="21" eb="22">
      <t>エン</t>
    </rPh>
    <phoneticPr fontId="1"/>
  </si>
  <si>
    <t>ステージを存在感のあるものにし、思い出に残る表彰式にするため</t>
    <rPh sb="5" eb="8">
      <t>ソンザイカン</t>
    </rPh>
    <rPh sb="16" eb="17">
      <t>オモ</t>
    </rPh>
    <rPh sb="18" eb="19">
      <t>デ</t>
    </rPh>
    <rPh sb="20" eb="21">
      <t>ノコ</t>
    </rPh>
    <rPh sb="22" eb="25">
      <t>ヒョウショウシキ</t>
    </rPh>
    <phoneticPr fontId="2"/>
  </si>
  <si>
    <t>企画・演出費</t>
    <rPh sb="0" eb="2">
      <t>キカク</t>
    </rPh>
    <rPh sb="3" eb="6">
      <t>エンシュツヒ</t>
    </rPh>
    <phoneticPr fontId="2"/>
  </si>
  <si>
    <t>デザインペン</t>
  </si>
  <si>
    <t>入賞者氏名　　　　　　カードスタンド</t>
    <rPh sb="0" eb="3">
      <t>ニュウショウシャ</t>
    </rPh>
    <rPh sb="3" eb="5">
      <t>シメイ</t>
    </rPh>
    <phoneticPr fontId="2"/>
  </si>
  <si>
    <t>安価な品物を見つけたため</t>
    <rPh sb="0" eb="2">
      <t>アンカ</t>
    </rPh>
    <rPh sb="3" eb="5">
      <t>シナモノ</t>
    </rPh>
    <rPh sb="6" eb="7">
      <t>ミ</t>
    </rPh>
    <phoneticPr fontId="2"/>
  </si>
  <si>
    <t>安価な品物を見つけ、色鉛筆も使いデザインをより良くするため</t>
    <rPh sb="0" eb="2">
      <t>アンカ</t>
    </rPh>
    <rPh sb="3" eb="5">
      <t>シナモノ</t>
    </rPh>
    <rPh sb="6" eb="7">
      <t>ミ</t>
    </rPh>
    <rPh sb="10" eb="13">
      <t>イロエンピツ</t>
    </rPh>
    <rPh sb="14" eb="15">
      <t>ツカ</t>
    </rPh>
    <rPh sb="23" eb="24">
      <t>ヨ</t>
    </rPh>
    <phoneticPr fontId="2"/>
  </si>
  <si>
    <t>入賞者の氏名と賞を展示するため</t>
    <rPh sb="0" eb="3">
      <t>ニュウショウシャ</t>
    </rPh>
    <rPh sb="4" eb="6">
      <t>シメイ</t>
    </rPh>
    <rPh sb="7" eb="8">
      <t>ショウ</t>
    </rPh>
    <rPh sb="9" eb="11">
      <t>テンジ</t>
    </rPh>
    <phoneticPr fontId="2"/>
  </si>
  <si>
    <t>たくさんの素晴らしいデザインを参加者に見てもらうため</t>
    <rPh sb="5" eb="7">
      <t>スバ</t>
    </rPh>
    <rPh sb="15" eb="18">
      <t>サンカシャ</t>
    </rPh>
    <rPh sb="19" eb="20">
      <t>ミ</t>
    </rPh>
    <phoneticPr fontId="2"/>
  </si>
  <si>
    <t>大事な景品を渡すときに失礼のないようにするため</t>
    <rPh sb="0" eb="2">
      <t>ダイジ</t>
    </rPh>
    <rPh sb="3" eb="5">
      <t>ケイヒン</t>
    </rPh>
    <rPh sb="6" eb="7">
      <t>ワタ</t>
    </rPh>
    <rPh sb="11" eb="13">
      <t>シツレイ</t>
    </rPh>
    <phoneticPr fontId="2"/>
  </si>
  <si>
    <t>上記の収支差額（余剰金）は、第12回理事会の承認を経て一般会計に繰り入れる。　　　</t>
  </si>
  <si>
    <t>8/7　定例会　設営費
机6台*110円（10台無料）</t>
  </si>
  <si>
    <t>9/17　最終選考会　設営費
イス20台*60円（10台無料）</t>
  </si>
  <si>
    <t>マスク展示用マネキン10個</t>
  </si>
  <si>
    <t>メンバーの参加人数で数量を減らしたため</t>
  </si>
  <si>
    <t>11月PR事業内で行ったため</t>
  </si>
  <si>
    <t>岸和田青年会議所のCDデッキが使えなかったので</t>
  </si>
  <si>
    <t>11月PR事業で予算を減らすために表彰式のステージを自作したため</t>
  </si>
  <si>
    <t>事業費</t>
  </si>
  <si>
    <t>11月PR事業で予算を減らすために表彰式のステージを自作したため</t>
    <phoneticPr fontId="2"/>
  </si>
  <si>
    <t>8/7　定例会　設営費</t>
    <rPh sb="4" eb="7">
      <t>テイレイカイ</t>
    </rPh>
    <rPh sb="8" eb="10">
      <t>セツエイ</t>
    </rPh>
    <rPh sb="10" eb="11">
      <t>ヒ</t>
    </rPh>
    <phoneticPr fontId="1"/>
  </si>
  <si>
    <t>9/17　最終選考会　設営費</t>
    <rPh sb="5" eb="7">
      <t>サイシュウ</t>
    </rPh>
    <rPh sb="7" eb="10">
      <t>センコウカイ</t>
    </rPh>
    <rPh sb="11" eb="13">
      <t>セツエイ</t>
    </rPh>
    <rPh sb="13" eb="14">
      <t>ヒ</t>
    </rPh>
    <phoneticPr fontId="1"/>
  </si>
  <si>
    <t>マスク展示用マネキン　10個</t>
    <rPh sb="3" eb="6">
      <t>テンジヨウ</t>
    </rPh>
    <rPh sb="13" eb="14">
      <t>コ</t>
    </rPh>
    <phoneticPr fontId="2"/>
  </si>
  <si>
    <t>図書券　1.000円×3枚　500円×7枚</t>
    <rPh sb="0" eb="3">
      <t>トショケン</t>
    </rPh>
    <rPh sb="9" eb="10">
      <t>エン</t>
    </rPh>
    <rPh sb="12" eb="13">
      <t>マイ</t>
    </rPh>
    <rPh sb="17" eb="18">
      <t>エン</t>
    </rPh>
    <rPh sb="20" eb="21">
      <t>マイ</t>
    </rPh>
    <phoneticPr fontId="2"/>
  </si>
  <si>
    <t>表彰式ステージ　（レッドカーペット）</t>
    <rPh sb="0" eb="3">
      <t>ヒョウショウシキ</t>
    </rPh>
    <phoneticPr fontId="1"/>
  </si>
  <si>
    <t>振込手数料</t>
    <rPh sb="0" eb="5">
      <t>フリコミテスウリョウ</t>
    </rPh>
    <phoneticPr fontId="2"/>
  </si>
  <si>
    <t>オリジナルマスク制作　430枚</t>
    <rPh sb="8" eb="10">
      <t>セイサク</t>
    </rPh>
    <rPh sb="14" eb="15">
      <t>マイ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</si>
</sst>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8.25"/>
      <name val="ＭＳ Ｐゴシック"/>
      <family val="3"/>
      <charset val="128"/>
    </font>
    <font>
      <strike/>
      <u/>
      <sz val="8.25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8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505050"/>
      </bottom>
      <diagonal/>
    </border>
    <border>
      <left style="dotted">
        <color indexed="64"/>
      </left>
      <right style="thin">
        <color indexed="64"/>
      </right>
      <top/>
      <bottom style="thin">
        <color rgb="FF505050"/>
      </bottom>
      <diagonal/>
    </border>
    <border>
      <left/>
      <right style="thin">
        <color indexed="64"/>
      </right>
      <top/>
      <bottom style="thin">
        <color rgb="FF505050"/>
      </bottom>
      <diagonal/>
    </border>
  </borders>
  <cellStyleXfs count="14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6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75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0" fillId="0" borderId="0" xfId="13" applyFont="1" applyAlignment="1">
      <alignment vertical="center"/>
    </xf>
    <xf numFmtId="0" fontId="0" fillId="0" borderId="4" xfId="13" applyFont="1" applyBorder="1" applyAlignment="1">
      <alignment horizontal="center" vertical="center"/>
    </xf>
    <xf numFmtId="0" fontId="0" fillId="0" borderId="5" xfId="13" applyFont="1" applyBorder="1" applyAlignment="1">
      <alignment horizontal="right" vertical="center"/>
    </xf>
    <xf numFmtId="0" fontId="0" fillId="0" borderId="6" xfId="13" applyFont="1" applyBorder="1" applyAlignment="1">
      <alignment vertical="center"/>
    </xf>
    <xf numFmtId="0" fontId="0" fillId="0" borderId="6" xfId="13" applyFont="1" applyBorder="1" applyAlignment="1">
      <alignment horizontal="center" vertical="center"/>
    </xf>
    <xf numFmtId="0" fontId="0" fillId="0" borderId="7" xfId="13" applyFont="1" applyBorder="1" applyAlignment="1">
      <alignment vertical="center"/>
    </xf>
    <xf numFmtId="0" fontId="0" fillId="0" borderId="5" xfId="13" applyFont="1" applyBorder="1" applyAlignment="1">
      <alignment vertical="center"/>
    </xf>
    <xf numFmtId="0" fontId="0" fillId="0" borderId="8" xfId="13" applyFont="1" applyBorder="1" applyAlignment="1">
      <alignment vertical="center"/>
    </xf>
    <xf numFmtId="0" fontId="0" fillId="0" borderId="10" xfId="13" applyFont="1" applyBorder="1" applyAlignment="1">
      <alignment horizontal="center" vertical="center"/>
    </xf>
    <xf numFmtId="0" fontId="0" fillId="0" borderId="5" xfId="13" applyFont="1" applyBorder="1" applyAlignment="1">
      <alignment horizontal="center" vertical="center"/>
    </xf>
    <xf numFmtId="0" fontId="0" fillId="0" borderId="11" xfId="13" applyFont="1" applyBorder="1" applyAlignment="1">
      <alignment vertical="center"/>
    </xf>
    <xf numFmtId="177" fontId="0" fillId="0" borderId="2" xfId="13" applyNumberFormat="1" applyFont="1" applyBorder="1" applyAlignment="1">
      <alignment vertical="center"/>
    </xf>
    <xf numFmtId="177" fontId="0" fillId="0" borderId="8" xfId="13" applyNumberFormat="1" applyFont="1" applyBorder="1" applyAlignment="1">
      <alignment vertical="center"/>
    </xf>
    <xf numFmtId="0" fontId="6" fillId="0" borderId="0" xfId="13" applyFont="1" applyAlignment="1">
      <alignment vertical="center"/>
    </xf>
    <xf numFmtId="0" fontId="0" fillId="0" borderId="12" xfId="13" applyFont="1" applyBorder="1" applyAlignment="1">
      <alignment vertical="center"/>
    </xf>
    <xf numFmtId="0" fontId="0" fillId="0" borderId="13" xfId="13" applyFont="1" applyBorder="1" applyAlignment="1">
      <alignment horizontal="center" vertical="center"/>
    </xf>
    <xf numFmtId="0" fontId="0" fillId="0" borderId="2" xfId="13" applyFont="1" applyBorder="1" applyAlignment="1">
      <alignment horizontal="distributed" vertical="center"/>
    </xf>
    <xf numFmtId="0" fontId="0" fillId="0" borderId="2" xfId="13" applyFont="1" applyBorder="1" applyAlignment="1">
      <alignment vertical="center"/>
    </xf>
    <xf numFmtId="0" fontId="0" fillId="0" borderId="4" xfId="13" applyFont="1" applyBorder="1" applyAlignment="1">
      <alignment vertical="center"/>
    </xf>
    <xf numFmtId="0" fontId="0" fillId="0" borderId="8" xfId="13" applyFont="1" applyBorder="1" applyAlignment="1">
      <alignment horizontal="distributed" vertical="center"/>
    </xf>
    <xf numFmtId="0" fontId="0" fillId="0" borderId="7" xfId="13" applyFont="1" applyBorder="1" applyAlignment="1">
      <alignment horizontal="center" vertical="center"/>
    </xf>
    <xf numFmtId="0" fontId="0" fillId="0" borderId="6" xfId="13" applyFont="1" applyBorder="1" applyAlignment="1">
      <alignment horizontal="distributed" vertical="center"/>
    </xf>
    <xf numFmtId="177" fontId="0" fillId="0" borderId="6" xfId="13" applyNumberFormat="1" applyFont="1" applyBorder="1" applyAlignment="1">
      <alignment vertical="center"/>
    </xf>
    <xf numFmtId="0" fontId="0" fillId="0" borderId="0" xfId="13" applyFont="1" applyAlignment="1">
      <alignment horizontal="justify" vertical="center"/>
    </xf>
    <xf numFmtId="177" fontId="0" fillId="0" borderId="8" xfId="5" applyNumberFormat="1" applyFont="1" applyBorder="1" applyAlignment="1">
      <alignment vertical="center"/>
    </xf>
    <xf numFmtId="0" fontId="0" fillId="0" borderId="7" xfId="13" applyFont="1" applyBorder="1" applyAlignment="1">
      <alignment horizontal="right" vertical="center"/>
    </xf>
    <xf numFmtId="177" fontId="0" fillId="0" borderId="4" xfId="13" applyNumberFormat="1" applyFont="1" applyBorder="1" applyAlignment="1">
      <alignment vertical="center"/>
    </xf>
    <xf numFmtId="0" fontId="0" fillId="0" borderId="15" xfId="13" applyFont="1" applyBorder="1" applyAlignment="1">
      <alignment horizontal="center" vertical="center"/>
    </xf>
    <xf numFmtId="0" fontId="0" fillId="0" borderId="16" xfId="13" applyFont="1" applyBorder="1" applyAlignment="1">
      <alignment vertical="center"/>
    </xf>
    <xf numFmtId="0" fontId="0" fillId="0" borderId="17" xfId="13" applyFont="1" applyBorder="1" applyAlignment="1">
      <alignment horizontal="center" vertical="center"/>
    </xf>
    <xf numFmtId="0" fontId="0" fillId="0" borderId="18" xfId="13" applyFont="1" applyBorder="1" applyAlignment="1">
      <alignment vertical="center"/>
    </xf>
    <xf numFmtId="0" fontId="0" fillId="0" borderId="15" xfId="13" applyFont="1" applyBorder="1" applyAlignment="1">
      <alignment vertical="center"/>
    </xf>
    <xf numFmtId="177" fontId="0" fillId="0" borderId="19" xfId="13" applyNumberFormat="1" applyFont="1" applyBorder="1" applyAlignment="1">
      <alignment vertical="center"/>
    </xf>
    <xf numFmtId="177" fontId="0" fillId="0" borderId="20" xfId="13" applyNumberFormat="1" applyFont="1" applyBorder="1" applyAlignment="1">
      <alignment vertical="center"/>
    </xf>
    <xf numFmtId="177" fontId="0" fillId="0" borderId="21" xfId="13" applyNumberFormat="1" applyFont="1" applyBorder="1" applyAlignment="1">
      <alignment vertical="center"/>
    </xf>
    <xf numFmtId="0" fontId="0" fillId="0" borderId="22" xfId="13" applyFont="1" applyBorder="1" applyAlignment="1">
      <alignment vertical="center"/>
    </xf>
    <xf numFmtId="0" fontId="0" fillId="0" borderId="8" xfId="13" applyFont="1" applyBorder="1" applyAlignment="1">
      <alignment horizontal="center" vertical="center"/>
    </xf>
    <xf numFmtId="0" fontId="0" fillId="0" borderId="0" xfId="13" applyFont="1" applyAlignment="1">
      <alignment horizontal="centerContinuous" vertical="center"/>
    </xf>
    <xf numFmtId="0" fontId="0" fillId="0" borderId="9" xfId="13" applyFont="1" applyBorder="1" applyAlignment="1">
      <alignment horizontal="centerContinuous" vertical="center"/>
    </xf>
    <xf numFmtId="0" fontId="0" fillId="0" borderId="4" xfId="13" applyFont="1" applyBorder="1" applyAlignment="1">
      <alignment horizontal="centerContinuous" vertical="center"/>
    </xf>
    <xf numFmtId="0" fontId="0" fillId="0" borderId="10" xfId="13" applyFont="1" applyBorder="1" applyAlignment="1">
      <alignment horizontal="centerContinuous" vertical="center"/>
    </xf>
    <xf numFmtId="0" fontId="0" fillId="0" borderId="8" xfId="13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1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2" fillId="0" borderId="0" xfId="13" applyFont="1" applyAlignment="1">
      <alignment vertical="center"/>
    </xf>
    <xf numFmtId="0" fontId="12" fillId="0" borderId="0" xfId="13" applyFont="1" applyAlignment="1">
      <alignment horizontal="center" vertical="center"/>
    </xf>
    <xf numFmtId="0" fontId="5" fillId="0" borderId="23" xfId="9" applyFont="1" applyBorder="1" applyAlignment="1">
      <alignment horizontal="left" vertical="center"/>
    </xf>
    <xf numFmtId="0" fontId="13" fillId="0" borderId="13" xfId="9" applyFont="1" applyBorder="1" applyAlignment="1">
      <alignment vertical="center" wrapText="1"/>
    </xf>
    <xf numFmtId="0" fontId="5" fillId="0" borderId="0" xfId="9" applyFont="1" applyAlignment="1">
      <alignment horizontal="left" vertical="center" wrapText="1"/>
    </xf>
    <xf numFmtId="0" fontId="5" fillId="0" borderId="9" xfId="9" applyFont="1" applyBorder="1" applyAlignment="1">
      <alignment horizontal="center" vertical="center" wrapText="1"/>
    </xf>
    <xf numFmtId="0" fontId="13" fillId="0" borderId="6" xfId="9" applyFont="1" applyBorder="1" applyAlignment="1">
      <alignment vertical="center" wrapText="1"/>
    </xf>
    <xf numFmtId="0" fontId="12" fillId="0" borderId="4" xfId="13" applyFont="1" applyBorder="1" applyAlignment="1">
      <alignment vertical="center"/>
    </xf>
    <xf numFmtId="0" fontId="2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2" fillId="2" borderId="9" xfId="0" applyFont="1" applyFill="1" applyBorder="1" applyAlignment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13" xfId="0" applyFont="1" applyFill="1" applyBorder="1" applyAlignment="1">
      <alignment vertical="center" wrapText="1"/>
    </xf>
    <xf numFmtId="0" fontId="23" fillId="2" borderId="9" xfId="4" applyFont="1" applyFill="1" applyBorder="1" applyAlignment="1">
      <alignment horizontal="left" vertical="center"/>
    </xf>
    <xf numFmtId="0" fontId="23" fillId="2" borderId="7" xfId="4" applyFont="1" applyFill="1" applyBorder="1" applyAlignment="1">
      <alignment horizontal="left" vertical="center"/>
    </xf>
    <xf numFmtId="0" fontId="22" fillId="0" borderId="0" xfId="0" applyFont="1"/>
    <xf numFmtId="176" fontId="11" fillId="0" borderId="0" xfId="0" applyNumberFormat="1" applyFont="1" applyAlignment="1">
      <alignment horizontal="left" vertical="center"/>
    </xf>
    <xf numFmtId="0" fontId="24" fillId="2" borderId="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13" fillId="0" borderId="11" xfId="9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15" fillId="0" borderId="0" xfId="13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 wrapText="1"/>
    </xf>
    <xf numFmtId="38" fontId="12" fillId="0" borderId="26" xfId="5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6" fillId="0" borderId="27" xfId="5" applyNumberFormat="1" applyFont="1" applyBorder="1" applyAlignment="1">
      <alignment vertical="center"/>
    </xf>
    <xf numFmtId="177" fontId="6" fillId="0" borderId="2" xfId="5" applyNumberFormat="1" applyFont="1" applyBorder="1" applyAlignment="1">
      <alignment vertical="center"/>
    </xf>
    <xf numFmtId="177" fontId="6" fillId="0" borderId="9" xfId="5" applyNumberFormat="1" applyFont="1" applyBorder="1" applyAlignment="1">
      <alignment vertical="center"/>
    </xf>
    <xf numFmtId="177" fontId="6" fillId="0" borderId="28" xfId="5" applyNumberFormat="1" applyFont="1" applyBorder="1" applyAlignment="1">
      <alignment vertical="center"/>
    </xf>
    <xf numFmtId="177" fontId="6" fillId="0" borderId="29" xfId="5" applyNumberFormat="1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/>
    </xf>
    <xf numFmtId="176" fontId="11" fillId="0" borderId="32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49" fontId="6" fillId="0" borderId="3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13" fillId="0" borderId="0" xfId="9" applyFont="1" applyAlignment="1">
      <alignment horizontal="left" vertical="center" wrapText="1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9" applyFont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5" fillId="2" borderId="7" xfId="4" applyFont="1" applyFill="1" applyBorder="1" applyAlignment="1">
      <alignment horizontal="left" vertical="center"/>
    </xf>
    <xf numFmtId="0" fontId="26" fillId="2" borderId="7" xfId="4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25" fillId="2" borderId="5" xfId="4" applyFont="1" applyFill="1" applyBorder="1" applyAlignment="1">
      <alignment horizontal="left" vertical="center"/>
    </xf>
    <xf numFmtId="0" fontId="25" fillId="2" borderId="0" xfId="4" applyFont="1" applyFill="1" applyAlignment="1">
      <alignment horizontal="left" vertical="center"/>
    </xf>
    <xf numFmtId="0" fontId="0" fillId="0" borderId="0" xfId="9" applyFont="1" applyAlignment="1">
      <alignment vertical="center"/>
    </xf>
    <xf numFmtId="0" fontId="25" fillId="0" borderId="7" xfId="4" applyFont="1" applyBorder="1" applyAlignment="1">
      <alignment horizontal="left" vertical="center"/>
    </xf>
    <xf numFmtId="0" fontId="25" fillId="0" borderId="5" xfId="4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6" xfId="13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/>
    </xf>
    <xf numFmtId="177" fontId="0" fillId="0" borderId="9" xfId="13" applyNumberFormat="1" applyFont="1" applyBorder="1" applyAlignment="1">
      <alignment vertical="center"/>
    </xf>
    <xf numFmtId="0" fontId="12" fillId="0" borderId="8" xfId="13" applyFont="1" applyBorder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13" applyFont="1" applyBorder="1" applyAlignment="1">
      <alignment horizontal="center" vertical="center"/>
    </xf>
    <xf numFmtId="0" fontId="0" fillId="0" borderId="2" xfId="13" applyFont="1" applyBorder="1" applyAlignment="1">
      <alignment horizontal="center"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3" xfId="13" applyFont="1" applyBorder="1" applyAlignment="1">
      <alignment vertical="center"/>
    </xf>
    <xf numFmtId="0" fontId="8" fillId="0" borderId="0" xfId="13" applyFont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0" fillId="0" borderId="0" xfId="13" applyFont="1" applyAlignment="1">
      <alignment vertical="center"/>
    </xf>
    <xf numFmtId="0" fontId="12" fillId="0" borderId="4" xfId="13" applyFont="1" applyBorder="1" applyAlignment="1">
      <alignment horizontal="center" vertical="center"/>
    </xf>
    <xf numFmtId="0" fontId="12" fillId="0" borderId="0" xfId="13" applyFont="1" applyAlignment="1">
      <alignment horizontal="right" vertical="center"/>
    </xf>
    <xf numFmtId="0" fontId="12" fillId="0" borderId="11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2" fillId="0" borderId="5" xfId="13" applyFont="1" applyBorder="1" applyAlignment="1">
      <alignment horizontal="right" vertical="center"/>
    </xf>
    <xf numFmtId="0" fontId="12" fillId="0" borderId="11" xfId="13" applyFont="1" applyBorder="1" applyAlignment="1">
      <alignment vertical="center"/>
    </xf>
    <xf numFmtId="177" fontId="12" fillId="0" borderId="8" xfId="5" applyNumberFormat="1" applyFont="1" applyBorder="1" applyAlignment="1">
      <alignment vertical="center"/>
    </xf>
    <xf numFmtId="0" fontId="12" fillId="0" borderId="7" xfId="13" applyFont="1" applyBorder="1" applyAlignment="1">
      <alignment horizontal="right" vertical="center"/>
    </xf>
    <xf numFmtId="0" fontId="12" fillId="0" borderId="6" xfId="13" applyFont="1" applyBorder="1" applyAlignment="1">
      <alignment vertical="center"/>
    </xf>
    <xf numFmtId="0" fontId="12" fillId="0" borderId="8" xfId="13" applyFont="1" applyBorder="1" applyAlignment="1">
      <alignment horizontal="left" vertical="center"/>
    </xf>
    <xf numFmtId="177" fontId="12" fillId="0" borderId="8" xfId="13" applyNumberFormat="1" applyFont="1" applyBorder="1" applyAlignment="1">
      <alignment vertical="center"/>
    </xf>
    <xf numFmtId="0" fontId="31" fillId="0" borderId="8" xfId="4" applyFont="1" applyBorder="1" applyAlignment="1">
      <alignment horizontal="center" vertical="center"/>
    </xf>
    <xf numFmtId="0" fontId="12" fillId="0" borderId="7" xfId="13" applyFont="1" applyBorder="1" applyAlignment="1">
      <alignment vertical="center"/>
    </xf>
    <xf numFmtId="0" fontId="12" fillId="0" borderId="7" xfId="13" applyFont="1" applyBorder="1" applyAlignment="1">
      <alignment horizontal="center" vertical="center"/>
    </xf>
    <xf numFmtId="0" fontId="12" fillId="0" borderId="0" xfId="13" applyFont="1" applyBorder="1" applyAlignment="1">
      <alignment horizontal="center" vertical="center"/>
    </xf>
    <xf numFmtId="0" fontId="12" fillId="0" borderId="8" xfId="13" applyFont="1" applyBorder="1" applyAlignment="1">
      <alignment horizontal="center" vertical="center"/>
    </xf>
    <xf numFmtId="0" fontId="12" fillId="0" borderId="5" xfId="13" applyFont="1" applyBorder="1" applyAlignment="1">
      <alignment vertical="center"/>
    </xf>
    <xf numFmtId="0" fontId="12" fillId="0" borderId="11" xfId="13" applyFont="1" applyBorder="1" applyAlignment="1">
      <alignment horizontal="left" vertical="center"/>
    </xf>
    <xf numFmtId="177" fontId="12" fillId="0" borderId="4" xfId="13" applyNumberFormat="1" applyFont="1" applyBorder="1" applyAlignment="1">
      <alignment vertical="center"/>
    </xf>
    <xf numFmtId="0" fontId="12" fillId="0" borderId="8" xfId="13" applyFont="1" applyBorder="1" applyAlignment="1">
      <alignment vertical="center" wrapText="1"/>
    </xf>
    <xf numFmtId="0" fontId="12" fillId="0" borderId="0" xfId="13" applyFont="1" applyBorder="1" applyAlignment="1">
      <alignment vertical="center"/>
    </xf>
    <xf numFmtId="0" fontId="12" fillId="0" borderId="9" xfId="13" applyFont="1" applyBorder="1" applyAlignment="1">
      <alignment horizontal="left" vertical="center"/>
    </xf>
    <xf numFmtId="0" fontId="12" fillId="0" borderId="9" xfId="13" applyFont="1" applyBorder="1" applyAlignment="1">
      <alignment horizontal="center" vertical="center" wrapText="1"/>
    </xf>
    <xf numFmtId="177" fontId="12" fillId="0" borderId="9" xfId="13" applyNumberFormat="1" applyFont="1" applyBorder="1" applyAlignment="1">
      <alignment vertical="center"/>
    </xf>
    <xf numFmtId="10" fontId="12" fillId="0" borderId="8" xfId="13" applyNumberFormat="1" applyFont="1" applyBorder="1" applyAlignment="1">
      <alignment vertical="center"/>
    </xf>
    <xf numFmtId="0" fontId="0" fillId="0" borderId="0" xfId="13" applyFont="1" applyAlignment="1">
      <alignment vertical="center"/>
    </xf>
    <xf numFmtId="0" fontId="0" fillId="0" borderId="0" xfId="13" applyFont="1" applyAlignment="1">
      <alignment vertical="center"/>
    </xf>
    <xf numFmtId="0" fontId="0" fillId="0" borderId="0" xfId="13" applyFont="1" applyAlignment="1">
      <alignment vertical="center"/>
    </xf>
    <xf numFmtId="0" fontId="3" fillId="0" borderId="0" xfId="4" applyAlignment="1">
      <alignment vertical="center"/>
    </xf>
    <xf numFmtId="0" fontId="32" fillId="0" borderId="8" xfId="4" applyFont="1" applyBorder="1" applyAlignment="1">
      <alignment horizontal="center" vertical="center"/>
    </xf>
    <xf numFmtId="0" fontId="5" fillId="0" borderId="8" xfId="13" applyFont="1" applyBorder="1" applyAlignment="1">
      <alignment vertical="center"/>
    </xf>
    <xf numFmtId="0" fontId="5" fillId="0" borderId="8" xfId="13" applyFont="1" applyBorder="1" applyAlignment="1">
      <alignment horizontal="center" vertical="center"/>
    </xf>
    <xf numFmtId="0" fontId="5" fillId="0" borderId="7" xfId="13" applyFont="1" applyBorder="1" applyAlignment="1">
      <alignment vertical="center"/>
    </xf>
    <xf numFmtId="0" fontId="33" fillId="0" borderId="35" xfId="13" applyFont="1" applyBorder="1" applyAlignment="1">
      <alignment horizontal="center" vertical="center" wrapText="1"/>
    </xf>
    <xf numFmtId="0" fontId="1" fillId="0" borderId="23" xfId="13" applyFont="1" applyBorder="1" applyAlignment="1">
      <alignment vertical="center"/>
    </xf>
    <xf numFmtId="0" fontId="33" fillId="0" borderId="45" xfId="13" applyFont="1" applyBorder="1" applyAlignment="1">
      <alignment vertical="center" wrapText="1"/>
    </xf>
    <xf numFmtId="0" fontId="13" fillId="0" borderId="35" xfId="13" applyFont="1" applyBorder="1" applyAlignment="1">
      <alignment horizontal="center" vertical="center" wrapText="1"/>
    </xf>
    <xf numFmtId="0" fontId="13" fillId="0" borderId="34" xfId="13" applyFont="1" applyBorder="1" applyAlignment="1">
      <alignment horizontal="center" vertical="center" wrapText="1"/>
    </xf>
    <xf numFmtId="0" fontId="5" fillId="0" borderId="34" xfId="13" applyFont="1" applyBorder="1" applyAlignment="1">
      <alignment horizontal="center" vertical="center" wrapText="1"/>
    </xf>
    <xf numFmtId="177" fontId="0" fillId="0" borderId="34" xfId="13" applyNumberFormat="1" applyFont="1" applyBorder="1" applyAlignment="1">
      <alignment vertical="center"/>
    </xf>
    <xf numFmtId="0" fontId="0" fillId="0" borderId="0" xfId="13" applyFont="1" applyAlignment="1">
      <alignment vertical="center"/>
    </xf>
    <xf numFmtId="0" fontId="5" fillId="0" borderId="6" xfId="13" applyFont="1" applyBorder="1" applyAlignment="1">
      <alignment vertical="center" wrapText="1"/>
    </xf>
    <xf numFmtId="0" fontId="13" fillId="0" borderId="7" xfId="13" applyFont="1" applyBorder="1" applyAlignment="1">
      <alignment vertical="center" wrapText="1"/>
    </xf>
    <xf numFmtId="0" fontId="5" fillId="0" borderId="9" xfId="13" applyFont="1" applyBorder="1" applyAlignment="1">
      <alignment horizontal="center" vertical="center" wrapText="1"/>
    </xf>
    <xf numFmtId="0" fontId="12" fillId="0" borderId="36" xfId="13" applyFont="1" applyBorder="1" applyAlignment="1">
      <alignment horizontal="left" vertical="center"/>
    </xf>
    <xf numFmtId="0" fontId="2" fillId="0" borderId="34" xfId="13" applyFont="1" applyBorder="1" applyAlignment="1">
      <alignment horizontal="center" vertical="center" wrapText="1"/>
    </xf>
    <xf numFmtId="177" fontId="12" fillId="0" borderId="34" xfId="13" applyNumberFormat="1" applyFont="1" applyBorder="1" applyAlignment="1">
      <alignment vertical="center"/>
    </xf>
    <xf numFmtId="0" fontId="0" fillId="0" borderId="46" xfId="13" applyFont="1" applyBorder="1" applyAlignment="1">
      <alignment vertical="center"/>
    </xf>
    <xf numFmtId="0" fontId="0" fillId="0" borderId="47" xfId="13" applyFont="1" applyBorder="1" applyAlignment="1">
      <alignment vertical="center"/>
    </xf>
    <xf numFmtId="0" fontId="12" fillId="0" borderId="48" xfId="13" applyFont="1" applyBorder="1" applyAlignment="1">
      <alignment vertical="center"/>
    </xf>
    <xf numFmtId="177" fontId="0" fillId="0" borderId="48" xfId="13" applyNumberFormat="1" applyFont="1" applyBorder="1" applyAlignment="1">
      <alignment vertical="center"/>
    </xf>
    <xf numFmtId="0" fontId="0" fillId="0" borderId="48" xfId="13" applyFont="1" applyBorder="1" applyAlignment="1">
      <alignment vertical="center"/>
    </xf>
    <xf numFmtId="56" fontId="0" fillId="0" borderId="10" xfId="13" applyNumberFormat="1" applyFont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9" applyFont="1" applyBorder="1" applyAlignment="1">
      <alignment horizontal="left" vertical="center" wrapText="1"/>
    </xf>
    <xf numFmtId="0" fontId="4" fillId="0" borderId="23" xfId="9" applyFont="1" applyBorder="1" applyAlignment="1">
      <alignment horizontal="left" vertical="center" wrapText="1"/>
    </xf>
    <xf numFmtId="0" fontId="13" fillId="0" borderId="11" xfId="9" applyFont="1" applyBorder="1" applyAlignment="1">
      <alignment vertical="center" wrapText="1"/>
    </xf>
    <xf numFmtId="0" fontId="13" fillId="0" borderId="8" xfId="9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7" xfId="5" applyFont="1" applyBorder="1" applyAlignment="1">
      <alignment vertical="center"/>
    </xf>
    <xf numFmtId="38" fontId="6" fillId="0" borderId="38" xfId="5" applyFont="1" applyBorder="1" applyAlignment="1">
      <alignment vertical="center"/>
    </xf>
    <xf numFmtId="38" fontId="6" fillId="0" borderId="3" xfId="5" applyFont="1" applyBorder="1" applyAlignment="1">
      <alignment vertical="center"/>
    </xf>
    <xf numFmtId="38" fontId="6" fillId="0" borderId="2" xfId="5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38" fontId="12" fillId="0" borderId="25" xfId="5" applyFont="1" applyBorder="1" applyAlignment="1">
      <alignment horizontal="center" vertical="center" wrapText="1"/>
    </xf>
    <xf numFmtId="38" fontId="12" fillId="0" borderId="2" xfId="5" applyFont="1" applyBorder="1" applyAlignment="1">
      <alignment horizontal="center" vertical="center" wrapText="1"/>
    </xf>
    <xf numFmtId="0" fontId="6" fillId="0" borderId="11" xfId="13" applyFont="1" applyBorder="1" applyAlignment="1">
      <alignment horizontal="left" vertical="center"/>
    </xf>
    <xf numFmtId="0" fontId="6" fillId="0" borderId="0" xfId="13" applyFont="1" applyAlignment="1">
      <alignment horizontal="center" vertical="center"/>
    </xf>
    <xf numFmtId="0" fontId="12" fillId="0" borderId="3" xfId="13" applyFont="1" applyBorder="1" applyAlignment="1">
      <alignment horizontal="center" vertical="center"/>
    </xf>
    <xf numFmtId="0" fontId="12" fillId="0" borderId="2" xfId="13" applyFont="1" applyBorder="1" applyAlignment="1">
      <alignment horizontal="center" vertical="center"/>
    </xf>
    <xf numFmtId="0" fontId="12" fillId="0" borderId="33" xfId="13" applyFont="1" applyBorder="1" applyAlignment="1">
      <alignment horizontal="center" vertical="center"/>
    </xf>
    <xf numFmtId="0" fontId="12" fillId="0" borderId="3" xfId="13" applyFont="1" applyBorder="1" applyAlignment="1">
      <alignment horizontal="center" vertical="center" wrapText="1"/>
    </xf>
    <xf numFmtId="0" fontId="12" fillId="0" borderId="0" xfId="13" applyFont="1" applyAlignment="1">
      <alignment horizontal="right" vertical="center"/>
    </xf>
    <xf numFmtId="0" fontId="12" fillId="0" borderId="11" xfId="13" applyFont="1" applyBorder="1" applyAlignment="1">
      <alignment horizontal="center" vertical="center"/>
    </xf>
    <xf numFmtId="0" fontId="12" fillId="0" borderId="11" xfId="13" applyFont="1" applyBorder="1" applyAlignment="1">
      <alignment horizontal="left" vertical="center"/>
    </xf>
    <xf numFmtId="0" fontId="12" fillId="0" borderId="25" xfId="13" applyFont="1" applyBorder="1" applyAlignment="1">
      <alignment horizontal="center" vertical="center"/>
    </xf>
    <xf numFmtId="0" fontId="0" fillId="0" borderId="40" xfId="13" applyFont="1" applyBorder="1" applyAlignment="1">
      <alignment horizontal="center" vertical="center"/>
    </xf>
    <xf numFmtId="0" fontId="0" fillId="0" borderId="33" xfId="13" applyFont="1" applyBorder="1" applyAlignment="1">
      <alignment horizontal="center" vertical="center"/>
    </xf>
    <xf numFmtId="0" fontId="0" fillId="0" borderId="41" xfId="13" applyFont="1" applyBorder="1" applyAlignment="1">
      <alignment horizontal="center" vertical="center"/>
    </xf>
    <xf numFmtId="0" fontId="0" fillId="0" borderId="42" xfId="13" applyFont="1" applyBorder="1" applyAlignment="1">
      <alignment horizontal="center" vertical="center"/>
    </xf>
    <xf numFmtId="0" fontId="0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0" fillId="0" borderId="0" xfId="13" applyFont="1" applyAlignment="1">
      <alignment vertical="center"/>
    </xf>
    <xf numFmtId="0" fontId="0" fillId="0" borderId="2" xfId="13" applyFont="1" applyBorder="1" applyAlignment="1">
      <alignment horizontal="center" vertical="center"/>
    </xf>
    <xf numFmtId="0" fontId="8" fillId="0" borderId="0" xfId="13" applyFont="1" applyAlignment="1">
      <alignment horizontal="center" vertical="center"/>
    </xf>
    <xf numFmtId="0" fontId="0" fillId="0" borderId="24" xfId="13" applyFont="1" applyBorder="1" applyAlignment="1">
      <alignment horizontal="right" vertical="center"/>
    </xf>
    <xf numFmtId="0" fontId="0" fillId="0" borderId="43" xfId="13" applyFont="1" applyBorder="1" applyAlignment="1">
      <alignment horizontal="center" vertical="center"/>
    </xf>
    <xf numFmtId="0" fontId="0" fillId="0" borderId="44" xfId="13" applyFont="1" applyBorder="1" applyAlignment="1">
      <alignment horizontal="center" vertical="center"/>
    </xf>
    <xf numFmtId="0" fontId="0" fillId="0" borderId="11" xfId="13" applyFont="1" applyBorder="1" applyAlignment="1">
      <alignment horizontal="left" vertical="center"/>
    </xf>
    <xf numFmtId="0" fontId="0" fillId="0" borderId="0" xfId="13" applyFont="1" applyAlignment="1">
      <alignment horizontal="right" vertical="center"/>
    </xf>
    <xf numFmtId="0" fontId="0" fillId="0" borderId="11" xfId="13" applyFont="1" applyBorder="1" applyAlignment="1">
      <alignment horizontal="center" vertical="center"/>
    </xf>
    <xf numFmtId="0" fontId="0" fillId="0" borderId="11" xfId="13" applyFont="1" applyBorder="1" applyAlignment="1">
      <alignment horizontal="right" vertical="center"/>
    </xf>
    <xf numFmtId="0" fontId="0" fillId="0" borderId="3" xfId="13" applyFont="1" applyBorder="1" applyAlignment="1">
      <alignment horizontal="center" vertical="center"/>
    </xf>
    <xf numFmtId="0" fontId="0" fillId="0" borderId="25" xfId="13" applyFont="1" applyBorder="1" applyAlignment="1">
      <alignment horizontal="center" vertical="center"/>
    </xf>
    <xf numFmtId="0" fontId="12" fillId="0" borderId="33" xfId="13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/>
    </xf>
    <xf numFmtId="0" fontId="9" fillId="0" borderId="0" xfId="13" applyFont="1" applyAlignment="1">
      <alignment horizontal="center" vertical="center"/>
    </xf>
  </cellXfs>
  <cellStyles count="14">
    <cellStyle name="Calc Currency (0)" xfId="1" xr:uid="{00000000-0005-0000-0000-000000000000}"/>
    <cellStyle name="Header1" xfId="2" xr:uid="{00000000-0005-0000-0000-000002000000}"/>
    <cellStyle name="Header2" xfId="3" xr:uid="{00000000-0005-0000-0000-000003000000}"/>
    <cellStyle name="ハイパーリンク" xfId="4" builtinId="8"/>
    <cellStyle name="桁区切り" xfId="5" builtinId="6"/>
    <cellStyle name="桁区切り 2" xfId="6" xr:uid="{00000000-0005-0000-0000-000006000000}"/>
    <cellStyle name="桁区切り 2 2" xfId="7" xr:uid="{00000000-0005-0000-0000-000007000000}"/>
    <cellStyle name="桁区切り 3" xfId="8" xr:uid="{00000000-0005-0000-0000-000008000000}"/>
    <cellStyle name="標準" xfId="0" builtinId="0"/>
    <cellStyle name="標準 2" xfId="9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  <cellStyle name="標準_様式ファイル(上程委員会向）" xfId="13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78105</xdr:colOff>
      <xdr:row>3</xdr:row>
      <xdr:rowOff>0</xdr:rowOff>
    </xdr:from>
    <xdr:to>
      <xdr:col>20</xdr:col>
      <xdr:colOff>812572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E6CF848-14C0-4BB4-B5A7-7E34CE44BF68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itumori%20PDF/kaijyouhi_heijitsu_mitsumori.pdf" TargetMode="External"/><Relationship Id="rId13" Type="http://schemas.openxmlformats.org/officeDocument/2006/relationships/hyperlink" Target="mitumori%20PDF/kaijyou_bihin_mitsumori.pdf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mitumori%20PDF/si-ru.pdf" TargetMode="External"/><Relationship Id="rId7" Type="http://schemas.openxmlformats.org/officeDocument/2006/relationships/hyperlink" Target="mitumori%20PDF/kaijyouhi_heijitsu_mitsumori.pdf" TargetMode="External"/><Relationship Id="rId12" Type="http://schemas.openxmlformats.org/officeDocument/2006/relationships/hyperlink" Target="mitumori%20PDF/kaijyou_bihin_mitsumori.pdf" TargetMode="External"/><Relationship Id="rId17" Type="http://schemas.openxmlformats.org/officeDocument/2006/relationships/hyperlink" Target="mitumori%20PDF/simamoto.pdf" TargetMode="External"/><Relationship Id="rId2" Type="http://schemas.openxmlformats.org/officeDocument/2006/relationships/hyperlink" Target="mitumori%20PDF/chirasi.pdf" TargetMode="External"/><Relationship Id="rId16" Type="http://schemas.openxmlformats.org/officeDocument/2006/relationships/hyperlink" Target="mitumori%20PDF/kaijyouhi_kyujitsu_mitsumori.pdf" TargetMode="External"/><Relationship Id="rId1" Type="http://schemas.openxmlformats.org/officeDocument/2006/relationships/hyperlink" Target="mitumori%20PDF/masuku.pdf" TargetMode="External"/><Relationship Id="rId6" Type="http://schemas.openxmlformats.org/officeDocument/2006/relationships/hyperlink" Target="mitumori%20PDF/masuku%20teireikaiyou.pdf" TargetMode="External"/><Relationship Id="rId11" Type="http://schemas.openxmlformats.org/officeDocument/2006/relationships/hyperlink" Target="mitumori%20PDF/kaijyou_bihin_mitsumori.pdf" TargetMode="External"/><Relationship Id="rId5" Type="http://schemas.openxmlformats.org/officeDocument/2006/relationships/hyperlink" Target="mitumori%20PDF/hyousyoujyou.pdf" TargetMode="External"/><Relationship Id="rId15" Type="http://schemas.openxmlformats.org/officeDocument/2006/relationships/hyperlink" Target="mitumori%20PDF/kaijyou_bihin_mitsumori.pdf" TargetMode="External"/><Relationship Id="rId10" Type="http://schemas.openxmlformats.org/officeDocument/2006/relationships/hyperlink" Target="mitumori%20PDF/kaijyou_bihin_mitsumori.pdf" TargetMode="External"/><Relationship Id="rId4" Type="http://schemas.openxmlformats.org/officeDocument/2006/relationships/hyperlink" Target="mitumori%20PDF/dezainpen.pdf" TargetMode="External"/><Relationship Id="rId9" Type="http://schemas.openxmlformats.org/officeDocument/2006/relationships/hyperlink" Target="mitumori%20PDF/kaijyou_bihin_mitsumori.pdf" TargetMode="External"/><Relationship Id="rId14" Type="http://schemas.openxmlformats.org/officeDocument/2006/relationships/hyperlink" Target="mitumori%20PDF/kaijyou_bihin_mitsumor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ryousyusyo/8.7setueihi.pdf" TargetMode="External"/><Relationship Id="rId13" Type="http://schemas.openxmlformats.org/officeDocument/2006/relationships/hyperlink" Target="ryousyusyo/manekin.pdf" TargetMode="External"/><Relationship Id="rId18" Type="http://schemas.openxmlformats.org/officeDocument/2006/relationships/hyperlink" Target="ryousyusyo/hyousyoujyou.pdf" TargetMode="External"/><Relationship Id="rId3" Type="http://schemas.openxmlformats.org/officeDocument/2006/relationships/hyperlink" Target="ryousyusyo/redka-petting.pdf" TargetMode="External"/><Relationship Id="rId21" Type="http://schemas.openxmlformats.org/officeDocument/2006/relationships/hyperlink" Target="ryousyusyo/tirasi.pdf" TargetMode="External"/><Relationship Id="rId7" Type="http://schemas.openxmlformats.org/officeDocument/2006/relationships/hyperlink" Target="ryousyusyo/9.17namikirikaijyou.pdf" TargetMode="External"/><Relationship Id="rId12" Type="http://schemas.openxmlformats.org/officeDocument/2006/relationships/hyperlink" Target="ryousyusyo/dezainpen.pdf" TargetMode="External"/><Relationship Id="rId17" Type="http://schemas.openxmlformats.org/officeDocument/2006/relationships/hyperlink" Target="ryousyusyo/tosyoken.pdf" TargetMode="External"/><Relationship Id="rId2" Type="http://schemas.openxmlformats.org/officeDocument/2006/relationships/hyperlink" Target="ryousyusyo/mejirusisi-ru.pdf" TargetMode="External"/><Relationship Id="rId16" Type="http://schemas.openxmlformats.org/officeDocument/2006/relationships/hyperlink" Target="ryousyusyo/tenjipaneru.pdf" TargetMode="External"/><Relationship Id="rId20" Type="http://schemas.openxmlformats.org/officeDocument/2006/relationships/hyperlink" Target="ryousyusyo/masku.pdf" TargetMode="External"/><Relationship Id="rId1" Type="http://schemas.openxmlformats.org/officeDocument/2006/relationships/hyperlink" Target="ryousyusyo/8.7namikirikaijyou.pdf" TargetMode="External"/><Relationship Id="rId6" Type="http://schemas.openxmlformats.org/officeDocument/2006/relationships/hyperlink" Target="ryousyusyo/9.17setueihi.pdf" TargetMode="External"/><Relationship Id="rId11" Type="http://schemas.openxmlformats.org/officeDocument/2006/relationships/hyperlink" Target="ryousyusyo/8.7setueihi.pdf" TargetMode="External"/><Relationship Id="rId5" Type="http://schemas.openxmlformats.org/officeDocument/2006/relationships/hyperlink" Target="ryousyusyo/9.17setueihi.pdf" TargetMode="External"/><Relationship Id="rId15" Type="http://schemas.openxmlformats.org/officeDocument/2006/relationships/hyperlink" Target="ryousyusyo/ka-dosutand.pdf" TargetMode="External"/><Relationship Id="rId10" Type="http://schemas.openxmlformats.org/officeDocument/2006/relationships/hyperlink" Target="ryousyusyo/8.7setueihi.pdf" TargetMode="External"/><Relationship Id="rId19" Type="http://schemas.openxmlformats.org/officeDocument/2006/relationships/hyperlink" Target="ryousyusyo/masku.pdf" TargetMode="External"/><Relationship Id="rId4" Type="http://schemas.openxmlformats.org/officeDocument/2006/relationships/hyperlink" Target="ryousyusyo/stage.pdf" TargetMode="External"/><Relationship Id="rId9" Type="http://schemas.openxmlformats.org/officeDocument/2006/relationships/hyperlink" Target="ryousyusyo/8.7setueihi.pdf" TargetMode="External"/><Relationship Id="rId14" Type="http://schemas.openxmlformats.org/officeDocument/2006/relationships/hyperlink" Target="ryousyusyo/keihinnhaifu.pdf" TargetMode="External"/><Relationship Id="rId22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showGridLines="0" view="pageBreakPreview" zoomScaleNormal="100" zoomScaleSheetLayoutView="100" workbookViewId="0">
      <selection activeCell="A2" sqref="A2"/>
    </sheetView>
  </sheetViews>
  <sheetFormatPr defaultColWidth="12.90625" defaultRowHeight="13" x14ac:dyDescent="0.2"/>
  <cols>
    <col min="1" max="1" width="5.54296875" style="127" bestFit="1" customWidth="1"/>
    <col min="2" max="2" width="23.26953125" style="127" customWidth="1"/>
    <col min="3" max="16" width="3.08984375" style="127" bestFit="1" customWidth="1"/>
    <col min="17" max="17" width="40.36328125" style="127" bestFit="1" customWidth="1"/>
    <col min="18" max="18" width="12.90625" style="127"/>
    <col min="19" max="19" width="3.36328125" style="127" bestFit="1" customWidth="1"/>
    <col min="20" max="21" width="12.90625" style="127"/>
    <col min="22" max="22" width="2" style="127" bestFit="1" customWidth="1"/>
    <col min="23" max="16384" width="12.90625" style="127"/>
  </cols>
  <sheetData>
    <row r="1" spans="1:22" ht="33.75" customHeight="1" x14ac:dyDescent="0.2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22" ht="5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</row>
    <row r="3" spans="1:22" ht="26" x14ac:dyDescent="0.2">
      <c r="A3" s="49" t="s">
        <v>1</v>
      </c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 t="s">
        <v>3</v>
      </c>
      <c r="R3" s="47"/>
      <c r="S3" s="51" t="s">
        <v>4</v>
      </c>
      <c r="V3" s="47" t="s">
        <v>5</v>
      </c>
    </row>
    <row r="4" spans="1:22" ht="27" customHeight="1" x14ac:dyDescent="0.2">
      <c r="A4" s="214"/>
      <c r="B4" s="215"/>
      <c r="C4" s="212" t="s">
        <v>6</v>
      </c>
      <c r="D4" s="213"/>
      <c r="E4" s="212" t="s">
        <v>7</v>
      </c>
      <c r="F4" s="213"/>
      <c r="G4" s="216" t="s">
        <v>8</v>
      </c>
      <c r="H4" s="217"/>
      <c r="I4" s="212" t="s">
        <v>9</v>
      </c>
      <c r="J4" s="213"/>
      <c r="K4" s="212" t="s">
        <v>10</v>
      </c>
      <c r="L4" s="213"/>
      <c r="M4" s="212" t="s">
        <v>11</v>
      </c>
      <c r="N4" s="213"/>
      <c r="O4" s="216" t="s">
        <v>8</v>
      </c>
      <c r="P4" s="217"/>
      <c r="Q4" s="121" t="s">
        <v>12</v>
      </c>
      <c r="R4" s="47"/>
      <c r="S4" s="51"/>
    </row>
    <row r="5" spans="1:22" ht="21" customHeight="1" x14ac:dyDescent="0.2">
      <c r="A5" s="226" t="s">
        <v>13</v>
      </c>
      <c r="B5" s="227"/>
      <c r="C5" s="53" t="s">
        <v>14</v>
      </c>
      <c r="D5" s="53" t="s">
        <v>15</v>
      </c>
      <c r="E5" s="53" t="s">
        <v>14</v>
      </c>
      <c r="F5" s="53" t="s">
        <v>15</v>
      </c>
      <c r="G5" s="53" t="s">
        <v>14</v>
      </c>
      <c r="H5" s="53" t="s">
        <v>15</v>
      </c>
      <c r="I5" s="53" t="s">
        <v>14</v>
      </c>
      <c r="J5" s="53" t="s">
        <v>15</v>
      </c>
      <c r="K5" s="53" t="s">
        <v>14</v>
      </c>
      <c r="L5" s="53" t="s">
        <v>15</v>
      </c>
      <c r="M5" s="53" t="s">
        <v>14</v>
      </c>
      <c r="N5" s="53" t="s">
        <v>15</v>
      </c>
      <c r="O5" s="53" t="s">
        <v>14</v>
      </c>
      <c r="P5" s="53" t="s">
        <v>15</v>
      </c>
      <c r="Q5" s="55" t="s">
        <v>16</v>
      </c>
      <c r="R5" s="47"/>
      <c r="S5" s="51"/>
    </row>
    <row r="6" spans="1:22" ht="15" customHeight="1" x14ac:dyDescent="0.2">
      <c r="A6" s="147"/>
      <c r="B6" s="114" t="s">
        <v>17</v>
      </c>
      <c r="C6" s="53" t="s">
        <v>18</v>
      </c>
      <c r="D6" s="53" t="s">
        <v>19</v>
      </c>
      <c r="E6" s="53" t="s">
        <v>18</v>
      </c>
      <c r="F6" s="53" t="s">
        <v>19</v>
      </c>
      <c r="G6" s="53" t="s">
        <v>19</v>
      </c>
      <c r="H6" s="53" t="s">
        <v>18</v>
      </c>
      <c r="I6" s="53" t="s">
        <v>18</v>
      </c>
      <c r="J6" s="53" t="s">
        <v>19</v>
      </c>
      <c r="K6" s="53" t="s">
        <v>18</v>
      </c>
      <c r="L6" s="53" t="s">
        <v>20</v>
      </c>
      <c r="M6" s="53" t="s">
        <v>18</v>
      </c>
      <c r="N6" s="53" t="s">
        <v>20</v>
      </c>
      <c r="O6" s="53" t="s">
        <v>20</v>
      </c>
      <c r="P6" s="53" t="s">
        <v>21</v>
      </c>
      <c r="Q6" s="90"/>
      <c r="R6" s="47"/>
      <c r="S6" s="47"/>
    </row>
    <row r="7" spans="1:22" ht="15" customHeight="1" x14ac:dyDescent="0.2">
      <c r="A7" s="147"/>
      <c r="B7" s="56" t="s">
        <v>22</v>
      </c>
      <c r="C7" s="53" t="s">
        <v>18</v>
      </c>
      <c r="D7" s="53" t="s">
        <v>19</v>
      </c>
      <c r="E7" s="53" t="s">
        <v>18</v>
      </c>
      <c r="F7" s="53" t="s">
        <v>18</v>
      </c>
      <c r="G7" s="53" t="s">
        <v>19</v>
      </c>
      <c r="H7" s="53" t="s">
        <v>19</v>
      </c>
      <c r="I7" s="53" t="s">
        <v>18</v>
      </c>
      <c r="J7" s="53" t="s">
        <v>18</v>
      </c>
      <c r="K7" s="53" t="s">
        <v>18</v>
      </c>
      <c r="L7" s="53" t="s">
        <v>18</v>
      </c>
      <c r="M7" s="53" t="s">
        <v>18</v>
      </c>
      <c r="N7" s="53" t="s">
        <v>18</v>
      </c>
      <c r="O7" s="53" t="s">
        <v>20</v>
      </c>
      <c r="P7" s="53" t="s">
        <v>20</v>
      </c>
      <c r="Q7" s="90"/>
      <c r="R7" s="47"/>
      <c r="S7" s="47"/>
    </row>
    <row r="8" spans="1:22" ht="15" customHeight="1" x14ac:dyDescent="0.2">
      <c r="A8" s="130" t="s">
        <v>23</v>
      </c>
      <c r="B8" s="56" t="s">
        <v>24</v>
      </c>
      <c r="C8" s="53" t="s">
        <v>18</v>
      </c>
      <c r="D8" s="53" t="s">
        <v>19</v>
      </c>
      <c r="E8" s="53" t="s">
        <v>18</v>
      </c>
      <c r="F8" s="53" t="s">
        <v>18</v>
      </c>
      <c r="G8" s="53" t="s">
        <v>19</v>
      </c>
      <c r="H8" s="53" t="s">
        <v>19</v>
      </c>
      <c r="I8" s="53" t="s">
        <v>18</v>
      </c>
      <c r="J8" s="53" t="s">
        <v>18</v>
      </c>
      <c r="K8" s="53" t="s">
        <v>18</v>
      </c>
      <c r="L8" s="53" t="s">
        <v>18</v>
      </c>
      <c r="M8" s="53" t="s">
        <v>19</v>
      </c>
      <c r="N8" s="53" t="s">
        <v>19</v>
      </c>
      <c r="O8" s="53" t="s">
        <v>20</v>
      </c>
      <c r="P8" s="53" t="s">
        <v>20</v>
      </c>
      <c r="Q8" s="57"/>
    </row>
    <row r="9" spans="1:22" s="135" customFormat="1" ht="15" hidden="1" customHeight="1" x14ac:dyDescent="0.2">
      <c r="A9" s="131" t="s">
        <v>25</v>
      </c>
      <c r="B9" s="132" t="s">
        <v>26</v>
      </c>
      <c r="C9" s="133" t="s">
        <v>18</v>
      </c>
      <c r="D9" s="133" t="s">
        <v>19</v>
      </c>
      <c r="E9" s="133" t="s">
        <v>18</v>
      </c>
      <c r="F9" s="133" t="s">
        <v>18</v>
      </c>
      <c r="G9" s="133" t="s">
        <v>19</v>
      </c>
      <c r="H9" s="133" t="s">
        <v>19</v>
      </c>
      <c r="I9" s="133" t="s">
        <v>18</v>
      </c>
      <c r="J9" s="133" t="s">
        <v>18</v>
      </c>
      <c r="K9" s="133" t="s">
        <v>18</v>
      </c>
      <c r="L9" s="133" t="s">
        <v>18</v>
      </c>
      <c r="M9" s="133" t="s">
        <v>19</v>
      </c>
      <c r="N9" s="133" t="s">
        <v>19</v>
      </c>
      <c r="O9" s="133" t="s">
        <v>20</v>
      </c>
      <c r="P9" s="133" t="s">
        <v>20</v>
      </c>
      <c r="Q9" s="134" t="s">
        <v>27</v>
      </c>
    </row>
    <row r="10" spans="1:22" ht="15" customHeight="1" x14ac:dyDescent="0.2">
      <c r="A10" s="130" t="s">
        <v>25</v>
      </c>
      <c r="B10" s="56" t="s">
        <v>28</v>
      </c>
      <c r="C10" s="53" t="s">
        <v>18</v>
      </c>
      <c r="D10" s="53" t="s">
        <v>19</v>
      </c>
      <c r="E10" s="53" t="s">
        <v>18</v>
      </c>
      <c r="F10" s="53" t="s">
        <v>18</v>
      </c>
      <c r="G10" s="53" t="s">
        <v>19</v>
      </c>
      <c r="H10" s="53" t="s">
        <v>19</v>
      </c>
      <c r="I10" s="53" t="s">
        <v>19</v>
      </c>
      <c r="J10" s="53" t="s">
        <v>19</v>
      </c>
      <c r="K10" s="53" t="s">
        <v>19</v>
      </c>
      <c r="L10" s="53" t="s">
        <v>19</v>
      </c>
      <c r="M10" s="53" t="s">
        <v>19</v>
      </c>
      <c r="N10" s="53" t="s">
        <v>19</v>
      </c>
      <c r="O10" s="53" t="s">
        <v>20</v>
      </c>
      <c r="P10" s="53" t="s">
        <v>20</v>
      </c>
      <c r="Q10" s="57"/>
    </row>
    <row r="11" spans="1:22" ht="15" customHeight="1" x14ac:dyDescent="0.2">
      <c r="A11" s="130" t="s">
        <v>29</v>
      </c>
      <c r="B11" s="56" t="s">
        <v>30</v>
      </c>
      <c r="C11" s="53" t="s">
        <v>18</v>
      </c>
      <c r="D11" s="53" t="s">
        <v>19</v>
      </c>
      <c r="E11" s="53" t="s">
        <v>18</v>
      </c>
      <c r="F11" s="53" t="s">
        <v>18</v>
      </c>
      <c r="G11" s="53" t="s">
        <v>19</v>
      </c>
      <c r="H11" s="53" t="s">
        <v>19</v>
      </c>
      <c r="I11" s="53" t="s">
        <v>19</v>
      </c>
      <c r="J11" s="53" t="s">
        <v>19</v>
      </c>
      <c r="K11" s="53" t="s">
        <v>19</v>
      </c>
      <c r="L11" s="53" t="s">
        <v>19</v>
      </c>
      <c r="M11" s="53" t="s">
        <v>19</v>
      </c>
      <c r="N11" s="53" t="s">
        <v>19</v>
      </c>
      <c r="O11" s="53" t="s">
        <v>20</v>
      </c>
      <c r="P11" s="53" t="s">
        <v>20</v>
      </c>
      <c r="Q11" s="57"/>
    </row>
    <row r="12" spans="1:22" ht="21" customHeight="1" x14ac:dyDescent="0.2">
      <c r="A12" s="130" t="s">
        <v>31</v>
      </c>
      <c r="B12" s="56" t="s">
        <v>32</v>
      </c>
      <c r="C12" s="53" t="s">
        <v>18</v>
      </c>
      <c r="D12" s="53" t="s">
        <v>19</v>
      </c>
      <c r="E12" s="53" t="s">
        <v>18</v>
      </c>
      <c r="F12" s="53" t="s">
        <v>18</v>
      </c>
      <c r="G12" s="53" t="s">
        <v>19</v>
      </c>
      <c r="H12" s="53" t="s">
        <v>19</v>
      </c>
      <c r="I12" s="53" t="s">
        <v>18</v>
      </c>
      <c r="J12" s="53" t="s">
        <v>18</v>
      </c>
      <c r="K12" s="53" t="s">
        <v>18</v>
      </c>
      <c r="L12" s="53" t="s">
        <v>18</v>
      </c>
      <c r="M12" s="53" t="s">
        <v>18</v>
      </c>
      <c r="N12" s="53" t="s">
        <v>18</v>
      </c>
      <c r="O12" s="53" t="s">
        <v>20</v>
      </c>
      <c r="P12" s="53" t="s">
        <v>20</v>
      </c>
      <c r="Q12" s="57" t="s">
        <v>33</v>
      </c>
    </row>
    <row r="13" spans="1:22" ht="21" customHeight="1" x14ac:dyDescent="0.2">
      <c r="A13" s="130" t="s">
        <v>34</v>
      </c>
      <c r="B13" s="56" t="s">
        <v>35</v>
      </c>
      <c r="C13" s="53" t="s">
        <v>36</v>
      </c>
      <c r="D13" s="53" t="s">
        <v>19</v>
      </c>
      <c r="E13" s="53" t="s">
        <v>36</v>
      </c>
      <c r="F13" s="53" t="s">
        <v>37</v>
      </c>
      <c r="G13" s="53" t="s">
        <v>19</v>
      </c>
      <c r="H13" s="53" t="s">
        <v>19</v>
      </c>
      <c r="I13" s="53" t="s">
        <v>36</v>
      </c>
      <c r="J13" s="53" t="s">
        <v>37</v>
      </c>
      <c r="K13" s="53" t="s">
        <v>19</v>
      </c>
      <c r="L13" s="53" t="s">
        <v>19</v>
      </c>
      <c r="M13" s="53" t="s">
        <v>36</v>
      </c>
      <c r="N13" s="53" t="s">
        <v>36</v>
      </c>
      <c r="O13" s="53" t="s">
        <v>20</v>
      </c>
      <c r="P13" s="53" t="s">
        <v>20</v>
      </c>
      <c r="Q13" s="55" t="s">
        <v>38</v>
      </c>
    </row>
    <row r="14" spans="1:22" ht="15" customHeight="1" x14ac:dyDescent="0.2">
      <c r="A14" s="130" t="s">
        <v>39</v>
      </c>
      <c r="B14" s="56" t="s">
        <v>40</v>
      </c>
      <c r="C14" s="53" t="s">
        <v>36</v>
      </c>
      <c r="D14" s="53" t="s">
        <v>19</v>
      </c>
      <c r="E14" s="53" t="s">
        <v>36</v>
      </c>
      <c r="F14" s="53" t="s">
        <v>36</v>
      </c>
      <c r="G14" s="53" t="s">
        <v>19</v>
      </c>
      <c r="H14" s="53" t="s">
        <v>19</v>
      </c>
      <c r="I14" s="53" t="s">
        <v>36</v>
      </c>
      <c r="J14" s="53" t="s">
        <v>36</v>
      </c>
      <c r="K14" s="53" t="s">
        <v>36</v>
      </c>
      <c r="L14" s="53" t="s">
        <v>36</v>
      </c>
      <c r="M14" s="53" t="s">
        <v>19</v>
      </c>
      <c r="N14" s="53" t="s">
        <v>19</v>
      </c>
      <c r="O14" s="53" t="s">
        <v>20</v>
      </c>
      <c r="P14" s="53" t="s">
        <v>20</v>
      </c>
      <c r="Q14" s="57" t="s">
        <v>41</v>
      </c>
    </row>
    <row r="15" spans="1:22" ht="15" customHeight="1" x14ac:dyDescent="0.2">
      <c r="A15" s="130" t="s">
        <v>42</v>
      </c>
      <c r="B15" s="56" t="s">
        <v>43</v>
      </c>
      <c r="C15" s="53" t="s">
        <v>36</v>
      </c>
      <c r="D15" s="53" t="s">
        <v>19</v>
      </c>
      <c r="E15" s="53" t="s">
        <v>36</v>
      </c>
      <c r="F15" s="53" t="s">
        <v>36</v>
      </c>
      <c r="G15" s="53" t="s">
        <v>19</v>
      </c>
      <c r="H15" s="53" t="s">
        <v>19</v>
      </c>
      <c r="I15" s="53" t="s">
        <v>36</v>
      </c>
      <c r="J15" s="53" t="s">
        <v>36</v>
      </c>
      <c r="K15" s="53" t="s">
        <v>36</v>
      </c>
      <c r="L15" s="53" t="s">
        <v>36</v>
      </c>
      <c r="M15" s="53" t="s">
        <v>19</v>
      </c>
      <c r="N15" s="53" t="s">
        <v>19</v>
      </c>
      <c r="O15" s="53" t="s">
        <v>20</v>
      </c>
      <c r="P15" s="53" t="s">
        <v>20</v>
      </c>
      <c r="Q15" s="57" t="s">
        <v>44</v>
      </c>
    </row>
    <row r="16" spans="1:22" ht="15" customHeight="1" x14ac:dyDescent="0.2">
      <c r="A16" s="130" t="s">
        <v>45</v>
      </c>
      <c r="B16" s="56" t="s">
        <v>46</v>
      </c>
      <c r="C16" s="53" t="s">
        <v>36</v>
      </c>
      <c r="D16" s="53" t="s">
        <v>19</v>
      </c>
      <c r="E16" s="53" t="s">
        <v>36</v>
      </c>
      <c r="F16" s="53" t="s">
        <v>36</v>
      </c>
      <c r="G16" s="53" t="s">
        <v>19</v>
      </c>
      <c r="H16" s="53" t="s">
        <v>19</v>
      </c>
      <c r="I16" s="53" t="s">
        <v>36</v>
      </c>
      <c r="J16" s="53" t="s">
        <v>36</v>
      </c>
      <c r="K16" s="53" t="s">
        <v>36</v>
      </c>
      <c r="L16" s="53" t="s">
        <v>36</v>
      </c>
      <c r="M16" s="53" t="s">
        <v>19</v>
      </c>
      <c r="N16" s="53" t="s">
        <v>19</v>
      </c>
      <c r="O16" s="53" t="s">
        <v>20</v>
      </c>
      <c r="P16" s="53" t="s">
        <v>20</v>
      </c>
      <c r="Q16" s="57" t="s">
        <v>47</v>
      </c>
    </row>
    <row r="17" spans="1:17" ht="15" customHeight="1" x14ac:dyDescent="0.2">
      <c r="A17" s="130" t="s">
        <v>48</v>
      </c>
      <c r="B17" s="56" t="s">
        <v>49</v>
      </c>
      <c r="C17" s="53" t="s">
        <v>36</v>
      </c>
      <c r="D17" s="53" t="s">
        <v>19</v>
      </c>
      <c r="E17" s="53" t="s">
        <v>36</v>
      </c>
      <c r="F17" s="53" t="s">
        <v>36</v>
      </c>
      <c r="G17" s="53" t="s">
        <v>19</v>
      </c>
      <c r="H17" s="53" t="s">
        <v>19</v>
      </c>
      <c r="I17" s="53" t="s">
        <v>36</v>
      </c>
      <c r="J17" s="53" t="s">
        <v>36</v>
      </c>
      <c r="K17" s="53" t="s">
        <v>36</v>
      </c>
      <c r="L17" s="53" t="s">
        <v>36</v>
      </c>
      <c r="M17" s="53" t="s">
        <v>19</v>
      </c>
      <c r="N17" s="53" t="s">
        <v>19</v>
      </c>
      <c r="O17" s="53" t="s">
        <v>20</v>
      </c>
      <c r="P17" s="53" t="s">
        <v>20</v>
      </c>
      <c r="Q17" s="57" t="s">
        <v>47</v>
      </c>
    </row>
    <row r="18" spans="1:17" ht="15" customHeight="1" x14ac:dyDescent="0.2">
      <c r="A18" s="130" t="s">
        <v>50</v>
      </c>
      <c r="B18" s="56" t="s">
        <v>51</v>
      </c>
      <c r="C18" s="53" t="s">
        <v>19</v>
      </c>
      <c r="D18" s="53" t="s">
        <v>19</v>
      </c>
      <c r="E18" s="53" t="s">
        <v>19</v>
      </c>
      <c r="F18" s="53" t="s">
        <v>19</v>
      </c>
      <c r="G18" s="53" t="s">
        <v>19</v>
      </c>
      <c r="H18" s="53" t="s">
        <v>19</v>
      </c>
      <c r="I18" s="53" t="s">
        <v>19</v>
      </c>
      <c r="J18" s="53" t="s">
        <v>19</v>
      </c>
      <c r="K18" s="53" t="s">
        <v>19</v>
      </c>
      <c r="L18" s="53" t="s">
        <v>19</v>
      </c>
      <c r="M18" s="53" t="s">
        <v>18</v>
      </c>
      <c r="N18" s="53" t="s">
        <v>18</v>
      </c>
      <c r="O18" s="53" t="s">
        <v>20</v>
      </c>
      <c r="P18" s="53" t="s">
        <v>20</v>
      </c>
      <c r="Q18" s="57"/>
    </row>
    <row r="19" spans="1:17" x14ac:dyDescent="0.2">
      <c r="A19" s="130" t="s">
        <v>52</v>
      </c>
      <c r="B19" s="56" t="s">
        <v>53</v>
      </c>
      <c r="C19" s="53" t="s">
        <v>19</v>
      </c>
      <c r="D19" s="53" t="s">
        <v>19</v>
      </c>
      <c r="E19" s="53" t="s">
        <v>19</v>
      </c>
      <c r="F19" s="53" t="s">
        <v>19</v>
      </c>
      <c r="G19" s="53" t="s">
        <v>19</v>
      </c>
      <c r="H19" s="53" t="s">
        <v>19</v>
      </c>
      <c r="I19" s="53" t="s">
        <v>19</v>
      </c>
      <c r="J19" s="53" t="s">
        <v>19</v>
      </c>
      <c r="K19" s="53" t="s">
        <v>19</v>
      </c>
      <c r="L19" s="53" t="s">
        <v>19</v>
      </c>
      <c r="M19" s="53" t="s">
        <v>18</v>
      </c>
      <c r="N19" s="53" t="s">
        <v>18</v>
      </c>
      <c r="O19" s="53" t="s">
        <v>20</v>
      </c>
      <c r="P19" s="53" t="s">
        <v>20</v>
      </c>
      <c r="Q19" s="57"/>
    </row>
    <row r="20" spans="1:17" x14ac:dyDescent="0.2">
      <c r="A20" s="130" t="s">
        <v>54</v>
      </c>
      <c r="B20" s="56" t="s">
        <v>55</v>
      </c>
      <c r="C20" s="53" t="s">
        <v>19</v>
      </c>
      <c r="D20" s="53" t="s">
        <v>19</v>
      </c>
      <c r="E20" s="53" t="s">
        <v>19</v>
      </c>
      <c r="F20" s="53" t="s">
        <v>19</v>
      </c>
      <c r="G20" s="53" t="s">
        <v>19</v>
      </c>
      <c r="H20" s="53" t="s">
        <v>19</v>
      </c>
      <c r="I20" s="53" t="s">
        <v>18</v>
      </c>
      <c r="J20" s="53" t="s">
        <v>18</v>
      </c>
      <c r="K20" s="53" t="s">
        <v>18</v>
      </c>
      <c r="L20" s="53" t="s">
        <v>18</v>
      </c>
      <c r="M20" s="53" t="s">
        <v>36</v>
      </c>
      <c r="N20" s="53" t="s">
        <v>36</v>
      </c>
      <c r="O20" s="53" t="s">
        <v>20</v>
      </c>
      <c r="P20" s="53" t="s">
        <v>20</v>
      </c>
      <c r="Q20" s="57" t="s">
        <v>56</v>
      </c>
    </row>
    <row r="21" spans="1:17" x14ac:dyDescent="0.2">
      <c r="A21" s="130" t="s">
        <v>57</v>
      </c>
      <c r="B21" s="56" t="s">
        <v>58</v>
      </c>
      <c r="C21" s="53" t="s">
        <v>19</v>
      </c>
      <c r="D21" s="53" t="s">
        <v>19</v>
      </c>
      <c r="E21" s="53" t="s">
        <v>19</v>
      </c>
      <c r="F21" s="53" t="s">
        <v>19</v>
      </c>
      <c r="G21" s="53" t="s">
        <v>19</v>
      </c>
      <c r="H21" s="53" t="s">
        <v>19</v>
      </c>
      <c r="I21" s="53" t="s">
        <v>19</v>
      </c>
      <c r="J21" s="53" t="s">
        <v>19</v>
      </c>
      <c r="K21" s="53" t="s">
        <v>19</v>
      </c>
      <c r="L21" s="53" t="s">
        <v>19</v>
      </c>
      <c r="M21" s="53" t="s">
        <v>18</v>
      </c>
      <c r="N21" s="53" t="s">
        <v>18</v>
      </c>
      <c r="O21" s="53" t="s">
        <v>20</v>
      </c>
      <c r="P21" s="53" t="s">
        <v>20</v>
      </c>
      <c r="Q21" s="57" t="s">
        <v>59</v>
      </c>
    </row>
    <row r="22" spans="1:17" x14ac:dyDescent="0.2">
      <c r="A22" s="130" t="s">
        <v>60</v>
      </c>
      <c r="B22" s="56" t="s">
        <v>61</v>
      </c>
      <c r="C22" s="53" t="s">
        <v>19</v>
      </c>
      <c r="D22" s="53" t="s">
        <v>19</v>
      </c>
      <c r="E22" s="53" t="s">
        <v>19</v>
      </c>
      <c r="F22" s="53" t="s">
        <v>19</v>
      </c>
      <c r="G22" s="53" t="s">
        <v>19</v>
      </c>
      <c r="H22" s="53" t="s">
        <v>19</v>
      </c>
      <c r="I22" s="53" t="s">
        <v>18</v>
      </c>
      <c r="J22" s="53" t="s">
        <v>18</v>
      </c>
      <c r="K22" s="53" t="s">
        <v>18</v>
      </c>
      <c r="L22" s="53" t="s">
        <v>18</v>
      </c>
      <c r="M22" s="53" t="s">
        <v>19</v>
      </c>
      <c r="N22" s="53" t="s">
        <v>19</v>
      </c>
      <c r="O22" s="53" t="s">
        <v>20</v>
      </c>
      <c r="P22" s="53" t="s">
        <v>20</v>
      </c>
      <c r="Q22" s="57" t="s">
        <v>62</v>
      </c>
    </row>
    <row r="23" spans="1:17" x14ac:dyDescent="0.2">
      <c r="A23" s="136" t="s">
        <v>63</v>
      </c>
      <c r="B23" s="64" t="s">
        <v>64</v>
      </c>
      <c r="C23" s="53" t="s">
        <v>19</v>
      </c>
      <c r="D23" s="53" t="s">
        <v>19</v>
      </c>
      <c r="E23" s="53" t="s">
        <v>19</v>
      </c>
      <c r="F23" s="53" t="s">
        <v>19</v>
      </c>
      <c r="G23" s="53" t="s">
        <v>19</v>
      </c>
      <c r="H23" s="53" t="s">
        <v>19</v>
      </c>
      <c r="I23" s="53" t="s">
        <v>18</v>
      </c>
      <c r="J23" s="53" t="s">
        <v>18</v>
      </c>
      <c r="K23" s="53" t="s">
        <v>18</v>
      </c>
      <c r="L23" s="53" t="s">
        <v>18</v>
      </c>
      <c r="M23" s="53" t="s">
        <v>19</v>
      </c>
      <c r="N23" s="53" t="s">
        <v>19</v>
      </c>
      <c r="O23" s="53" t="s">
        <v>20</v>
      </c>
      <c r="P23" s="53" t="s">
        <v>20</v>
      </c>
      <c r="Q23" s="58" t="s">
        <v>62</v>
      </c>
    </row>
    <row r="24" spans="1:17" ht="21" x14ac:dyDescent="0.2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</row>
    <row r="25" spans="1:17" ht="21" x14ac:dyDescent="0.2">
      <c r="A25" s="224" t="s">
        <v>65</v>
      </c>
      <c r="B25" s="22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6"/>
    </row>
    <row r="26" spans="1:17" ht="15" customHeight="1" x14ac:dyDescent="0.2">
      <c r="A26" s="130" t="s">
        <v>66</v>
      </c>
      <c r="B26" s="56" t="s">
        <v>67</v>
      </c>
      <c r="C26" s="53" t="s">
        <v>36</v>
      </c>
      <c r="D26" s="53" t="s">
        <v>19</v>
      </c>
      <c r="E26" s="53" t="s">
        <v>36</v>
      </c>
      <c r="F26" s="53" t="s">
        <v>36</v>
      </c>
      <c r="G26" s="53" t="s">
        <v>19</v>
      </c>
      <c r="H26" s="53" t="s">
        <v>19</v>
      </c>
      <c r="I26" s="53" t="s">
        <v>36</v>
      </c>
      <c r="J26" s="53" t="s">
        <v>36</v>
      </c>
      <c r="K26" s="53" t="s">
        <v>36</v>
      </c>
      <c r="L26" s="53" t="s">
        <v>36</v>
      </c>
      <c r="M26" s="53" t="s">
        <v>19</v>
      </c>
      <c r="N26" s="53" t="s">
        <v>19</v>
      </c>
      <c r="O26" s="53" t="s">
        <v>19</v>
      </c>
      <c r="P26" s="53" t="s">
        <v>19</v>
      </c>
      <c r="Q26" s="57" t="s">
        <v>68</v>
      </c>
    </row>
    <row r="27" spans="1:17" ht="19" x14ac:dyDescent="0.2">
      <c r="A27" s="130" t="s">
        <v>69</v>
      </c>
      <c r="B27" s="56" t="s">
        <v>70</v>
      </c>
      <c r="C27" s="53" t="s">
        <v>19</v>
      </c>
      <c r="D27" s="53" t="s">
        <v>19</v>
      </c>
      <c r="E27" s="53" t="s">
        <v>19</v>
      </c>
      <c r="F27" s="53" t="s">
        <v>19</v>
      </c>
      <c r="G27" s="53" t="s">
        <v>19</v>
      </c>
      <c r="H27" s="53" t="s">
        <v>19</v>
      </c>
      <c r="I27" s="53" t="s">
        <v>19</v>
      </c>
      <c r="J27" s="53" t="s">
        <v>19</v>
      </c>
      <c r="K27" s="53" t="s">
        <v>19</v>
      </c>
      <c r="L27" s="53" t="s">
        <v>19</v>
      </c>
      <c r="M27" s="53" t="s">
        <v>36</v>
      </c>
      <c r="N27" s="53" t="s">
        <v>36</v>
      </c>
      <c r="O27" s="53" t="s">
        <v>19</v>
      </c>
      <c r="P27" s="53" t="s">
        <v>19</v>
      </c>
      <c r="Q27" s="57" t="s">
        <v>71</v>
      </c>
    </row>
    <row r="28" spans="1:17" ht="19" x14ac:dyDescent="0.2">
      <c r="A28" s="136" t="s">
        <v>72</v>
      </c>
      <c r="B28" s="92" t="s">
        <v>73</v>
      </c>
      <c r="C28" s="53" t="s">
        <v>19</v>
      </c>
      <c r="D28" s="53" t="s">
        <v>19</v>
      </c>
      <c r="E28" s="53" t="s">
        <v>19</v>
      </c>
      <c r="F28" s="53" t="s">
        <v>19</v>
      </c>
      <c r="G28" s="53" t="s">
        <v>19</v>
      </c>
      <c r="H28" s="53" t="s">
        <v>19</v>
      </c>
      <c r="I28" s="53" t="s">
        <v>19</v>
      </c>
      <c r="J28" s="53" t="s">
        <v>19</v>
      </c>
      <c r="K28" s="53" t="s">
        <v>19</v>
      </c>
      <c r="L28" s="53" t="s">
        <v>19</v>
      </c>
      <c r="M28" s="53" t="s">
        <v>19</v>
      </c>
      <c r="N28" s="53" t="s">
        <v>19</v>
      </c>
      <c r="O28" s="53" t="s">
        <v>19</v>
      </c>
      <c r="P28" s="53" t="s">
        <v>19</v>
      </c>
      <c r="Q28" s="58" t="s">
        <v>74</v>
      </c>
    </row>
    <row r="29" spans="1:17" x14ac:dyDescent="0.2">
      <c r="A29" s="137"/>
      <c r="B29" s="61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67"/>
    </row>
    <row r="30" spans="1:17" ht="21" x14ac:dyDescent="0.2">
      <c r="A30" s="224" t="s">
        <v>75</v>
      </c>
      <c r="B30" s="22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6"/>
    </row>
    <row r="31" spans="1:17" ht="15" customHeight="1" x14ac:dyDescent="0.2">
      <c r="A31" s="130" t="s">
        <v>76</v>
      </c>
      <c r="B31" s="56" t="s">
        <v>77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7" t="s">
        <v>78</v>
      </c>
    </row>
    <row r="32" spans="1:17" ht="15" customHeight="1" x14ac:dyDescent="0.2">
      <c r="A32" s="130" t="s">
        <v>79</v>
      </c>
      <c r="B32" s="56" t="s">
        <v>80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124" t="s">
        <v>81</v>
      </c>
    </row>
    <row r="33" spans="1:26" ht="15" customHeight="1" x14ac:dyDescent="0.2">
      <c r="A33" s="130" t="s">
        <v>82</v>
      </c>
      <c r="B33" s="56" t="s">
        <v>83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7" t="s">
        <v>84</v>
      </c>
    </row>
    <row r="34" spans="1:26" ht="15" customHeight="1" x14ac:dyDescent="0.2">
      <c r="A34" s="136" t="s">
        <v>85</v>
      </c>
      <c r="B34" s="64" t="s">
        <v>86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9"/>
      <c r="R34" s="54"/>
      <c r="S34" s="54"/>
      <c r="T34" s="54"/>
      <c r="U34" s="54"/>
      <c r="V34" s="54"/>
      <c r="W34" s="54"/>
      <c r="X34" s="54"/>
      <c r="Y34" s="54"/>
      <c r="Z34" s="54"/>
    </row>
    <row r="35" spans="1:26" x14ac:dyDescent="0.2">
      <c r="A35" s="137"/>
      <c r="B35" s="56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70"/>
      <c r="R35" s="54"/>
      <c r="S35" s="54"/>
      <c r="T35" s="54"/>
      <c r="U35" s="54"/>
      <c r="V35" s="54"/>
      <c r="W35" s="54"/>
      <c r="X35" s="54"/>
      <c r="Y35" s="54"/>
      <c r="Z35" s="54"/>
    </row>
    <row r="36" spans="1:26" ht="21" customHeight="1" x14ac:dyDescent="0.2">
      <c r="A36" s="224" t="s">
        <v>87</v>
      </c>
      <c r="B36" s="225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</row>
    <row r="37" spans="1:26" ht="15" customHeight="1" x14ac:dyDescent="0.2">
      <c r="A37" s="130" t="s">
        <v>88</v>
      </c>
      <c r="B37" s="56" t="s">
        <v>89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7" t="s">
        <v>90</v>
      </c>
    </row>
    <row r="38" spans="1:26" ht="15" customHeight="1" x14ac:dyDescent="0.2">
      <c r="A38" s="136" t="s">
        <v>91</v>
      </c>
      <c r="B38" s="64" t="s">
        <v>92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58" t="s">
        <v>93</v>
      </c>
    </row>
    <row r="39" spans="1:26" x14ac:dyDescent="0.2">
      <c r="A39" s="137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67"/>
    </row>
    <row r="40" spans="1:26" s="138" customFormat="1" ht="21" customHeight="1" x14ac:dyDescent="0.2">
      <c r="A40" s="218" t="s">
        <v>94</v>
      </c>
      <c r="B40" s="219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1:26" s="138" customFormat="1" ht="19" x14ac:dyDescent="0.2">
      <c r="A41" s="139" t="s">
        <v>95</v>
      </c>
      <c r="B41" s="115" t="s">
        <v>96</v>
      </c>
      <c r="C41" s="77" t="s">
        <v>18</v>
      </c>
      <c r="D41" s="77" t="s">
        <v>19</v>
      </c>
      <c r="E41" s="77" t="s">
        <v>18</v>
      </c>
      <c r="F41" s="77" t="s">
        <v>18</v>
      </c>
      <c r="G41" s="77" t="s">
        <v>19</v>
      </c>
      <c r="H41" s="77" t="s">
        <v>19</v>
      </c>
      <c r="I41" s="77" t="s">
        <v>18</v>
      </c>
      <c r="J41" s="77" t="s">
        <v>18</v>
      </c>
      <c r="K41" s="77" t="s">
        <v>18</v>
      </c>
      <c r="L41" s="77" t="s">
        <v>18</v>
      </c>
      <c r="M41" s="77" t="s">
        <v>18</v>
      </c>
      <c r="N41" s="77" t="s">
        <v>18</v>
      </c>
      <c r="O41" s="77" t="s">
        <v>19</v>
      </c>
      <c r="P41" s="77" t="s">
        <v>19</v>
      </c>
      <c r="Q41" s="78" t="s">
        <v>97</v>
      </c>
    </row>
    <row r="42" spans="1:26" s="138" customFormat="1" ht="15" customHeight="1" x14ac:dyDescent="0.2">
      <c r="A42" s="139" t="s">
        <v>98</v>
      </c>
      <c r="B42" s="76" t="s">
        <v>99</v>
      </c>
      <c r="C42" s="77" t="s">
        <v>19</v>
      </c>
      <c r="D42" s="77" t="s">
        <v>19</v>
      </c>
      <c r="E42" s="77" t="s">
        <v>19</v>
      </c>
      <c r="F42" s="77" t="s">
        <v>19</v>
      </c>
      <c r="G42" s="77" t="s">
        <v>19</v>
      </c>
      <c r="H42" s="77" t="s">
        <v>19</v>
      </c>
      <c r="I42" s="77" t="s">
        <v>19</v>
      </c>
      <c r="J42" s="77" t="s">
        <v>19</v>
      </c>
      <c r="K42" s="77" t="s">
        <v>19</v>
      </c>
      <c r="L42" s="77" t="s">
        <v>19</v>
      </c>
      <c r="M42" s="77" t="s">
        <v>18</v>
      </c>
      <c r="N42" s="77" t="s">
        <v>18</v>
      </c>
      <c r="O42" s="77" t="s">
        <v>19</v>
      </c>
      <c r="P42" s="77" t="s">
        <v>19</v>
      </c>
      <c r="Q42" s="78" t="s">
        <v>100</v>
      </c>
    </row>
    <row r="43" spans="1:26" s="138" customFormat="1" ht="15" customHeight="1" x14ac:dyDescent="0.2">
      <c r="A43" s="139" t="s">
        <v>101</v>
      </c>
      <c r="B43" s="76" t="s">
        <v>102</v>
      </c>
      <c r="C43" s="77" t="s">
        <v>19</v>
      </c>
      <c r="D43" s="77" t="s">
        <v>19</v>
      </c>
      <c r="E43" s="77" t="s">
        <v>19</v>
      </c>
      <c r="F43" s="77" t="s">
        <v>19</v>
      </c>
      <c r="G43" s="77" t="s">
        <v>19</v>
      </c>
      <c r="H43" s="77" t="s">
        <v>19</v>
      </c>
      <c r="I43" s="77" t="s">
        <v>19</v>
      </c>
      <c r="J43" s="77" t="s">
        <v>19</v>
      </c>
      <c r="K43" s="77" t="s">
        <v>19</v>
      </c>
      <c r="L43" s="77" t="s">
        <v>19</v>
      </c>
      <c r="M43" s="77" t="s">
        <v>18</v>
      </c>
      <c r="N43" s="77" t="s">
        <v>18</v>
      </c>
      <c r="O43" s="77" t="s">
        <v>19</v>
      </c>
      <c r="P43" s="77" t="s">
        <v>19</v>
      </c>
      <c r="Q43" s="78" t="s">
        <v>103</v>
      </c>
    </row>
    <row r="44" spans="1:26" s="138" customFormat="1" ht="15" customHeight="1" x14ac:dyDescent="0.2">
      <c r="A44" s="139" t="s">
        <v>104</v>
      </c>
      <c r="B44" s="76" t="s">
        <v>105</v>
      </c>
      <c r="C44" s="77" t="s">
        <v>20</v>
      </c>
      <c r="D44" s="77" t="s">
        <v>20</v>
      </c>
      <c r="E44" s="77" t="s">
        <v>20</v>
      </c>
      <c r="F44" s="77" t="s">
        <v>20</v>
      </c>
      <c r="G44" s="77" t="s">
        <v>20</v>
      </c>
      <c r="H44" s="77" t="s">
        <v>20</v>
      </c>
      <c r="I44" s="77" t="s">
        <v>20</v>
      </c>
      <c r="J44" s="77" t="s">
        <v>20</v>
      </c>
      <c r="K44" s="77" t="s">
        <v>20</v>
      </c>
      <c r="L44" s="77" t="s">
        <v>20</v>
      </c>
      <c r="M44" s="77" t="s">
        <v>21</v>
      </c>
      <c r="N44" s="77" t="s">
        <v>21</v>
      </c>
      <c r="O44" s="77" t="s">
        <v>20</v>
      </c>
      <c r="P44" s="77" t="s">
        <v>20</v>
      </c>
      <c r="Q44" s="78" t="s">
        <v>106</v>
      </c>
    </row>
    <row r="45" spans="1:26" s="138" customFormat="1" ht="19" x14ac:dyDescent="0.2">
      <c r="A45" s="140" t="s">
        <v>107</v>
      </c>
      <c r="B45" s="93" t="s">
        <v>108</v>
      </c>
      <c r="C45" s="220" t="s">
        <v>109</v>
      </c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1"/>
    </row>
    <row r="47" spans="1:26" ht="21" customHeight="1" x14ac:dyDescent="0.2">
      <c r="A47" s="224" t="s">
        <v>110</v>
      </c>
      <c r="B47" s="225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</row>
    <row r="48" spans="1:26" ht="15" customHeight="1" x14ac:dyDescent="0.2">
      <c r="A48" s="136"/>
      <c r="B48" s="64" t="s">
        <v>111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58" t="s">
        <v>112</v>
      </c>
    </row>
    <row r="49" spans="1:17" ht="15" customHeight="1" x14ac:dyDescent="0.2"/>
    <row r="50" spans="1:17" ht="21" customHeight="1" x14ac:dyDescent="0.2">
      <c r="A50" s="222" t="s">
        <v>113</v>
      </c>
      <c r="B50" s="223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116"/>
    </row>
    <row r="51" spans="1:17" ht="15" customHeight="1" x14ac:dyDescent="0.2">
      <c r="A51" s="117"/>
      <c r="B51" s="120" t="s">
        <v>114</v>
      </c>
      <c r="C51" s="118" t="s">
        <v>18</v>
      </c>
      <c r="D51" s="118" t="s">
        <v>18</v>
      </c>
      <c r="E51" s="118" t="s">
        <v>18</v>
      </c>
      <c r="F51" s="118" t="s">
        <v>37</v>
      </c>
      <c r="G51" s="77" t="s">
        <v>19</v>
      </c>
      <c r="H51" s="77" t="s">
        <v>19</v>
      </c>
      <c r="I51" s="118" t="s">
        <v>18</v>
      </c>
      <c r="J51" s="118" t="s">
        <v>37</v>
      </c>
      <c r="K51" s="118" t="s">
        <v>18</v>
      </c>
      <c r="L51" s="118" t="s">
        <v>37</v>
      </c>
      <c r="M51" s="77" t="s">
        <v>19</v>
      </c>
      <c r="N51" s="77" t="s">
        <v>19</v>
      </c>
      <c r="O51" s="77" t="s">
        <v>19</v>
      </c>
      <c r="P51" s="77" t="s">
        <v>19</v>
      </c>
      <c r="Q51" s="119"/>
    </row>
    <row r="52" spans="1:17" ht="15" customHeight="1" x14ac:dyDescent="0.2">
      <c r="A52" s="122"/>
      <c r="B52" s="123" t="s">
        <v>115</v>
      </c>
      <c r="C52" s="77" t="s">
        <v>19</v>
      </c>
      <c r="D52" s="77" t="s">
        <v>19</v>
      </c>
      <c r="E52" s="77" t="s">
        <v>19</v>
      </c>
      <c r="F52" s="77" t="s">
        <v>19</v>
      </c>
      <c r="G52" s="77" t="s">
        <v>19</v>
      </c>
      <c r="H52" s="77" t="s">
        <v>19</v>
      </c>
      <c r="I52" s="77" t="s">
        <v>19</v>
      </c>
      <c r="J52" s="77" t="s">
        <v>19</v>
      </c>
      <c r="K52" s="77" t="s">
        <v>19</v>
      </c>
      <c r="L52" s="77" t="s">
        <v>19</v>
      </c>
      <c r="M52" s="118" t="s">
        <v>18</v>
      </c>
      <c r="N52" s="118" t="s">
        <v>18</v>
      </c>
      <c r="O52" s="77" t="s">
        <v>19</v>
      </c>
      <c r="P52" s="77" t="s">
        <v>19</v>
      </c>
      <c r="Q52" s="125" t="s">
        <v>116</v>
      </c>
    </row>
    <row r="53" spans="1:17" ht="15" customHeight="1" x14ac:dyDescent="0.2"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4"/>
  <sheetViews>
    <sheetView view="pageBreakPreview" zoomScaleNormal="100" zoomScaleSheetLayoutView="100" workbookViewId="0">
      <selection activeCell="F23" sqref="F23"/>
    </sheetView>
  </sheetViews>
  <sheetFormatPr defaultColWidth="9" defaultRowHeight="13" x14ac:dyDescent="0.2"/>
  <cols>
    <col min="1" max="2" width="15.90625" style="4" customWidth="1"/>
    <col min="3" max="3" width="28.36328125" style="4" customWidth="1"/>
    <col min="4" max="6" width="15.90625" style="4" customWidth="1"/>
    <col min="7" max="16384" width="9" style="4"/>
  </cols>
  <sheetData>
    <row r="1" spans="1:6" ht="21" x14ac:dyDescent="0.2">
      <c r="A1" s="95"/>
      <c r="B1" s="157"/>
      <c r="C1" s="157"/>
      <c r="D1" s="157"/>
      <c r="E1" s="157"/>
      <c r="F1" s="152" t="s">
        <v>267</v>
      </c>
    </row>
    <row r="2" spans="1:6" ht="21" customHeight="1" x14ac:dyDescent="0.2">
      <c r="A2" s="274" t="s">
        <v>268</v>
      </c>
      <c r="B2" s="274"/>
      <c r="C2" s="274"/>
      <c r="D2" s="274"/>
      <c r="E2" s="274"/>
      <c r="F2" s="274"/>
    </row>
    <row r="3" spans="1:6" ht="21" customHeight="1" x14ac:dyDescent="0.2">
      <c r="A3" s="157"/>
      <c r="B3" s="41"/>
      <c r="C3" s="41"/>
      <c r="D3" s="41"/>
      <c r="E3" s="157" t="s">
        <v>256</v>
      </c>
      <c r="F3" s="157"/>
    </row>
    <row r="4" spans="1:6" ht="21" customHeight="1" x14ac:dyDescent="0.2">
      <c r="A4" s="157"/>
      <c r="B4" s="157"/>
      <c r="C4" s="157"/>
      <c r="D4" s="157"/>
      <c r="E4" s="157"/>
      <c r="F4" s="152" t="s">
        <v>257</v>
      </c>
    </row>
    <row r="5" spans="1:6" ht="21" customHeight="1" x14ac:dyDescent="0.2">
      <c r="A5" s="42" t="s">
        <v>258</v>
      </c>
      <c r="B5" s="43" t="s">
        <v>259</v>
      </c>
      <c r="C5" s="43" t="s">
        <v>260</v>
      </c>
      <c r="D5" s="43" t="s">
        <v>261</v>
      </c>
      <c r="E5" s="43" t="s">
        <v>262</v>
      </c>
      <c r="F5" s="43" t="s">
        <v>263</v>
      </c>
    </row>
    <row r="6" spans="1:6" ht="21" customHeight="1" x14ac:dyDescent="0.2">
      <c r="A6" s="44" t="s">
        <v>264</v>
      </c>
      <c r="B6" s="45"/>
      <c r="C6" s="45"/>
      <c r="D6" s="45"/>
      <c r="E6" s="45"/>
      <c r="F6" s="28">
        <v>0</v>
      </c>
    </row>
    <row r="7" spans="1:6" ht="21" customHeight="1" x14ac:dyDescent="0.2">
      <c r="A7" s="210">
        <v>44043</v>
      </c>
      <c r="B7" s="167" t="s">
        <v>220</v>
      </c>
      <c r="C7" s="146" t="s">
        <v>270</v>
      </c>
      <c r="D7" s="28">
        <v>120000</v>
      </c>
      <c r="E7" s="16">
        <v>5712</v>
      </c>
      <c r="F7" s="28">
        <f t="shared" ref="F7:F21" si="0">F6+D7-E7</f>
        <v>114288</v>
      </c>
    </row>
    <row r="8" spans="1:6" ht="21" customHeight="1" x14ac:dyDescent="0.2">
      <c r="A8" s="210">
        <v>44043</v>
      </c>
      <c r="B8" s="179" t="s">
        <v>217</v>
      </c>
      <c r="C8" s="201" t="s">
        <v>271</v>
      </c>
      <c r="D8" s="28"/>
      <c r="E8" s="28">
        <v>8800</v>
      </c>
      <c r="F8" s="28">
        <f t="shared" si="0"/>
        <v>105488</v>
      </c>
    </row>
    <row r="9" spans="1:6" ht="21" customHeight="1" x14ac:dyDescent="0.2">
      <c r="A9" s="210">
        <v>44050</v>
      </c>
      <c r="B9" s="179" t="s">
        <v>218</v>
      </c>
      <c r="C9" s="180" t="s">
        <v>322</v>
      </c>
      <c r="D9" s="28"/>
      <c r="E9" s="28">
        <v>3080</v>
      </c>
      <c r="F9" s="28">
        <f t="shared" si="0"/>
        <v>102408</v>
      </c>
    </row>
    <row r="10" spans="1:6" ht="21" customHeight="1" x14ac:dyDescent="0.2">
      <c r="A10" s="210">
        <v>44080</v>
      </c>
      <c r="B10" s="179" t="s">
        <v>217</v>
      </c>
      <c r="C10" s="201" t="s">
        <v>274</v>
      </c>
      <c r="D10" s="28"/>
      <c r="E10" s="28">
        <v>8800</v>
      </c>
      <c r="F10" s="28">
        <f t="shared" si="0"/>
        <v>93608</v>
      </c>
    </row>
    <row r="11" spans="1:6" ht="21" customHeight="1" x14ac:dyDescent="0.2">
      <c r="A11" s="210">
        <v>44090</v>
      </c>
      <c r="B11" s="167" t="s">
        <v>220</v>
      </c>
      <c r="C11" s="146" t="s">
        <v>221</v>
      </c>
      <c r="D11" s="28"/>
      <c r="E11" s="28">
        <v>356</v>
      </c>
      <c r="F11" s="28">
        <f t="shared" si="0"/>
        <v>93252</v>
      </c>
    </row>
    <row r="12" spans="1:6" ht="21" customHeight="1" x14ac:dyDescent="0.2">
      <c r="A12" s="210">
        <v>44091</v>
      </c>
      <c r="B12" s="179" t="s">
        <v>218</v>
      </c>
      <c r="C12" s="180" t="s">
        <v>323</v>
      </c>
      <c r="D12" s="28"/>
      <c r="E12" s="28">
        <v>1750</v>
      </c>
      <c r="F12" s="28">
        <f t="shared" si="0"/>
        <v>91502</v>
      </c>
    </row>
    <row r="13" spans="1:6" ht="21" customHeight="1" x14ac:dyDescent="0.2">
      <c r="A13" s="210">
        <v>44121</v>
      </c>
      <c r="B13" s="167" t="s">
        <v>220</v>
      </c>
      <c r="C13" s="146" t="s">
        <v>269</v>
      </c>
      <c r="D13" s="28"/>
      <c r="E13" s="28">
        <v>498</v>
      </c>
      <c r="F13" s="28">
        <f t="shared" si="0"/>
        <v>91004</v>
      </c>
    </row>
    <row r="14" spans="1:6" ht="21" customHeight="1" x14ac:dyDescent="0.2">
      <c r="A14" s="210">
        <v>44137</v>
      </c>
      <c r="B14" s="167" t="s">
        <v>220</v>
      </c>
      <c r="C14" s="146" t="s">
        <v>324</v>
      </c>
      <c r="D14" s="28"/>
      <c r="E14" s="28">
        <v>6607</v>
      </c>
      <c r="F14" s="28">
        <f t="shared" si="0"/>
        <v>84397</v>
      </c>
    </row>
    <row r="15" spans="1:6" ht="21" customHeight="1" x14ac:dyDescent="0.2">
      <c r="A15" s="210">
        <v>44147</v>
      </c>
      <c r="B15" s="179" t="s">
        <v>218</v>
      </c>
      <c r="C15" s="180" t="s">
        <v>286</v>
      </c>
      <c r="D15" s="28"/>
      <c r="E15" s="28">
        <v>10425</v>
      </c>
      <c r="F15" s="28">
        <f t="shared" si="0"/>
        <v>73972</v>
      </c>
    </row>
    <row r="16" spans="1:6" ht="21" customHeight="1" x14ac:dyDescent="0.2">
      <c r="A16" s="210">
        <v>44147</v>
      </c>
      <c r="B16" s="167" t="s">
        <v>220</v>
      </c>
      <c r="C16" s="146" t="s">
        <v>291</v>
      </c>
      <c r="D16" s="28"/>
      <c r="E16" s="28">
        <v>19866</v>
      </c>
      <c r="F16" s="28">
        <f t="shared" si="0"/>
        <v>54106</v>
      </c>
    </row>
    <row r="17" spans="1:6" ht="21" customHeight="1" x14ac:dyDescent="0.2">
      <c r="A17" s="210">
        <v>44147</v>
      </c>
      <c r="B17" s="167" t="s">
        <v>220</v>
      </c>
      <c r="C17" s="146" t="s">
        <v>290</v>
      </c>
      <c r="D17" s="28"/>
      <c r="E17" s="28">
        <v>1100</v>
      </c>
      <c r="F17" s="28">
        <f t="shared" si="0"/>
        <v>53006</v>
      </c>
    </row>
    <row r="18" spans="1:6" ht="21" customHeight="1" x14ac:dyDescent="0.2">
      <c r="A18" s="210">
        <v>44147</v>
      </c>
      <c r="B18" s="146" t="s">
        <v>226</v>
      </c>
      <c r="C18" s="177" t="s">
        <v>325</v>
      </c>
      <c r="D18" s="28"/>
      <c r="E18" s="28">
        <v>6500</v>
      </c>
      <c r="F18" s="28">
        <f t="shared" si="0"/>
        <v>46506</v>
      </c>
    </row>
    <row r="19" spans="1:6" ht="21" customHeight="1" x14ac:dyDescent="0.2">
      <c r="A19" s="210">
        <v>44152</v>
      </c>
      <c r="B19" s="179" t="s">
        <v>218</v>
      </c>
      <c r="C19" s="180" t="s">
        <v>326</v>
      </c>
      <c r="D19" s="28"/>
      <c r="E19" s="28">
        <v>8662</v>
      </c>
      <c r="F19" s="28">
        <f t="shared" si="0"/>
        <v>37844</v>
      </c>
    </row>
    <row r="20" spans="1:6" ht="21" customHeight="1" x14ac:dyDescent="0.2">
      <c r="A20" s="210">
        <v>44154</v>
      </c>
      <c r="B20" s="11" t="s">
        <v>220</v>
      </c>
      <c r="C20" s="11" t="s">
        <v>288</v>
      </c>
      <c r="D20" s="28"/>
      <c r="E20" s="28">
        <v>1100</v>
      </c>
      <c r="F20" s="28">
        <f t="shared" si="0"/>
        <v>36744</v>
      </c>
    </row>
    <row r="21" spans="1:6" ht="21" customHeight="1" x14ac:dyDescent="0.2">
      <c r="A21" s="210">
        <v>44156</v>
      </c>
      <c r="B21" s="179" t="s">
        <v>218</v>
      </c>
      <c r="C21" s="180" t="s">
        <v>286</v>
      </c>
      <c r="D21" s="28"/>
      <c r="E21" s="28">
        <v>2464</v>
      </c>
      <c r="F21" s="28">
        <f t="shared" si="0"/>
        <v>34280</v>
      </c>
    </row>
    <row r="22" spans="1:6" ht="21" customHeight="1" x14ac:dyDescent="0.2">
      <c r="A22" s="44" t="s">
        <v>265</v>
      </c>
      <c r="B22" s="45"/>
      <c r="C22" s="45"/>
      <c r="D22" s="28">
        <f>SUM(D7:D21)</f>
        <v>120000</v>
      </c>
      <c r="E22" s="28">
        <f>SUM(E7:E21)</f>
        <v>85720</v>
      </c>
      <c r="F22" s="28">
        <f>F21</f>
        <v>34280</v>
      </c>
    </row>
    <row r="23" spans="1:6" x14ac:dyDescent="0.2">
      <c r="A23" s="41"/>
      <c r="B23" s="41"/>
      <c r="C23" s="41"/>
      <c r="D23" s="157"/>
      <c r="E23" s="157"/>
      <c r="F23" s="157"/>
    </row>
    <row r="24" spans="1:6" x14ac:dyDescent="0.2">
      <c r="A24" s="157" t="s">
        <v>266</v>
      </c>
      <c r="B24" s="157"/>
      <c r="C24" s="157"/>
      <c r="D24" s="157"/>
      <c r="E24" s="157"/>
      <c r="F24" s="157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11" sqref="C11"/>
    </sheetView>
  </sheetViews>
  <sheetFormatPr defaultColWidth="12.90625" defaultRowHeight="13" x14ac:dyDescent="0.2"/>
  <cols>
    <col min="1" max="1" width="6.36328125" style="63" customWidth="1"/>
    <col min="2" max="2" width="36.36328125" style="63" customWidth="1"/>
    <col min="3" max="3" width="65" style="88" customWidth="1"/>
    <col min="4" max="4" width="12.90625" style="63"/>
    <col min="5" max="5" width="3.36328125" style="63" bestFit="1" customWidth="1"/>
    <col min="6" max="7" width="12.90625" style="63"/>
    <col min="8" max="8" width="2" style="63" bestFit="1" customWidth="1"/>
    <col min="9" max="16384" width="12.90625" style="63"/>
  </cols>
  <sheetData>
    <row r="1" spans="1:7" ht="21" x14ac:dyDescent="0.3">
      <c r="A1" s="232" t="s">
        <v>117</v>
      </c>
      <c r="B1" s="233"/>
      <c r="C1" s="233"/>
    </row>
    <row r="3" spans="1:7" x14ac:dyDescent="0.2">
      <c r="A3" s="228" t="s">
        <v>118</v>
      </c>
      <c r="B3" s="229"/>
      <c r="C3" s="80"/>
      <c r="D3" s="47"/>
      <c r="E3" s="51"/>
      <c r="G3" s="81"/>
    </row>
    <row r="4" spans="1:7" ht="31.5" customHeight="1" x14ac:dyDescent="0.2">
      <c r="A4" s="71"/>
      <c r="B4" s="80" t="s">
        <v>17</v>
      </c>
      <c r="C4" s="80" t="s">
        <v>119</v>
      </c>
      <c r="D4" s="52"/>
      <c r="E4" s="52"/>
    </row>
    <row r="5" spans="1:7" ht="22" x14ac:dyDescent="0.2">
      <c r="A5" s="86" t="s">
        <v>23</v>
      </c>
      <c r="B5" s="80" t="s">
        <v>24</v>
      </c>
      <c r="C5" s="82" t="s">
        <v>120</v>
      </c>
      <c r="D5" s="81"/>
      <c r="E5" s="81"/>
    </row>
    <row r="6" spans="1:7" ht="55" x14ac:dyDescent="0.2">
      <c r="A6" s="86" t="s">
        <v>25</v>
      </c>
      <c r="B6" s="80" t="s">
        <v>28</v>
      </c>
      <c r="C6" s="82" t="s">
        <v>121</v>
      </c>
    </row>
    <row r="7" spans="1:7" ht="44" x14ac:dyDescent="0.2">
      <c r="A7" s="86" t="s">
        <v>29</v>
      </c>
      <c r="B7" s="80" t="s">
        <v>30</v>
      </c>
      <c r="C7" s="82" t="s">
        <v>122</v>
      </c>
    </row>
    <row r="8" spans="1:7" ht="22" x14ac:dyDescent="0.2">
      <c r="A8" s="86" t="s">
        <v>31</v>
      </c>
      <c r="B8" s="80" t="s">
        <v>32</v>
      </c>
      <c r="C8" s="82" t="s">
        <v>123</v>
      </c>
    </row>
    <row r="9" spans="1:7" ht="77" x14ac:dyDescent="0.2">
      <c r="A9" s="86" t="s">
        <v>34</v>
      </c>
      <c r="B9" s="80" t="s">
        <v>35</v>
      </c>
      <c r="C9" s="80" t="s">
        <v>124</v>
      </c>
    </row>
    <row r="10" spans="1:7" x14ac:dyDescent="0.2">
      <c r="A10" s="86" t="s">
        <v>39</v>
      </c>
      <c r="B10" s="80" t="s">
        <v>40</v>
      </c>
      <c r="C10" s="82" t="s">
        <v>125</v>
      </c>
    </row>
    <row r="11" spans="1:7" x14ac:dyDescent="0.2">
      <c r="A11" s="86" t="s">
        <v>42</v>
      </c>
      <c r="B11" s="80" t="s">
        <v>43</v>
      </c>
      <c r="C11" s="82" t="s">
        <v>126</v>
      </c>
    </row>
    <row r="12" spans="1:7" ht="22" x14ac:dyDescent="0.2">
      <c r="A12" s="86" t="s">
        <v>45</v>
      </c>
      <c r="B12" s="80" t="s">
        <v>46</v>
      </c>
      <c r="C12" s="82" t="s">
        <v>127</v>
      </c>
    </row>
    <row r="13" spans="1:7" ht="22" x14ac:dyDescent="0.2">
      <c r="A13" s="86" t="s">
        <v>48</v>
      </c>
      <c r="B13" s="83" t="s">
        <v>49</v>
      </c>
      <c r="C13" s="82" t="s">
        <v>128</v>
      </c>
    </row>
    <row r="14" spans="1:7" x14ac:dyDescent="0.2">
      <c r="A14" s="86" t="s">
        <v>50</v>
      </c>
      <c r="B14" s="80" t="s">
        <v>51</v>
      </c>
      <c r="C14" s="82" t="s">
        <v>129</v>
      </c>
    </row>
    <row r="15" spans="1:7" x14ac:dyDescent="0.2">
      <c r="A15" s="86" t="s">
        <v>52</v>
      </c>
      <c r="B15" s="80" t="s">
        <v>53</v>
      </c>
      <c r="C15" s="82" t="s">
        <v>129</v>
      </c>
    </row>
    <row r="16" spans="1:7" ht="33" x14ac:dyDescent="0.2">
      <c r="A16" s="86" t="s">
        <v>50</v>
      </c>
      <c r="B16" s="80" t="s">
        <v>55</v>
      </c>
      <c r="C16" s="82" t="s">
        <v>130</v>
      </c>
    </row>
    <row r="17" spans="1:3" x14ac:dyDescent="0.2">
      <c r="A17" s="86" t="s">
        <v>57</v>
      </c>
      <c r="B17" s="80" t="s">
        <v>58</v>
      </c>
      <c r="C17" s="82" t="s">
        <v>131</v>
      </c>
    </row>
    <row r="18" spans="1:3" x14ac:dyDescent="0.2">
      <c r="A18" s="86" t="s">
        <v>60</v>
      </c>
      <c r="B18" s="80" t="s">
        <v>61</v>
      </c>
      <c r="C18" s="82" t="s">
        <v>132</v>
      </c>
    </row>
    <row r="19" spans="1:3" x14ac:dyDescent="0.2">
      <c r="A19" s="86" t="s">
        <v>63</v>
      </c>
      <c r="B19" s="80" t="s">
        <v>64</v>
      </c>
      <c r="C19" s="82" t="s">
        <v>132</v>
      </c>
    </row>
    <row r="20" spans="1:3" x14ac:dyDescent="0.2">
      <c r="A20" s="87"/>
      <c r="B20" s="83"/>
      <c r="C20" s="84"/>
    </row>
    <row r="21" spans="1:3" x14ac:dyDescent="0.2">
      <c r="A21" s="224" t="s">
        <v>94</v>
      </c>
      <c r="B21" s="225"/>
      <c r="C21" s="85"/>
    </row>
    <row r="22" spans="1:3" ht="22" x14ac:dyDescent="0.2">
      <c r="A22" s="86" t="s">
        <v>95</v>
      </c>
      <c r="B22" s="80" t="s">
        <v>133</v>
      </c>
      <c r="C22" s="82" t="s">
        <v>134</v>
      </c>
    </row>
    <row r="23" spans="1:3" x14ac:dyDescent="0.2">
      <c r="A23" s="86" t="s">
        <v>98</v>
      </c>
      <c r="B23" s="80" t="s">
        <v>135</v>
      </c>
      <c r="C23" s="82" t="s">
        <v>136</v>
      </c>
    </row>
    <row r="24" spans="1:3" x14ac:dyDescent="0.2">
      <c r="A24" s="86" t="s">
        <v>101</v>
      </c>
      <c r="B24" s="80" t="s">
        <v>137</v>
      </c>
      <c r="C24" s="82" t="s">
        <v>138</v>
      </c>
    </row>
    <row r="25" spans="1:3" x14ac:dyDescent="0.2">
      <c r="A25" s="86" t="s">
        <v>104</v>
      </c>
      <c r="B25" s="80" t="s">
        <v>139</v>
      </c>
      <c r="C25" s="82" t="s">
        <v>140</v>
      </c>
    </row>
    <row r="27" spans="1:3" x14ac:dyDescent="0.2">
      <c r="A27" s="230" t="s">
        <v>141</v>
      </c>
      <c r="B27" s="231"/>
      <c r="C27" s="85"/>
    </row>
    <row r="28" spans="1:3" x14ac:dyDescent="0.2">
      <c r="A28" s="86"/>
      <c r="B28" s="80" t="s">
        <v>142</v>
      </c>
      <c r="C28" s="82" t="s">
        <v>112</v>
      </c>
    </row>
    <row r="29" spans="1:3" ht="55" x14ac:dyDescent="0.2">
      <c r="A29" s="86"/>
      <c r="B29" s="80" t="s">
        <v>143</v>
      </c>
      <c r="C29" s="82" t="s">
        <v>144</v>
      </c>
    </row>
    <row r="30" spans="1:3" ht="22" x14ac:dyDescent="0.2">
      <c r="A30" s="86"/>
      <c r="B30" s="80" t="s">
        <v>145</v>
      </c>
      <c r="C30" s="82" t="s">
        <v>146</v>
      </c>
    </row>
    <row r="31" spans="1:3" x14ac:dyDescent="0.2">
      <c r="A31" s="86"/>
      <c r="B31" s="126" t="s">
        <v>147</v>
      </c>
      <c r="C31" s="82" t="s">
        <v>148</v>
      </c>
    </row>
    <row r="32" spans="1:3" ht="22" x14ac:dyDescent="0.2">
      <c r="A32" s="86"/>
      <c r="B32" s="80" t="s">
        <v>149</v>
      </c>
      <c r="C32" s="82" t="s">
        <v>150</v>
      </c>
    </row>
    <row r="37" spans="3:3" x14ac:dyDescent="0.2">
      <c r="C37" s="63"/>
    </row>
    <row r="38" spans="3:3" x14ac:dyDescent="0.2">
      <c r="C38" s="63"/>
    </row>
    <row r="39" spans="3:3" x14ac:dyDescent="0.2">
      <c r="C39" s="63"/>
    </row>
    <row r="40" spans="3:3" x14ac:dyDescent="0.2">
      <c r="C40" s="63"/>
    </row>
    <row r="41" spans="3:3" x14ac:dyDescent="0.2">
      <c r="C41" s="63"/>
    </row>
    <row r="42" spans="3:3" x14ac:dyDescent="0.2">
      <c r="C42" s="63"/>
    </row>
    <row r="43" spans="3:3" x14ac:dyDescent="0.2">
      <c r="C43" s="63"/>
    </row>
    <row r="44" spans="3:3" x14ac:dyDescent="0.2">
      <c r="C44" s="63"/>
    </row>
    <row r="45" spans="3:3" x14ac:dyDescent="0.2">
      <c r="C45" s="63"/>
    </row>
    <row r="46" spans="3:3" x14ac:dyDescent="0.2">
      <c r="C46" s="63"/>
    </row>
    <row r="47" spans="3:3" x14ac:dyDescent="0.2">
      <c r="C47" s="63"/>
    </row>
    <row r="48" spans="3:3" x14ac:dyDescent="0.2">
      <c r="C48" s="63"/>
    </row>
    <row r="49" spans="3:3" x14ac:dyDescent="0.2">
      <c r="C49" s="63"/>
    </row>
    <row r="50" spans="3:3" x14ac:dyDescent="0.2">
      <c r="C50" s="63"/>
    </row>
    <row r="51" spans="3:3" x14ac:dyDescent="0.2">
      <c r="C51" s="63"/>
    </row>
    <row r="52" spans="3:3" x14ac:dyDescent="0.2">
      <c r="C52" s="63"/>
    </row>
    <row r="53" spans="3:3" x14ac:dyDescent="0.2">
      <c r="C53" s="63"/>
    </row>
    <row r="54" spans="3:3" x14ac:dyDescent="0.2">
      <c r="C54" s="63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5"/>
  <sheetViews>
    <sheetView showGridLines="0" view="pageBreakPreview" zoomScale="90" zoomScaleNormal="100" zoomScaleSheetLayoutView="90" workbookViewId="0">
      <selection activeCell="G23" sqref="G23"/>
    </sheetView>
  </sheetViews>
  <sheetFormatPr defaultColWidth="8.81640625" defaultRowHeight="13" x14ac:dyDescent="0.2"/>
  <cols>
    <col min="1" max="1" width="1.90625" style="127" customWidth="1"/>
    <col min="2" max="3" width="10.6328125" style="127" customWidth="1"/>
    <col min="4" max="5" width="5.54296875" style="127" customWidth="1"/>
    <col min="6" max="6" width="38" style="127" customWidth="1"/>
    <col min="7" max="9" width="12.08984375" style="127" customWidth="1"/>
    <col min="10" max="10" width="2" style="127" customWidth="1"/>
    <col min="11" max="15" width="3.6328125" style="127" customWidth="1"/>
    <col min="16" max="16384" width="8.81640625" style="127"/>
  </cols>
  <sheetData>
    <row r="1" spans="1:9" ht="15" customHeight="1" x14ac:dyDescent="0.2">
      <c r="A1" s="96"/>
      <c r="I1" s="143" t="s">
        <v>151</v>
      </c>
    </row>
    <row r="2" spans="1:9" ht="15" customHeight="1" x14ac:dyDescent="0.2">
      <c r="H2" s="143"/>
      <c r="I2" s="143" t="s">
        <v>295</v>
      </c>
    </row>
    <row r="3" spans="1:9" ht="15" customHeight="1" x14ac:dyDescent="0.2">
      <c r="I3" s="143" t="s">
        <v>152</v>
      </c>
    </row>
    <row r="4" spans="1:9" ht="15" customHeight="1" x14ac:dyDescent="0.2">
      <c r="G4" s="62"/>
      <c r="H4" s="1"/>
      <c r="I4" s="143"/>
    </row>
    <row r="5" spans="1:9" ht="15" customHeight="1" x14ac:dyDescent="0.2"/>
    <row r="6" spans="1:9" ht="29.25" customHeight="1" x14ac:dyDescent="0.2">
      <c r="D6" s="238" t="s">
        <v>153</v>
      </c>
      <c r="E6" s="238"/>
      <c r="F6" s="238"/>
      <c r="G6" s="238"/>
      <c r="H6" s="149"/>
      <c r="I6" s="2"/>
    </row>
    <row r="7" spans="1:9" ht="15" customHeight="1" thickBot="1" x14ac:dyDescent="0.25">
      <c r="D7" s="149"/>
      <c r="E7" s="149"/>
      <c r="F7" s="149"/>
      <c r="G7" s="149"/>
      <c r="H7" s="149"/>
      <c r="I7" s="2"/>
    </row>
    <row r="8" spans="1:9" ht="31.5" customHeight="1" thickBot="1" x14ac:dyDescent="0.25">
      <c r="B8" s="239" t="s">
        <v>154</v>
      </c>
      <c r="C8" s="239"/>
      <c r="D8" s="240"/>
      <c r="E8" s="109" t="s">
        <v>155</v>
      </c>
      <c r="F8" s="110">
        <v>552000</v>
      </c>
      <c r="G8" s="3"/>
      <c r="H8" s="48"/>
      <c r="I8" s="89"/>
    </row>
    <row r="9" spans="1:9" ht="31.5" customHeight="1" thickTop="1" thickBot="1" x14ac:dyDescent="0.25">
      <c r="B9" s="239" t="s">
        <v>156</v>
      </c>
      <c r="C9" s="239"/>
      <c r="D9" s="241"/>
      <c r="E9" s="107" t="s">
        <v>155</v>
      </c>
      <c r="F9" s="108">
        <v>220000</v>
      </c>
      <c r="G9" s="3"/>
      <c r="H9" s="48"/>
      <c r="I9" s="89"/>
    </row>
    <row r="10" spans="1:9" ht="25.5" customHeight="1" thickTop="1" thickBot="1" x14ac:dyDescent="0.25">
      <c r="D10" s="144"/>
      <c r="E10" s="144" t="s">
        <v>157</v>
      </c>
      <c r="F10" s="144"/>
    </row>
    <row r="11" spans="1:9" s="97" customFormat="1" ht="51" customHeight="1" thickTop="1" x14ac:dyDescent="0.2">
      <c r="B11" s="98" t="s">
        <v>158</v>
      </c>
      <c r="C11" s="99" t="s">
        <v>159</v>
      </c>
      <c r="D11" s="242" t="s">
        <v>160</v>
      </c>
      <c r="E11" s="243"/>
      <c r="F11" s="243"/>
      <c r="G11" s="100" t="s">
        <v>161</v>
      </c>
      <c r="H11" s="101" t="s">
        <v>162</v>
      </c>
      <c r="I11" s="46" t="s">
        <v>163</v>
      </c>
    </row>
    <row r="12" spans="1:9" ht="30" customHeight="1" x14ac:dyDescent="0.2">
      <c r="B12" s="111">
        <v>44050</v>
      </c>
      <c r="C12" s="112">
        <v>44157</v>
      </c>
      <c r="D12" s="236" t="s">
        <v>285</v>
      </c>
      <c r="E12" s="237"/>
      <c r="F12" s="237"/>
      <c r="G12" s="102">
        <v>220000</v>
      </c>
      <c r="H12" s="103">
        <v>332000</v>
      </c>
      <c r="I12" s="104">
        <f t="shared" ref="I12:I13" si="0">SUM(G12:H12)</f>
        <v>552000</v>
      </c>
    </row>
    <row r="13" spans="1:9" ht="30" customHeight="1" thickBot="1" x14ac:dyDescent="0.25">
      <c r="B13" s="94"/>
      <c r="C13" s="113" t="s">
        <v>164</v>
      </c>
      <c r="D13" s="234"/>
      <c r="E13" s="235"/>
      <c r="F13" s="235"/>
      <c r="G13" s="105">
        <f>SUM(G12:G12)</f>
        <v>220000</v>
      </c>
      <c r="H13" s="106">
        <f>SUM(H12:H12)</f>
        <v>332000</v>
      </c>
      <c r="I13" s="104">
        <f t="shared" si="0"/>
        <v>552000</v>
      </c>
    </row>
    <row r="14" spans="1:9" ht="15" customHeight="1" thickTop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</sheetData>
  <mergeCells count="6">
    <mergeCell ref="D13:F13"/>
    <mergeCell ref="D12:F12"/>
    <mergeCell ref="D6:G6"/>
    <mergeCell ref="B8:D8"/>
    <mergeCell ref="B9:D9"/>
    <mergeCell ref="D11:F11"/>
  </mergeCells>
  <phoneticPr fontId="2"/>
  <pageMargins left="0" right="0" top="0.59055118110236227" bottom="0.62992125984251968" header="0.51181102362204722" footer="0.51181102362204722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view="pageBreakPreview" topLeftCell="A8" zoomScaleNormal="100" zoomScaleSheetLayoutView="100" workbookViewId="0">
      <selection activeCell="D32" sqref="D32"/>
    </sheetView>
  </sheetViews>
  <sheetFormatPr defaultColWidth="9" defaultRowHeight="13" x14ac:dyDescent="0.2"/>
  <cols>
    <col min="1" max="1" width="3.90625" style="4" customWidth="1"/>
    <col min="2" max="2" width="18.6328125" style="4" customWidth="1"/>
    <col min="3" max="6" width="15.6328125" style="4" customWidth="1"/>
    <col min="7" max="16384" width="9" style="4"/>
  </cols>
  <sheetData>
    <row r="1" spans="1:6" ht="21" x14ac:dyDescent="0.2">
      <c r="A1" s="95"/>
      <c r="B1" s="157"/>
      <c r="C1" s="157"/>
      <c r="D1" s="157"/>
      <c r="E1" s="157"/>
      <c r="F1" s="152" t="s">
        <v>165</v>
      </c>
    </row>
    <row r="2" spans="1:6" ht="14" x14ac:dyDescent="0.2">
      <c r="A2" s="245" t="s">
        <v>166</v>
      </c>
      <c r="B2" s="245"/>
      <c r="C2" s="245"/>
      <c r="D2" s="245"/>
      <c r="E2" s="245"/>
      <c r="F2" s="245"/>
    </row>
    <row r="3" spans="1:6" ht="14" x14ac:dyDescent="0.2">
      <c r="A3" s="157"/>
      <c r="B3" s="17"/>
      <c r="C3" s="17"/>
      <c r="D3" s="17"/>
      <c r="E3" s="17"/>
      <c r="F3" s="157"/>
    </row>
    <row r="4" spans="1:6" ht="14" x14ac:dyDescent="0.2">
      <c r="A4" s="157"/>
      <c r="B4" s="244" t="s">
        <v>284</v>
      </c>
      <c r="C4" s="244"/>
      <c r="D4" s="244"/>
      <c r="E4" s="244"/>
      <c r="F4" s="157"/>
    </row>
    <row r="5" spans="1:6" x14ac:dyDescent="0.2">
      <c r="A5" s="157"/>
      <c r="B5" s="157"/>
      <c r="C5" s="157"/>
      <c r="D5" s="157"/>
      <c r="E5" s="157"/>
      <c r="F5" s="152" t="s">
        <v>167</v>
      </c>
    </row>
    <row r="6" spans="1:6" ht="20.149999999999999" customHeight="1" x14ac:dyDescent="0.2">
      <c r="A6" s="18"/>
      <c r="B6" s="19" t="s">
        <v>168</v>
      </c>
      <c r="C6" s="19" t="s">
        <v>169</v>
      </c>
      <c r="D6" s="19" t="s">
        <v>170</v>
      </c>
      <c r="E6" s="19" t="s">
        <v>171</v>
      </c>
      <c r="F6" s="19" t="s">
        <v>172</v>
      </c>
    </row>
    <row r="7" spans="1:6" ht="20.149999999999999" customHeight="1" x14ac:dyDescent="0.2">
      <c r="A7" s="154"/>
      <c r="B7" s="20" t="s">
        <v>173</v>
      </c>
      <c r="C7" s="21"/>
      <c r="D7" s="21"/>
      <c r="E7" s="21"/>
      <c r="F7" s="22"/>
    </row>
    <row r="8" spans="1:6" ht="20.149999999999999" customHeight="1" x14ac:dyDescent="0.2">
      <c r="A8" s="13">
        <v>1</v>
      </c>
      <c r="B8" s="23" t="s">
        <v>174</v>
      </c>
      <c r="C8" s="16">
        <v>400000</v>
      </c>
      <c r="D8" s="16">
        <v>0</v>
      </c>
      <c r="E8" s="16"/>
      <c r="F8" s="11"/>
    </row>
    <row r="9" spans="1:6" ht="20.149999999999999" customHeight="1" x14ac:dyDescent="0.2">
      <c r="A9" s="13">
        <v>2</v>
      </c>
      <c r="B9" s="23" t="s">
        <v>175</v>
      </c>
      <c r="C9" s="16">
        <v>0</v>
      </c>
      <c r="D9" s="16">
        <v>0</v>
      </c>
      <c r="E9" s="16"/>
      <c r="F9" s="11"/>
    </row>
    <row r="10" spans="1:6" ht="20.149999999999999" customHeight="1" x14ac:dyDescent="0.2">
      <c r="A10" s="13">
        <v>3</v>
      </c>
      <c r="B10" s="23" t="s">
        <v>176</v>
      </c>
      <c r="C10" s="16">
        <v>0</v>
      </c>
      <c r="D10" s="16">
        <v>0</v>
      </c>
      <c r="E10" s="16"/>
      <c r="F10" s="11"/>
    </row>
    <row r="11" spans="1:6" ht="20.149999999999999" customHeight="1" x14ac:dyDescent="0.2">
      <c r="A11" s="13">
        <v>4</v>
      </c>
      <c r="B11" s="23" t="s">
        <v>177</v>
      </c>
      <c r="C11" s="16">
        <v>0</v>
      </c>
      <c r="D11" s="16">
        <v>0</v>
      </c>
      <c r="E11" s="16"/>
      <c r="F11" s="11"/>
    </row>
    <row r="12" spans="1:6" ht="20.149999999999999" customHeight="1" x14ac:dyDescent="0.2">
      <c r="A12" s="13">
        <v>5</v>
      </c>
      <c r="B12" s="23" t="s">
        <v>178</v>
      </c>
      <c r="C12" s="16">
        <v>0</v>
      </c>
      <c r="D12" s="16">
        <v>0</v>
      </c>
      <c r="E12" s="16"/>
      <c r="F12" s="11"/>
    </row>
    <row r="13" spans="1:6" ht="20.149999999999999" customHeight="1" x14ac:dyDescent="0.2">
      <c r="A13" s="13">
        <v>6</v>
      </c>
      <c r="B13" s="23" t="s">
        <v>179</v>
      </c>
      <c r="C13" s="16">
        <v>0</v>
      </c>
      <c r="D13" s="16">
        <v>0</v>
      </c>
      <c r="E13" s="16"/>
      <c r="F13" s="11"/>
    </row>
    <row r="14" spans="1:6" ht="20.149999999999999" customHeight="1" x14ac:dyDescent="0.2">
      <c r="A14" s="13">
        <v>7</v>
      </c>
      <c r="B14" s="23" t="s">
        <v>180</v>
      </c>
      <c r="C14" s="16">
        <v>220000</v>
      </c>
      <c r="D14" s="16">
        <v>0</v>
      </c>
      <c r="E14" s="16"/>
      <c r="F14" s="11"/>
    </row>
    <row r="15" spans="1:6" ht="20.149999999999999" customHeight="1" x14ac:dyDescent="0.2">
      <c r="A15" s="13">
        <v>8</v>
      </c>
      <c r="B15" s="23" t="s">
        <v>181</v>
      </c>
      <c r="C15" s="145">
        <v>0</v>
      </c>
      <c r="D15" s="16">
        <v>0</v>
      </c>
      <c r="E15" s="16"/>
      <c r="F15" s="11"/>
    </row>
    <row r="16" spans="1:6" ht="20.149999999999999" customHeight="1" x14ac:dyDescent="0.2">
      <c r="A16" s="24"/>
      <c r="B16" s="25" t="s">
        <v>182</v>
      </c>
      <c r="C16" s="26">
        <f>SUM(C8:C15)</f>
        <v>620000</v>
      </c>
      <c r="D16" s="26">
        <f>SUM(D8:D15)</f>
        <v>0</v>
      </c>
      <c r="E16" s="26">
        <f>SUM(E8:E15)</f>
        <v>0</v>
      </c>
      <c r="F16" s="7"/>
    </row>
    <row r="17" spans="1:6" ht="20.149999999999999" customHeight="1" x14ac:dyDescent="0.2">
      <c r="A17" s="150"/>
      <c r="B17" s="20" t="s">
        <v>183</v>
      </c>
      <c r="C17" s="15"/>
      <c r="D17" s="15"/>
      <c r="E17" s="15"/>
      <c r="F17" s="22"/>
    </row>
    <row r="18" spans="1:6" ht="20.149999999999999" customHeight="1" x14ac:dyDescent="0.2">
      <c r="A18" s="13">
        <v>1</v>
      </c>
      <c r="B18" s="23" t="s">
        <v>184</v>
      </c>
      <c r="C18" s="16">
        <f>'収益・費用明細書(様式3)'!G24</f>
        <v>35540</v>
      </c>
      <c r="D18" s="16">
        <v>0</v>
      </c>
      <c r="E18" s="16"/>
      <c r="F18" s="11"/>
    </row>
    <row r="19" spans="1:6" ht="20.149999999999999" customHeight="1" x14ac:dyDescent="0.2">
      <c r="A19" s="13">
        <v>2</v>
      </c>
      <c r="B19" s="23" t="s">
        <v>185</v>
      </c>
      <c r="C19" s="16">
        <f>'収益・費用明細書(様式3)'!G30</f>
        <v>367588</v>
      </c>
      <c r="D19" s="16">
        <v>0</v>
      </c>
      <c r="E19" s="16"/>
      <c r="F19" s="11"/>
    </row>
    <row r="20" spans="1:6" ht="20.149999999999999" customHeight="1" x14ac:dyDescent="0.2">
      <c r="A20" s="13">
        <v>3</v>
      </c>
      <c r="B20" s="23" t="s">
        <v>186</v>
      </c>
      <c r="C20" s="16">
        <v>0</v>
      </c>
      <c r="D20" s="16">
        <v>0</v>
      </c>
      <c r="E20" s="16"/>
      <c r="F20" s="11"/>
    </row>
    <row r="21" spans="1:6" ht="20.149999999999999" customHeight="1" x14ac:dyDescent="0.2">
      <c r="A21" s="13">
        <v>4</v>
      </c>
      <c r="B21" s="23" t="s">
        <v>187</v>
      </c>
      <c r="C21" s="16">
        <v>0</v>
      </c>
      <c r="D21" s="16">
        <v>0</v>
      </c>
      <c r="E21" s="16"/>
      <c r="F21" s="11"/>
    </row>
    <row r="22" spans="1:6" ht="20.149999999999999" customHeight="1" x14ac:dyDescent="0.2">
      <c r="A22" s="13">
        <v>5</v>
      </c>
      <c r="B22" s="23" t="s">
        <v>188</v>
      </c>
      <c r="C22" s="16">
        <f>'収益・費用明細書(様式3)'!G32</f>
        <v>106568</v>
      </c>
      <c r="D22" s="16">
        <v>0</v>
      </c>
      <c r="E22" s="16"/>
      <c r="F22" s="11"/>
    </row>
    <row r="23" spans="1:6" ht="20.149999999999999" customHeight="1" x14ac:dyDescent="0.2">
      <c r="A23" s="13">
        <v>6</v>
      </c>
      <c r="B23" s="23" t="s">
        <v>189</v>
      </c>
      <c r="C23" s="16">
        <v>0</v>
      </c>
      <c r="D23" s="16">
        <v>0</v>
      </c>
      <c r="E23" s="16"/>
      <c r="F23" s="11"/>
    </row>
    <row r="24" spans="1:6" ht="20.149999999999999" customHeight="1" x14ac:dyDescent="0.2">
      <c r="A24" s="13">
        <v>7</v>
      </c>
      <c r="B24" s="23" t="s">
        <v>190</v>
      </c>
      <c r="C24" s="16">
        <v>0</v>
      </c>
      <c r="D24" s="16">
        <v>0</v>
      </c>
      <c r="E24" s="16"/>
      <c r="F24" s="11"/>
    </row>
    <row r="25" spans="1:6" ht="20.149999999999999" customHeight="1" x14ac:dyDescent="0.2">
      <c r="A25" s="13">
        <v>8</v>
      </c>
      <c r="B25" s="23" t="s">
        <v>191</v>
      </c>
      <c r="C25" s="16">
        <v>0</v>
      </c>
      <c r="D25" s="16">
        <v>0</v>
      </c>
      <c r="E25" s="16"/>
      <c r="F25" s="11"/>
    </row>
    <row r="26" spans="1:6" ht="20.149999999999999" customHeight="1" x14ac:dyDescent="0.2">
      <c r="A26" s="13">
        <v>9</v>
      </c>
      <c r="B26" s="23" t="s">
        <v>192</v>
      </c>
      <c r="C26" s="16">
        <v>0</v>
      </c>
      <c r="D26" s="16">
        <v>0</v>
      </c>
      <c r="E26" s="16"/>
      <c r="F26" s="11"/>
    </row>
    <row r="27" spans="1:6" ht="20.149999999999999" customHeight="1" x14ac:dyDescent="0.2">
      <c r="A27" s="13">
        <v>10</v>
      </c>
      <c r="B27" s="23" t="s">
        <v>193</v>
      </c>
      <c r="C27" s="16">
        <v>6500</v>
      </c>
      <c r="D27" s="16">
        <v>0</v>
      </c>
      <c r="E27" s="16"/>
      <c r="F27" s="11"/>
    </row>
    <row r="28" spans="1:6" ht="20.149999999999999" customHeight="1" x14ac:dyDescent="0.2">
      <c r="A28" s="13">
        <v>11</v>
      </c>
      <c r="B28" s="23" t="s">
        <v>194</v>
      </c>
      <c r="C28" s="16">
        <v>0</v>
      </c>
      <c r="D28" s="16">
        <v>0</v>
      </c>
      <c r="E28" s="16"/>
      <c r="F28" s="11"/>
    </row>
    <row r="29" spans="1:6" ht="20.149999999999999" customHeight="1" x14ac:dyDescent="0.2">
      <c r="A29" s="13">
        <v>12</v>
      </c>
      <c r="B29" s="23" t="s">
        <v>195</v>
      </c>
      <c r="C29" s="16">
        <v>0</v>
      </c>
      <c r="D29" s="16">
        <v>0</v>
      </c>
      <c r="E29" s="16"/>
      <c r="F29" s="11"/>
    </row>
    <row r="30" spans="1:6" ht="20.149999999999999" customHeight="1" x14ac:dyDescent="0.2">
      <c r="A30" s="13">
        <v>13</v>
      </c>
      <c r="B30" s="23" t="s">
        <v>196</v>
      </c>
      <c r="C30" s="16">
        <v>0</v>
      </c>
      <c r="D30" s="16">
        <v>0</v>
      </c>
      <c r="E30" s="16"/>
      <c r="F30" s="11"/>
    </row>
    <row r="31" spans="1:6" ht="20.149999999999999" customHeight="1" x14ac:dyDescent="0.2">
      <c r="A31" s="13">
        <v>14</v>
      </c>
      <c r="B31" s="23" t="s">
        <v>197</v>
      </c>
      <c r="C31" s="16">
        <f>'収益・費用明細書(様式3)'!G36</f>
        <v>103804</v>
      </c>
      <c r="D31" s="16">
        <v>0</v>
      </c>
      <c r="E31" s="16"/>
      <c r="F31" s="11"/>
    </row>
    <row r="32" spans="1:6" ht="20.149999999999999" customHeight="1" x14ac:dyDescent="0.2">
      <c r="A32" s="13"/>
      <c r="B32" s="23" t="s">
        <v>198</v>
      </c>
      <c r="C32" s="16">
        <f>SUM(C18:C31)</f>
        <v>620000</v>
      </c>
      <c r="D32" s="16">
        <f>SUM(D18:D31)</f>
        <v>0</v>
      </c>
      <c r="E32" s="16">
        <f>SUM(E18:E31)</f>
        <v>0</v>
      </c>
      <c r="F32" s="11"/>
    </row>
    <row r="33" spans="1:6" ht="20.149999999999999" customHeight="1" x14ac:dyDescent="0.2">
      <c r="A33" s="10"/>
      <c r="B33" s="23" t="s">
        <v>199</v>
      </c>
      <c r="C33" s="16">
        <f>C16-C32</f>
        <v>0</v>
      </c>
      <c r="D33" s="16">
        <f>D16-D32</f>
        <v>0</v>
      </c>
      <c r="E33" s="16">
        <f>E16-E32</f>
        <v>0</v>
      </c>
      <c r="F33" s="11"/>
    </row>
    <row r="34" spans="1:6" ht="15" customHeight="1" x14ac:dyDescent="0.2">
      <c r="A34" s="157"/>
      <c r="B34" s="27"/>
      <c r="C34" s="157"/>
      <c r="D34" s="157"/>
      <c r="E34" s="157"/>
      <c r="F34" s="157"/>
    </row>
    <row r="35" spans="1:6" ht="15" customHeight="1" x14ac:dyDescent="0.2">
      <c r="A35" s="157"/>
      <c r="B35" s="27"/>
      <c r="C35" s="157"/>
      <c r="D35" s="157"/>
      <c r="E35" s="157"/>
      <c r="F35" s="157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4"/>
  <sheetViews>
    <sheetView topLeftCell="A20" zoomScaleNormal="100" zoomScaleSheetLayoutView="100" workbookViewId="0">
      <selection activeCell="G37" sqref="G37"/>
    </sheetView>
  </sheetViews>
  <sheetFormatPr defaultColWidth="9" defaultRowHeight="12" x14ac:dyDescent="0.2"/>
  <cols>
    <col min="1" max="1" width="1.6328125" style="72" customWidth="1"/>
    <col min="2" max="2" width="3.6328125" style="72" customWidth="1"/>
    <col min="3" max="3" width="1.6328125" style="72" customWidth="1"/>
    <col min="4" max="4" width="18.6328125" style="72" customWidth="1"/>
    <col min="5" max="5" width="11.54296875" style="72" customWidth="1"/>
    <col min="6" max="6" width="24.90625" style="72" customWidth="1"/>
    <col min="7" max="7" width="20.81640625" style="72" customWidth="1"/>
    <col min="8" max="8" width="5" style="73" customWidth="1"/>
    <col min="9" max="9" width="4.08984375" style="72" customWidth="1"/>
    <col min="10" max="16384" width="9" style="72"/>
  </cols>
  <sheetData>
    <row r="1" spans="1:8" x14ac:dyDescent="0.2">
      <c r="D1" s="250" t="s">
        <v>200</v>
      </c>
      <c r="E1" s="250"/>
      <c r="F1" s="250"/>
      <c r="G1" s="250"/>
      <c r="H1" s="250"/>
    </row>
    <row r="2" spans="1:8" x14ac:dyDescent="0.2">
      <c r="B2" s="252" t="s">
        <v>283</v>
      </c>
      <c r="C2" s="252"/>
      <c r="D2" s="252"/>
      <c r="E2" s="252"/>
      <c r="F2" s="252"/>
      <c r="G2" s="252"/>
    </row>
    <row r="3" spans="1:8" x14ac:dyDescent="0.2">
      <c r="D3" s="159"/>
      <c r="E3" s="159"/>
      <c r="F3" s="159"/>
      <c r="G3" s="159"/>
    </row>
    <row r="4" spans="1:8" x14ac:dyDescent="0.2">
      <c r="A4" s="251" t="s">
        <v>201</v>
      </c>
      <c r="B4" s="251"/>
      <c r="C4" s="251"/>
      <c r="D4" s="251"/>
      <c r="E4" s="73"/>
      <c r="H4" s="73" t="s">
        <v>202</v>
      </c>
    </row>
    <row r="5" spans="1:8" ht="30" customHeight="1" x14ac:dyDescent="0.2">
      <c r="A5" s="246" t="s">
        <v>203</v>
      </c>
      <c r="B5" s="247"/>
      <c r="C5" s="247"/>
      <c r="D5" s="248"/>
      <c r="E5" s="253" t="s">
        <v>204</v>
      </c>
      <c r="F5" s="248"/>
      <c r="G5" s="158" t="s">
        <v>205</v>
      </c>
      <c r="H5" s="161" t="s">
        <v>206</v>
      </c>
    </row>
    <row r="6" spans="1:8" ht="30" customHeight="1" x14ac:dyDescent="0.2">
      <c r="A6" s="162" t="s">
        <v>207</v>
      </c>
      <c r="B6" s="160">
        <v>7</v>
      </c>
      <c r="C6" s="163" t="s">
        <v>208</v>
      </c>
      <c r="D6" s="146" t="s">
        <v>209</v>
      </c>
      <c r="E6" s="246" t="s">
        <v>209</v>
      </c>
      <c r="F6" s="248"/>
      <c r="G6" s="164">
        <v>220000</v>
      </c>
      <c r="H6" s="173"/>
    </row>
    <row r="7" spans="1:8" ht="30" customHeight="1" x14ac:dyDescent="0.2">
      <c r="A7" s="162" t="s">
        <v>207</v>
      </c>
      <c r="B7" s="160">
        <v>1</v>
      </c>
      <c r="C7" s="163" t="s">
        <v>208</v>
      </c>
      <c r="D7" s="146" t="s">
        <v>210</v>
      </c>
      <c r="E7" s="249" t="s">
        <v>211</v>
      </c>
      <c r="F7" s="248"/>
      <c r="G7" s="164">
        <v>400000</v>
      </c>
      <c r="H7" s="173"/>
    </row>
    <row r="8" spans="1:8" ht="30" customHeight="1" x14ac:dyDescent="0.2">
      <c r="A8" s="246" t="s">
        <v>212</v>
      </c>
      <c r="B8" s="247"/>
      <c r="C8" s="247"/>
      <c r="D8" s="247"/>
      <c r="E8" s="247"/>
      <c r="F8" s="248"/>
      <c r="G8" s="164">
        <f>SUM(G6:G7)</f>
        <v>620000</v>
      </c>
      <c r="H8" s="173"/>
    </row>
    <row r="9" spans="1:8" ht="13.5" customHeight="1" x14ac:dyDescent="0.2"/>
    <row r="10" spans="1:8" ht="13.5" customHeight="1" x14ac:dyDescent="0.2"/>
    <row r="11" spans="1:8" ht="13.5" customHeight="1" x14ac:dyDescent="0.2">
      <c r="D11" s="250"/>
      <c r="E11" s="250"/>
      <c r="F11" s="250"/>
      <c r="G11" s="250"/>
      <c r="H11" s="250"/>
    </row>
    <row r="12" spans="1:8" ht="19.5" customHeight="1" x14ac:dyDescent="0.2">
      <c r="A12" s="251" t="s">
        <v>213</v>
      </c>
      <c r="B12" s="251"/>
      <c r="C12" s="251"/>
      <c r="D12" s="251"/>
      <c r="H12" s="73" t="s">
        <v>202</v>
      </c>
    </row>
    <row r="13" spans="1:8" ht="30" customHeight="1" x14ac:dyDescent="0.2">
      <c r="A13" s="246" t="s">
        <v>203</v>
      </c>
      <c r="B13" s="247"/>
      <c r="C13" s="247"/>
      <c r="D13" s="248"/>
      <c r="E13" s="158" t="s">
        <v>214</v>
      </c>
      <c r="F13" s="158" t="s">
        <v>215</v>
      </c>
      <c r="G13" s="158" t="s">
        <v>205</v>
      </c>
      <c r="H13" s="161" t="s">
        <v>206</v>
      </c>
    </row>
    <row r="14" spans="1:8" ht="30" customHeight="1" x14ac:dyDescent="0.2">
      <c r="A14" s="165" t="s">
        <v>207</v>
      </c>
      <c r="B14" s="73">
        <v>1</v>
      </c>
      <c r="C14" s="72" t="s">
        <v>208</v>
      </c>
      <c r="D14" s="178" t="s">
        <v>216</v>
      </c>
      <c r="E14" s="179" t="s">
        <v>217</v>
      </c>
      <c r="F14" s="180" t="s">
        <v>271</v>
      </c>
      <c r="G14" s="181">
        <v>8800</v>
      </c>
      <c r="H14" s="169">
        <v>1</v>
      </c>
    </row>
    <row r="15" spans="1:8" ht="30" customHeight="1" x14ac:dyDescent="0.2">
      <c r="A15" s="170"/>
      <c r="D15" s="178"/>
      <c r="E15" s="179" t="s">
        <v>218</v>
      </c>
      <c r="F15" s="180" t="s">
        <v>276</v>
      </c>
      <c r="G15" s="181">
        <v>1800</v>
      </c>
      <c r="H15" s="169">
        <v>2</v>
      </c>
    </row>
    <row r="16" spans="1:8" ht="30" customHeight="1" x14ac:dyDescent="0.2">
      <c r="A16" s="170"/>
      <c r="D16" s="178"/>
      <c r="E16" s="179" t="s">
        <v>218</v>
      </c>
      <c r="F16" s="180" t="s">
        <v>277</v>
      </c>
      <c r="G16" s="181">
        <v>1100</v>
      </c>
      <c r="H16" s="169">
        <v>2</v>
      </c>
    </row>
    <row r="17" spans="1:8" ht="30" customHeight="1" x14ac:dyDescent="0.2">
      <c r="A17" s="170"/>
      <c r="D17" s="178"/>
      <c r="E17" s="179" t="s">
        <v>218</v>
      </c>
      <c r="F17" s="180" t="s">
        <v>278</v>
      </c>
      <c r="G17" s="181">
        <v>550</v>
      </c>
      <c r="H17" s="169">
        <v>2</v>
      </c>
    </row>
    <row r="18" spans="1:8" ht="30" customHeight="1" x14ac:dyDescent="0.2">
      <c r="A18" s="171"/>
      <c r="B18" s="172"/>
      <c r="C18" s="172"/>
      <c r="D18" s="172"/>
      <c r="E18" s="179" t="s">
        <v>217</v>
      </c>
      <c r="F18" s="180" t="s">
        <v>274</v>
      </c>
      <c r="G18" s="181">
        <v>8800</v>
      </c>
      <c r="H18" s="169">
        <v>1</v>
      </c>
    </row>
    <row r="19" spans="1:8" ht="30" customHeight="1" x14ac:dyDescent="0.2">
      <c r="A19" s="170"/>
      <c r="D19" s="178"/>
      <c r="E19" s="179" t="s">
        <v>218</v>
      </c>
      <c r="F19" s="180" t="s">
        <v>279</v>
      </c>
      <c r="G19" s="181">
        <v>1800</v>
      </c>
      <c r="H19" s="169">
        <v>2</v>
      </c>
    </row>
    <row r="20" spans="1:8" ht="30" customHeight="1" x14ac:dyDescent="0.2">
      <c r="A20" s="170"/>
      <c r="D20" s="178"/>
      <c r="E20" s="179" t="s">
        <v>218</v>
      </c>
      <c r="F20" s="180" t="s">
        <v>280</v>
      </c>
      <c r="G20" s="181">
        <v>550</v>
      </c>
      <c r="H20" s="169">
        <v>2</v>
      </c>
    </row>
    <row r="21" spans="1:8" ht="30" customHeight="1" x14ac:dyDescent="0.2">
      <c r="A21" s="165"/>
      <c r="B21" s="73"/>
      <c r="D21" s="178"/>
      <c r="E21" s="179" t="s">
        <v>217</v>
      </c>
      <c r="F21" s="180" t="s">
        <v>275</v>
      </c>
      <c r="G21" s="181">
        <v>7040</v>
      </c>
      <c r="H21" s="169">
        <v>3</v>
      </c>
    </row>
    <row r="22" spans="1:8" ht="30" customHeight="1" x14ac:dyDescent="0.2">
      <c r="A22" s="170"/>
      <c r="D22" s="178"/>
      <c r="E22" s="179" t="s">
        <v>218</v>
      </c>
      <c r="F22" s="180" t="s">
        <v>281</v>
      </c>
      <c r="G22" s="181">
        <v>1800</v>
      </c>
      <c r="H22" s="169">
        <v>2</v>
      </c>
    </row>
    <row r="23" spans="1:8" ht="30" customHeight="1" x14ac:dyDescent="0.2">
      <c r="A23" s="170"/>
      <c r="D23" s="178"/>
      <c r="E23" s="179" t="s">
        <v>218</v>
      </c>
      <c r="F23" s="180" t="s">
        <v>282</v>
      </c>
      <c r="G23" s="181">
        <v>3300</v>
      </c>
      <c r="H23" s="169">
        <v>2</v>
      </c>
    </row>
    <row r="24" spans="1:8" ht="30" customHeight="1" x14ac:dyDescent="0.2">
      <c r="A24" s="174"/>
      <c r="B24" s="163"/>
      <c r="C24" s="163"/>
      <c r="D24" s="146"/>
      <c r="E24" s="175"/>
      <c r="F24" s="79" t="s">
        <v>219</v>
      </c>
      <c r="G24" s="176">
        <f>SUM(G14:G23)</f>
        <v>35540</v>
      </c>
      <c r="H24" s="173"/>
    </row>
    <row r="25" spans="1:8" ht="30" customHeight="1" x14ac:dyDescent="0.2">
      <c r="A25" s="165" t="s">
        <v>207</v>
      </c>
      <c r="B25" s="73">
        <v>2</v>
      </c>
      <c r="C25" s="72" t="s">
        <v>208</v>
      </c>
      <c r="D25" s="166" t="s">
        <v>185</v>
      </c>
      <c r="E25" s="167" t="s">
        <v>220</v>
      </c>
      <c r="F25" s="177" t="s">
        <v>272</v>
      </c>
      <c r="G25" s="168">
        <v>338250</v>
      </c>
      <c r="H25" s="169">
        <v>4</v>
      </c>
    </row>
    <row r="26" spans="1:8" ht="30" customHeight="1" x14ac:dyDescent="0.2">
      <c r="A26" s="165"/>
      <c r="B26" s="73"/>
      <c r="D26" s="166"/>
      <c r="E26" s="167" t="s">
        <v>220</v>
      </c>
      <c r="F26" s="177" t="s">
        <v>273</v>
      </c>
      <c r="G26" s="168">
        <v>20900</v>
      </c>
      <c r="H26" s="169">
        <v>5</v>
      </c>
    </row>
    <row r="27" spans="1:8" ht="30" customHeight="1" x14ac:dyDescent="0.2">
      <c r="A27" s="170"/>
      <c r="D27" s="166"/>
      <c r="E27" s="167" t="s">
        <v>220</v>
      </c>
      <c r="F27" s="146" t="s">
        <v>221</v>
      </c>
      <c r="G27" s="168">
        <v>2134</v>
      </c>
      <c r="H27" s="169">
        <v>6</v>
      </c>
    </row>
    <row r="28" spans="1:8" ht="30" customHeight="1" x14ac:dyDescent="0.2">
      <c r="A28" s="170"/>
      <c r="D28" s="166"/>
      <c r="E28" s="167" t="s">
        <v>220</v>
      </c>
      <c r="F28" s="146" t="s">
        <v>270</v>
      </c>
      <c r="G28" s="168">
        <v>5492</v>
      </c>
      <c r="H28" s="169">
        <v>7</v>
      </c>
    </row>
    <row r="29" spans="1:8" ht="30" customHeight="1" x14ac:dyDescent="0.2">
      <c r="A29" s="170"/>
      <c r="D29" s="166"/>
      <c r="E29" s="167" t="s">
        <v>220</v>
      </c>
      <c r="F29" s="146" t="s">
        <v>269</v>
      </c>
      <c r="G29" s="168">
        <v>812</v>
      </c>
      <c r="H29" s="169">
        <v>8</v>
      </c>
    </row>
    <row r="30" spans="1:8" ht="30" customHeight="1" x14ac:dyDescent="0.2">
      <c r="A30" s="174"/>
      <c r="B30" s="163"/>
      <c r="C30" s="163"/>
      <c r="D30" s="146"/>
      <c r="E30" s="175"/>
      <c r="F30" s="146" t="s">
        <v>222</v>
      </c>
      <c r="G30" s="168">
        <f>SUM(G25:G29)</f>
        <v>367588</v>
      </c>
      <c r="H30" s="173"/>
    </row>
    <row r="31" spans="1:8" ht="30" customHeight="1" x14ac:dyDescent="0.2">
      <c r="A31" s="165" t="s">
        <v>207</v>
      </c>
      <c r="B31" s="73">
        <v>5</v>
      </c>
      <c r="C31" s="72" t="s">
        <v>208</v>
      </c>
      <c r="D31" s="166" t="s">
        <v>223</v>
      </c>
      <c r="E31" s="146" t="s">
        <v>224</v>
      </c>
      <c r="F31" s="146" t="s">
        <v>225</v>
      </c>
      <c r="G31" s="168">
        <v>106568</v>
      </c>
      <c r="H31" s="169">
        <v>9</v>
      </c>
    </row>
    <row r="32" spans="1:8" ht="30" customHeight="1" x14ac:dyDescent="0.2">
      <c r="A32" s="174"/>
      <c r="B32" s="163"/>
      <c r="C32" s="163"/>
      <c r="D32" s="146"/>
      <c r="E32" s="163"/>
      <c r="F32" s="146" t="s">
        <v>219</v>
      </c>
      <c r="G32" s="168">
        <f>SUM(G31:G31)</f>
        <v>106568</v>
      </c>
      <c r="H32" s="173"/>
    </row>
    <row r="33" spans="1:8" ht="30" customHeight="1" x14ac:dyDescent="0.2">
      <c r="A33" s="165" t="s">
        <v>207</v>
      </c>
      <c r="B33" s="73">
        <v>10</v>
      </c>
      <c r="C33" s="72" t="s">
        <v>208</v>
      </c>
      <c r="D33" s="166" t="s">
        <v>193</v>
      </c>
      <c r="E33" s="146" t="s">
        <v>226</v>
      </c>
      <c r="F33" s="177" t="s">
        <v>227</v>
      </c>
      <c r="G33" s="168">
        <v>6500</v>
      </c>
      <c r="H33" s="169">
        <v>10</v>
      </c>
    </row>
    <row r="34" spans="1:8" ht="30" customHeight="1" x14ac:dyDescent="0.2">
      <c r="A34" s="174"/>
      <c r="B34" s="163"/>
      <c r="C34" s="163"/>
      <c r="D34" s="146"/>
      <c r="E34" s="163"/>
      <c r="F34" s="146" t="s">
        <v>219</v>
      </c>
      <c r="G34" s="168">
        <f>SUM(G33:G33)</f>
        <v>6500</v>
      </c>
      <c r="H34" s="173"/>
    </row>
    <row r="35" spans="1:8" ht="30" customHeight="1" x14ac:dyDescent="0.2">
      <c r="A35" s="165" t="s">
        <v>207</v>
      </c>
      <c r="B35" s="73">
        <v>14</v>
      </c>
      <c r="C35" s="72" t="s">
        <v>208</v>
      </c>
      <c r="D35" s="166" t="s">
        <v>197</v>
      </c>
      <c r="E35" s="146" t="s">
        <v>197</v>
      </c>
      <c r="F35" s="182">
        <v>0.16739999999999999</v>
      </c>
      <c r="G35" s="168">
        <v>103804</v>
      </c>
      <c r="H35" s="173"/>
    </row>
    <row r="36" spans="1:8" ht="30" customHeight="1" x14ac:dyDescent="0.2">
      <c r="A36" s="174"/>
      <c r="B36" s="163"/>
      <c r="C36" s="163"/>
      <c r="D36" s="146"/>
      <c r="E36" s="163"/>
      <c r="F36" s="146" t="s">
        <v>219</v>
      </c>
      <c r="G36" s="168">
        <f>SUM(G35:G35)</f>
        <v>103804</v>
      </c>
      <c r="H36" s="173"/>
    </row>
    <row r="37" spans="1:8" ht="30" customHeight="1" x14ac:dyDescent="0.2">
      <c r="A37" s="174"/>
      <c r="B37" s="163"/>
      <c r="C37" s="163"/>
      <c r="D37" s="163"/>
      <c r="E37" s="163"/>
      <c r="F37" s="146" t="s">
        <v>228</v>
      </c>
      <c r="G37" s="168">
        <f>SUM(G24,G30,G32,G34,G36)</f>
        <v>620000</v>
      </c>
      <c r="H37" s="173"/>
    </row>
    <row r="38" spans="1:8" ht="19.5" customHeight="1" x14ac:dyDescent="0.2"/>
    <row r="39" spans="1:8" ht="19.5" customHeight="1" x14ac:dyDescent="0.2"/>
    <row r="40" spans="1:8" ht="19.5" customHeight="1" x14ac:dyDescent="0.2"/>
    <row r="41" spans="1:8" ht="19.5" customHeight="1" x14ac:dyDescent="0.2"/>
    <row r="42" spans="1:8" ht="19.5" customHeight="1" x14ac:dyDescent="0.2"/>
    <row r="43" spans="1:8" ht="19.5" customHeight="1" x14ac:dyDescent="0.2"/>
    <row r="44" spans="1:8" ht="19.5" customHeight="1" x14ac:dyDescent="0.2"/>
  </sheetData>
  <mergeCells count="11">
    <mergeCell ref="B2:G2"/>
    <mergeCell ref="D1:H1"/>
    <mergeCell ref="A4:D4"/>
    <mergeCell ref="A5:D5"/>
    <mergeCell ref="E5:F5"/>
    <mergeCell ref="A13:D13"/>
    <mergeCell ref="E6:F6"/>
    <mergeCell ref="E7:F7"/>
    <mergeCell ref="A8:F8"/>
    <mergeCell ref="D11:H11"/>
    <mergeCell ref="A12:D12"/>
  </mergeCells>
  <phoneticPr fontId="2"/>
  <hyperlinks>
    <hyperlink ref="H25" r:id="rId1" display="mitumori PDF\masuku.pdf" xr:uid="{00000000-0004-0000-0400-000002000000}"/>
    <hyperlink ref="H31" r:id="rId2" display="mitumori PDF\chirasi.pdf" xr:uid="{00000000-0004-0000-0400-000003000000}"/>
    <hyperlink ref="H27" r:id="rId3" display="mitumori PDF\si-ru.pdf" xr:uid="{00000000-0004-0000-0400-000004000000}"/>
    <hyperlink ref="H28" r:id="rId4" display="mitumori PDF\dezainpen.pdf" xr:uid="{B4063315-370F-4234-8F10-D060CC499F46}"/>
    <hyperlink ref="H29" r:id="rId5" display="８" xr:uid="{7E1EEBE4-1145-4661-ABAF-EA2FAC6E00F9}"/>
    <hyperlink ref="H26" r:id="rId6" display="mitumori PDF/masuku teireikaiyou.pdf" xr:uid="{9D053122-C409-4435-B819-7FDFEAE6C46E}"/>
    <hyperlink ref="H14" r:id="rId7" display="mitumori PDF/kaijyouhi_heijitsu_mitsumori.pdf" xr:uid="{5E63D1AB-DD04-451A-B255-AE1CE5825279}"/>
    <hyperlink ref="H18" r:id="rId8" display="mitumori PDF/kaijyouhi_heijitsu_mitsumori.pdf" xr:uid="{3110F296-6AB2-44FA-A7D1-404D057BA5DD}"/>
    <hyperlink ref="H15" r:id="rId9" display="mitumori PDF/kaijyou_bihin_mitsumori.pdf" xr:uid="{912FD790-DE87-4881-B925-1C548B738363}"/>
    <hyperlink ref="H16" r:id="rId10" display="mitumori PDF/kaijyou_bihin_mitsumori.pdf" xr:uid="{9550FC9D-04F3-480B-BDCD-EC480C089816}"/>
    <hyperlink ref="H17" r:id="rId11" display="mitumori PDF/kaijyou_bihin_mitsumori.pdf" xr:uid="{F02D61BC-55A6-40B9-87D0-3FBF8F242F58}"/>
    <hyperlink ref="H19" r:id="rId12" display="mitumori PDF/kaijyou_bihin_mitsumori.pdf" xr:uid="{86F58C05-4337-47BC-B3B4-5FBF1415AC04}"/>
    <hyperlink ref="H20" r:id="rId13" display="mitumori PDF/kaijyou_bihin_mitsumori.pdf" xr:uid="{F8B3C737-CD64-4F2B-9F00-6E7D5C661525}"/>
    <hyperlink ref="H22" r:id="rId14" display="mitumori PDF/kaijyou_bihin_mitsumori.pdf" xr:uid="{F160E546-070A-4900-B2D2-3ECE5A20CC60}"/>
    <hyperlink ref="H23" r:id="rId15" display="mitumori PDF/kaijyou_bihin_mitsumori.pdf" xr:uid="{1A063E2F-A23B-4668-9A85-64FD619A4012}"/>
    <hyperlink ref="H21" r:id="rId16" display="mitumori PDF/kaijyouhi_kyujitsu_mitsumori.pdf" xr:uid="{EBAAB3F9-B64C-4B40-9781-DBEDAEDD6E4C}"/>
    <hyperlink ref="H33" r:id="rId17" display="mitumori PDF/simamoto.pdf" xr:uid="{1C7C5DC1-8030-4088-B27F-30CF36D07DE2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6"/>
  <sheetViews>
    <sheetView view="pageBreakPreview" topLeftCell="A30" zoomScaleNormal="100" zoomScaleSheetLayoutView="100" workbookViewId="0">
      <selection activeCell="G38" sqref="G38"/>
    </sheetView>
  </sheetViews>
  <sheetFormatPr defaultColWidth="9" defaultRowHeight="13" x14ac:dyDescent="0.2"/>
  <cols>
    <col min="1" max="1" width="3.90625" style="4" customWidth="1"/>
    <col min="2" max="2" width="18.6328125" style="4" customWidth="1"/>
    <col min="3" max="5" width="15.6328125" style="4" customWidth="1"/>
    <col min="6" max="6" width="23" style="4" customWidth="1"/>
    <col min="7" max="16384" width="9" style="4"/>
  </cols>
  <sheetData>
    <row r="1" spans="1:6" ht="21" x14ac:dyDescent="0.2">
      <c r="A1" s="95"/>
      <c r="B1" s="157"/>
      <c r="C1" s="157"/>
      <c r="D1" s="157"/>
      <c r="E1" s="157"/>
      <c r="F1" s="152" t="s">
        <v>229</v>
      </c>
    </row>
    <row r="2" spans="1:6" ht="19" x14ac:dyDescent="0.2">
      <c r="A2" s="262" t="s">
        <v>230</v>
      </c>
      <c r="B2" s="262"/>
      <c r="C2" s="262"/>
      <c r="D2" s="262"/>
      <c r="E2" s="262"/>
      <c r="F2" s="262"/>
    </row>
    <row r="3" spans="1:6" ht="10.5" customHeight="1" x14ac:dyDescent="0.2">
      <c r="A3" s="155"/>
      <c r="B3" s="155"/>
      <c r="C3" s="155"/>
      <c r="D3" s="155"/>
      <c r="E3" s="155"/>
      <c r="F3" s="155"/>
    </row>
    <row r="4" spans="1:6" ht="19" x14ac:dyDescent="0.2">
      <c r="A4" s="155"/>
      <c r="B4" s="266" t="s">
        <v>296</v>
      </c>
      <c r="C4" s="266"/>
      <c r="D4" s="266"/>
      <c r="E4" s="266"/>
      <c r="F4" s="266"/>
    </row>
    <row r="5" spans="1:6" ht="13.5" thickBot="1" x14ac:dyDescent="0.25">
      <c r="A5" s="263" t="s">
        <v>167</v>
      </c>
      <c r="B5" s="263"/>
      <c r="C5" s="263"/>
      <c r="D5" s="263"/>
      <c r="E5" s="263"/>
      <c r="F5" s="263"/>
    </row>
    <row r="6" spans="1:6" ht="19.5" customHeight="1" x14ac:dyDescent="0.2">
      <c r="A6" s="264" t="s">
        <v>231</v>
      </c>
      <c r="B6" s="265"/>
      <c r="C6" s="8" t="s">
        <v>169</v>
      </c>
      <c r="D6" s="8" t="s">
        <v>232</v>
      </c>
      <c r="E6" s="8" t="s">
        <v>233</v>
      </c>
      <c r="F6" s="31" t="s">
        <v>172</v>
      </c>
    </row>
    <row r="7" spans="1:6" ht="19.5" customHeight="1" x14ac:dyDescent="0.2">
      <c r="A7" s="254" t="s">
        <v>173</v>
      </c>
      <c r="B7" s="261"/>
      <c r="C7" s="15"/>
      <c r="D7" s="15"/>
      <c r="E7" s="21"/>
      <c r="F7" s="32"/>
    </row>
    <row r="8" spans="1:6" ht="19.5" customHeight="1" x14ac:dyDescent="0.2">
      <c r="A8" s="33">
        <v>1</v>
      </c>
      <c r="B8" s="23" t="s">
        <v>174</v>
      </c>
      <c r="C8" s="16">
        <v>400000</v>
      </c>
      <c r="D8" s="16">
        <f>'収益・費用明細書(様式11)'!H8</f>
        <v>332000</v>
      </c>
      <c r="E8" s="16">
        <f t="shared" ref="E8:E15" si="0">C8-D8</f>
        <v>68000</v>
      </c>
      <c r="F8" s="34"/>
    </row>
    <row r="9" spans="1:6" ht="19.5" customHeight="1" x14ac:dyDescent="0.2">
      <c r="A9" s="33">
        <v>2</v>
      </c>
      <c r="B9" s="23" t="s">
        <v>175</v>
      </c>
      <c r="C9" s="16">
        <v>0</v>
      </c>
      <c r="D9" s="16">
        <v>0</v>
      </c>
      <c r="E9" s="16">
        <f t="shared" si="0"/>
        <v>0</v>
      </c>
      <c r="F9" s="34"/>
    </row>
    <row r="10" spans="1:6" ht="19.5" customHeight="1" x14ac:dyDescent="0.2">
      <c r="A10" s="33">
        <v>3</v>
      </c>
      <c r="B10" s="23" t="s">
        <v>176</v>
      </c>
      <c r="C10" s="16">
        <v>0</v>
      </c>
      <c r="D10" s="16">
        <v>0</v>
      </c>
      <c r="E10" s="16">
        <f t="shared" si="0"/>
        <v>0</v>
      </c>
      <c r="F10" s="34"/>
    </row>
    <row r="11" spans="1:6" ht="19.5" customHeight="1" x14ac:dyDescent="0.2">
      <c r="A11" s="33">
        <v>4</v>
      </c>
      <c r="B11" s="23" t="s">
        <v>177</v>
      </c>
      <c r="C11" s="16">
        <v>0</v>
      </c>
      <c r="D11" s="16">
        <v>0</v>
      </c>
      <c r="E11" s="16">
        <f t="shared" si="0"/>
        <v>0</v>
      </c>
      <c r="F11" s="34"/>
    </row>
    <row r="12" spans="1:6" ht="19.5" customHeight="1" x14ac:dyDescent="0.2">
      <c r="A12" s="33">
        <v>5</v>
      </c>
      <c r="B12" s="23" t="s">
        <v>178</v>
      </c>
      <c r="C12" s="16">
        <v>0</v>
      </c>
      <c r="D12" s="16">
        <v>0</v>
      </c>
      <c r="E12" s="16">
        <f t="shared" si="0"/>
        <v>0</v>
      </c>
      <c r="F12" s="34"/>
    </row>
    <row r="13" spans="1:6" ht="19.5" customHeight="1" x14ac:dyDescent="0.2">
      <c r="A13" s="33">
        <v>6</v>
      </c>
      <c r="B13" s="23" t="s">
        <v>179</v>
      </c>
      <c r="C13" s="16">
        <v>0</v>
      </c>
      <c r="D13" s="16">
        <v>0</v>
      </c>
      <c r="E13" s="16">
        <f t="shared" si="0"/>
        <v>0</v>
      </c>
      <c r="F13" s="34"/>
    </row>
    <row r="14" spans="1:6" ht="19.5" customHeight="1" x14ac:dyDescent="0.2">
      <c r="A14" s="33">
        <v>7</v>
      </c>
      <c r="B14" s="23" t="s">
        <v>180</v>
      </c>
      <c r="C14" s="16">
        <v>220000</v>
      </c>
      <c r="D14" s="16">
        <v>220000</v>
      </c>
      <c r="E14" s="16">
        <f t="shared" si="0"/>
        <v>0</v>
      </c>
      <c r="F14" s="34"/>
    </row>
    <row r="15" spans="1:6" ht="19.5" customHeight="1" x14ac:dyDescent="0.2">
      <c r="A15" s="33">
        <v>8</v>
      </c>
      <c r="B15" s="23" t="s">
        <v>181</v>
      </c>
      <c r="C15" s="16">
        <v>0</v>
      </c>
      <c r="D15" s="16">
        <v>0</v>
      </c>
      <c r="E15" s="16">
        <f t="shared" si="0"/>
        <v>0</v>
      </c>
      <c r="F15" s="34"/>
    </row>
    <row r="16" spans="1:6" ht="19.5" customHeight="1" x14ac:dyDescent="0.2">
      <c r="A16" s="254" t="s">
        <v>234</v>
      </c>
      <c r="B16" s="255"/>
      <c r="C16" s="26">
        <f>SUM(C8:C15)</f>
        <v>620000</v>
      </c>
      <c r="D16" s="26">
        <f>SUM(D8:D15)</f>
        <v>552000</v>
      </c>
      <c r="E16" s="26">
        <f>SUM(E8:E15)</f>
        <v>68000</v>
      </c>
      <c r="F16" s="35"/>
    </row>
    <row r="17" spans="1:6" ht="19.5" customHeight="1" x14ac:dyDescent="0.2">
      <c r="A17" s="254" t="s">
        <v>50</v>
      </c>
      <c r="B17" s="261"/>
      <c r="C17" s="15"/>
      <c r="D17" s="15"/>
      <c r="E17" s="15"/>
      <c r="F17" s="32"/>
    </row>
    <row r="18" spans="1:6" ht="19.5" customHeight="1" x14ac:dyDescent="0.2">
      <c r="A18" s="33">
        <v>1</v>
      </c>
      <c r="B18" s="23" t="s">
        <v>184</v>
      </c>
      <c r="C18" s="16">
        <f>'収益・費用明細書(様式3)'!G24</f>
        <v>35540</v>
      </c>
      <c r="D18" s="16">
        <f>'収益・費用明細書(様式11)'!H28</f>
        <v>22101</v>
      </c>
      <c r="E18" s="16">
        <f t="shared" ref="E18:E30" si="1">C18-D18</f>
        <v>13439</v>
      </c>
      <c r="F18" s="34"/>
    </row>
    <row r="19" spans="1:6" ht="19.5" customHeight="1" x14ac:dyDescent="0.2">
      <c r="A19" s="33">
        <v>2</v>
      </c>
      <c r="B19" s="23" t="s">
        <v>185</v>
      </c>
      <c r="C19" s="16">
        <f>'収益・費用明細書(様式3)'!G30</f>
        <v>367588</v>
      </c>
      <c r="D19" s="16">
        <f>'収益・費用明細書(様式11)'!H38</f>
        <v>394389</v>
      </c>
      <c r="E19" s="16">
        <f t="shared" si="1"/>
        <v>-26801</v>
      </c>
      <c r="F19" s="34"/>
    </row>
    <row r="20" spans="1:6" ht="19.5" customHeight="1" x14ac:dyDescent="0.2">
      <c r="A20" s="33">
        <v>3</v>
      </c>
      <c r="B20" s="23" t="s">
        <v>186</v>
      </c>
      <c r="C20" s="16">
        <v>0</v>
      </c>
      <c r="D20" s="16">
        <v>0</v>
      </c>
      <c r="E20" s="16">
        <f t="shared" si="1"/>
        <v>0</v>
      </c>
      <c r="F20" s="34"/>
    </row>
    <row r="21" spans="1:6" ht="19.5" customHeight="1" x14ac:dyDescent="0.2">
      <c r="A21" s="33">
        <v>4</v>
      </c>
      <c r="B21" s="23" t="s">
        <v>187</v>
      </c>
      <c r="C21" s="16">
        <v>0</v>
      </c>
      <c r="D21" s="16">
        <v>0</v>
      </c>
      <c r="E21" s="16">
        <f t="shared" si="1"/>
        <v>0</v>
      </c>
      <c r="F21" s="34"/>
    </row>
    <row r="22" spans="1:6" ht="19.5" customHeight="1" x14ac:dyDescent="0.2">
      <c r="A22" s="33">
        <v>5</v>
      </c>
      <c r="B22" s="23" t="s">
        <v>188</v>
      </c>
      <c r="C22" s="16">
        <f>'収益・費用明細書(様式3)'!G32</f>
        <v>106568</v>
      </c>
      <c r="D22" s="16">
        <f>'収益・費用明細書(様式11)'!H40</f>
        <v>106568</v>
      </c>
      <c r="E22" s="16">
        <f t="shared" si="1"/>
        <v>0</v>
      </c>
      <c r="F22" s="34"/>
    </row>
    <row r="23" spans="1:6" ht="19.5" customHeight="1" x14ac:dyDescent="0.2">
      <c r="A23" s="33">
        <v>6</v>
      </c>
      <c r="B23" s="23" t="s">
        <v>189</v>
      </c>
      <c r="C23" s="16">
        <v>0</v>
      </c>
      <c r="D23" s="16">
        <v>0</v>
      </c>
      <c r="E23" s="16">
        <f t="shared" si="1"/>
        <v>0</v>
      </c>
      <c r="F23" s="34"/>
    </row>
    <row r="24" spans="1:6" ht="19.5" customHeight="1" x14ac:dyDescent="0.2">
      <c r="A24" s="33">
        <v>7</v>
      </c>
      <c r="B24" s="23" t="s">
        <v>190</v>
      </c>
      <c r="C24" s="16">
        <v>0</v>
      </c>
      <c r="D24" s="16">
        <v>0</v>
      </c>
      <c r="E24" s="16">
        <f t="shared" si="1"/>
        <v>0</v>
      </c>
      <c r="F24" s="34"/>
    </row>
    <row r="25" spans="1:6" ht="19.5" customHeight="1" x14ac:dyDescent="0.2">
      <c r="A25" s="33">
        <v>8</v>
      </c>
      <c r="B25" s="23" t="s">
        <v>191</v>
      </c>
      <c r="C25" s="16">
        <v>0</v>
      </c>
      <c r="D25" s="16">
        <v>0</v>
      </c>
      <c r="E25" s="16">
        <f t="shared" si="1"/>
        <v>0</v>
      </c>
      <c r="F25" s="34"/>
    </row>
    <row r="26" spans="1:6" ht="19.5" customHeight="1" x14ac:dyDescent="0.2">
      <c r="A26" s="33">
        <v>9</v>
      </c>
      <c r="B26" s="23" t="s">
        <v>192</v>
      </c>
      <c r="C26" s="16">
        <v>0</v>
      </c>
      <c r="D26" s="16">
        <v>0</v>
      </c>
      <c r="E26" s="16">
        <f t="shared" si="1"/>
        <v>0</v>
      </c>
      <c r="F26" s="34"/>
    </row>
    <row r="27" spans="1:6" ht="19.5" customHeight="1" x14ac:dyDescent="0.2">
      <c r="A27" s="33">
        <v>10</v>
      </c>
      <c r="B27" s="23" t="s">
        <v>193</v>
      </c>
      <c r="C27" s="16">
        <v>6500</v>
      </c>
      <c r="D27" s="16">
        <v>6500</v>
      </c>
      <c r="E27" s="16">
        <f t="shared" si="1"/>
        <v>0</v>
      </c>
      <c r="F27" s="34"/>
    </row>
    <row r="28" spans="1:6" ht="19.5" customHeight="1" x14ac:dyDescent="0.2">
      <c r="A28" s="33">
        <v>11</v>
      </c>
      <c r="B28" s="23" t="s">
        <v>194</v>
      </c>
      <c r="C28" s="16">
        <v>0</v>
      </c>
      <c r="D28" s="16">
        <v>0</v>
      </c>
      <c r="E28" s="16">
        <f t="shared" si="1"/>
        <v>0</v>
      </c>
      <c r="F28" s="34"/>
    </row>
    <row r="29" spans="1:6" ht="19.5" customHeight="1" x14ac:dyDescent="0.2">
      <c r="A29" s="33">
        <v>12</v>
      </c>
      <c r="B29" s="23" t="s">
        <v>195</v>
      </c>
      <c r="C29" s="16">
        <v>0</v>
      </c>
      <c r="D29" s="16">
        <v>0</v>
      </c>
      <c r="E29" s="16">
        <f t="shared" si="1"/>
        <v>0</v>
      </c>
      <c r="F29" s="34"/>
    </row>
    <row r="30" spans="1:6" ht="19.5" customHeight="1" x14ac:dyDescent="0.2">
      <c r="A30" s="33">
        <v>13</v>
      </c>
      <c r="B30" s="23" t="s">
        <v>196</v>
      </c>
      <c r="C30" s="16">
        <v>0</v>
      </c>
      <c r="D30" s="16">
        <v>0</v>
      </c>
      <c r="E30" s="16">
        <f t="shared" si="1"/>
        <v>0</v>
      </c>
      <c r="F30" s="34"/>
    </row>
    <row r="31" spans="1:6" ht="19.5" customHeight="1" x14ac:dyDescent="0.2">
      <c r="A31" s="33">
        <v>14</v>
      </c>
      <c r="B31" s="23" t="s">
        <v>197</v>
      </c>
      <c r="C31" s="16">
        <f>'収益・費用明細書(様式3)'!G36</f>
        <v>103804</v>
      </c>
      <c r="D31" s="36"/>
      <c r="E31" s="16">
        <f>C31</f>
        <v>103804</v>
      </c>
      <c r="F31" s="34"/>
    </row>
    <row r="32" spans="1:6" ht="19.5" customHeight="1" x14ac:dyDescent="0.2">
      <c r="A32" s="254" t="s">
        <v>235</v>
      </c>
      <c r="B32" s="255"/>
      <c r="C32" s="16">
        <f>SUM(C18:C31)</f>
        <v>620000</v>
      </c>
      <c r="D32" s="16">
        <f>SUM(D18:D30)</f>
        <v>529558</v>
      </c>
      <c r="E32" s="16">
        <f>SUM(E18:E31)</f>
        <v>90442</v>
      </c>
      <c r="F32" s="34"/>
    </row>
    <row r="33" spans="1:6" ht="19.5" customHeight="1" thickBot="1" x14ac:dyDescent="0.25">
      <c r="A33" s="256" t="s">
        <v>236</v>
      </c>
      <c r="B33" s="257"/>
      <c r="C33" s="37"/>
      <c r="D33" s="38">
        <f>D16-D32</f>
        <v>22442</v>
      </c>
      <c r="E33" s="37"/>
      <c r="F33" s="39"/>
    </row>
    <row r="34" spans="1:6" x14ac:dyDescent="0.2">
      <c r="A34" s="258"/>
      <c r="B34" s="258"/>
      <c r="C34" s="258"/>
      <c r="D34" s="258"/>
      <c r="E34" s="258"/>
      <c r="F34" s="258"/>
    </row>
    <row r="35" spans="1:6" ht="18" customHeight="1" x14ac:dyDescent="0.2">
      <c r="A35" s="259"/>
      <c r="B35" s="260" t="s">
        <v>312</v>
      </c>
      <c r="C35" s="260"/>
      <c r="D35" s="260"/>
      <c r="E35" s="260"/>
      <c r="F35" s="260"/>
    </row>
    <row r="36" spans="1:6" ht="17.25" customHeight="1" x14ac:dyDescent="0.2">
      <c r="A36" s="259"/>
      <c r="B36" s="260"/>
      <c r="C36" s="260"/>
      <c r="D36" s="260"/>
      <c r="E36" s="260"/>
      <c r="F36" s="260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2"/>
  <sheetViews>
    <sheetView view="pageBreakPreview" topLeftCell="A19" zoomScaleNormal="100" zoomScaleSheetLayoutView="100" workbookViewId="0">
      <selection activeCell="E29" sqref="E29:F29"/>
    </sheetView>
  </sheetViews>
  <sheetFormatPr defaultColWidth="9" defaultRowHeight="13" x14ac:dyDescent="0.2"/>
  <cols>
    <col min="1" max="1" width="1.6328125" style="4" customWidth="1"/>
    <col min="2" max="2" width="3.6328125" style="4" customWidth="1"/>
    <col min="3" max="3" width="1.6328125" style="4" customWidth="1"/>
    <col min="4" max="4" width="18.6328125" style="4" customWidth="1"/>
    <col min="5" max="5" width="11.54296875" style="4" customWidth="1"/>
    <col min="6" max="6" width="24.90625" style="4" customWidth="1"/>
    <col min="7" max="9" width="12.90625" style="4" customWidth="1"/>
    <col min="10" max="10" width="4.08984375" style="4" customWidth="1"/>
    <col min="11" max="16384" width="9" style="4"/>
  </cols>
  <sheetData>
    <row r="1" spans="1:16" ht="21" x14ac:dyDescent="0.2">
      <c r="A1" s="95"/>
      <c r="B1" s="157"/>
      <c r="C1" s="157"/>
      <c r="D1" s="267" t="s">
        <v>237</v>
      </c>
      <c r="E1" s="267"/>
      <c r="F1" s="267"/>
      <c r="G1" s="267"/>
      <c r="H1" s="267"/>
      <c r="I1" s="267"/>
      <c r="J1" s="267"/>
    </row>
    <row r="2" spans="1:16" x14ac:dyDescent="0.2">
      <c r="A2" s="157"/>
      <c r="B2" s="157"/>
      <c r="C2" s="157"/>
      <c r="D2" s="252" t="s">
        <v>283</v>
      </c>
      <c r="E2" s="252"/>
      <c r="F2" s="252"/>
      <c r="G2" s="252"/>
      <c r="H2" s="252"/>
      <c r="I2" s="252"/>
      <c r="J2" s="152"/>
    </row>
    <row r="3" spans="1:16" x14ac:dyDescent="0.2">
      <c r="A3" s="157"/>
      <c r="B3" s="157"/>
      <c r="C3" s="157"/>
      <c r="D3" s="152"/>
      <c r="E3" s="152"/>
      <c r="F3" s="152"/>
      <c r="G3" s="152"/>
      <c r="H3" s="152"/>
      <c r="I3" s="152"/>
      <c r="J3" s="152"/>
    </row>
    <row r="4" spans="1:16" x14ac:dyDescent="0.2">
      <c r="A4" s="268" t="s">
        <v>201</v>
      </c>
      <c r="B4" s="268"/>
      <c r="C4" s="268"/>
      <c r="D4" s="268"/>
      <c r="E4" s="156" t="s">
        <v>238</v>
      </c>
      <c r="F4" s="157"/>
      <c r="G4" s="157"/>
      <c r="H4" s="157"/>
      <c r="I4" s="269" t="s">
        <v>202</v>
      </c>
      <c r="J4" s="269"/>
    </row>
    <row r="5" spans="1:16" ht="30" customHeight="1" x14ac:dyDescent="0.2">
      <c r="A5" s="270" t="s">
        <v>203</v>
      </c>
      <c r="B5" s="261"/>
      <c r="C5" s="261"/>
      <c r="D5" s="255"/>
      <c r="E5" s="271" t="s">
        <v>204</v>
      </c>
      <c r="F5" s="255"/>
      <c r="G5" s="5" t="s">
        <v>169</v>
      </c>
      <c r="H5" s="5" t="s">
        <v>232</v>
      </c>
      <c r="I5" s="40" t="s">
        <v>239</v>
      </c>
      <c r="J5" s="40" t="s">
        <v>206</v>
      </c>
    </row>
    <row r="6" spans="1:16" ht="30" customHeight="1" x14ac:dyDescent="0.2">
      <c r="A6" s="6" t="s">
        <v>207</v>
      </c>
      <c r="B6" s="14">
        <v>7</v>
      </c>
      <c r="C6" s="14" t="s">
        <v>208</v>
      </c>
      <c r="D6" s="146" t="s">
        <v>209</v>
      </c>
      <c r="E6" s="246" t="s">
        <v>209</v>
      </c>
      <c r="F6" s="248"/>
      <c r="G6" s="164">
        <v>220000</v>
      </c>
      <c r="H6" s="28">
        <v>220000</v>
      </c>
      <c r="I6" s="28">
        <f>G6-H6</f>
        <v>0</v>
      </c>
      <c r="J6" s="11"/>
    </row>
    <row r="7" spans="1:16" s="184" customFormat="1" ht="30" customHeight="1" x14ac:dyDescent="0.2">
      <c r="A7" s="6" t="s">
        <v>207</v>
      </c>
      <c r="B7" s="14">
        <v>1</v>
      </c>
      <c r="C7" s="14" t="s">
        <v>208</v>
      </c>
      <c r="D7" s="146" t="s">
        <v>210</v>
      </c>
      <c r="E7" s="249" t="s">
        <v>292</v>
      </c>
      <c r="F7" s="272"/>
      <c r="G7" s="164">
        <v>400000</v>
      </c>
      <c r="H7" s="28">
        <v>0</v>
      </c>
      <c r="I7" s="28">
        <f>G7-H7</f>
        <v>400000</v>
      </c>
      <c r="J7" s="11"/>
    </row>
    <row r="8" spans="1:16" s="184" customFormat="1" ht="30" customHeight="1" x14ac:dyDescent="0.2">
      <c r="A8" s="6" t="s">
        <v>207</v>
      </c>
      <c r="B8" s="14">
        <v>1</v>
      </c>
      <c r="C8" s="14" t="s">
        <v>208</v>
      </c>
      <c r="D8" s="146" t="s">
        <v>210</v>
      </c>
      <c r="E8" s="249" t="s">
        <v>293</v>
      </c>
      <c r="F8" s="272"/>
      <c r="G8" s="164">
        <v>0</v>
      </c>
      <c r="H8" s="28">
        <v>332000</v>
      </c>
      <c r="I8" s="28">
        <f>G8-H8</f>
        <v>-332000</v>
      </c>
      <c r="J8" s="11"/>
    </row>
    <row r="9" spans="1:16" ht="30" customHeight="1" x14ac:dyDescent="0.2">
      <c r="A9" s="270" t="s">
        <v>212</v>
      </c>
      <c r="B9" s="261"/>
      <c r="C9" s="261"/>
      <c r="D9" s="261"/>
      <c r="E9" s="261"/>
      <c r="F9" s="255"/>
      <c r="G9" s="28">
        <f>SUM(G6:G8)</f>
        <v>620000</v>
      </c>
      <c r="H9" s="28">
        <f>SUM(H6:H8)</f>
        <v>552000</v>
      </c>
      <c r="I9" s="28">
        <f>SUM(I6:I8)</f>
        <v>68000</v>
      </c>
      <c r="J9" s="11"/>
    </row>
    <row r="10" spans="1:16" ht="13.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</row>
    <row r="11" spans="1:16" ht="13.5" customHeight="1" x14ac:dyDescent="0.2">
      <c r="A11" s="157"/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16" ht="17.149999999999999" customHeight="1" x14ac:dyDescent="0.2">
      <c r="A12" s="157"/>
      <c r="B12" s="157"/>
      <c r="C12" s="157"/>
      <c r="D12" s="267"/>
      <c r="E12" s="267"/>
      <c r="F12" s="267"/>
      <c r="G12" s="267"/>
      <c r="H12" s="267"/>
      <c r="I12" s="267"/>
      <c r="J12" s="267"/>
    </row>
    <row r="13" spans="1:16" ht="17.149999999999999" customHeight="1" x14ac:dyDescent="0.2">
      <c r="A13" s="268" t="s">
        <v>213</v>
      </c>
      <c r="B13" s="268"/>
      <c r="C13" s="268"/>
      <c r="D13" s="268"/>
      <c r="E13" s="156" t="s">
        <v>240</v>
      </c>
      <c r="F13" s="157"/>
      <c r="G13" s="157"/>
      <c r="H13" s="157"/>
      <c r="I13" s="269" t="s">
        <v>202</v>
      </c>
      <c r="J13" s="269"/>
    </row>
    <row r="14" spans="1:16" ht="30" customHeight="1" x14ac:dyDescent="0.2">
      <c r="A14" s="270" t="s">
        <v>203</v>
      </c>
      <c r="B14" s="261"/>
      <c r="C14" s="261"/>
      <c r="D14" s="255"/>
      <c r="E14" s="5" t="s">
        <v>214</v>
      </c>
      <c r="F14" s="5" t="s">
        <v>215</v>
      </c>
      <c r="G14" s="5" t="s">
        <v>169</v>
      </c>
      <c r="H14" s="5" t="s">
        <v>232</v>
      </c>
      <c r="I14" s="40" t="s">
        <v>233</v>
      </c>
      <c r="J14" s="40" t="s">
        <v>206</v>
      </c>
    </row>
    <row r="15" spans="1:16" s="183" customFormat="1" ht="30" customHeight="1" x14ac:dyDescent="0.2">
      <c r="A15" s="165" t="s">
        <v>207</v>
      </c>
      <c r="B15" s="73">
        <v>1</v>
      </c>
      <c r="C15" s="72" t="s">
        <v>208</v>
      </c>
      <c r="D15" s="178" t="s">
        <v>216</v>
      </c>
      <c r="E15" s="179" t="s">
        <v>217</v>
      </c>
      <c r="F15" s="180" t="s">
        <v>271</v>
      </c>
      <c r="G15" s="181">
        <v>8800</v>
      </c>
      <c r="H15" s="16">
        <v>8800</v>
      </c>
      <c r="I15" s="16">
        <f>G15-H15</f>
        <v>0</v>
      </c>
      <c r="J15" s="187">
        <v>1</v>
      </c>
      <c r="P15" s="186"/>
    </row>
    <row r="16" spans="1:16" s="183" customFormat="1" ht="30" customHeight="1" x14ac:dyDescent="0.2">
      <c r="A16" s="170"/>
      <c r="B16" s="72"/>
      <c r="C16" s="72"/>
      <c r="D16" s="178"/>
      <c r="E16" s="179" t="s">
        <v>218</v>
      </c>
      <c r="F16" s="180" t="s">
        <v>276</v>
      </c>
      <c r="G16" s="181">
        <v>1800</v>
      </c>
      <c r="H16" s="16">
        <v>1320</v>
      </c>
      <c r="I16" s="16">
        <f t="shared" ref="I16:I21" si="0">G16-H16</f>
        <v>480</v>
      </c>
      <c r="J16" s="187">
        <v>2</v>
      </c>
    </row>
    <row r="17" spans="1:10" s="183" customFormat="1" ht="30" customHeight="1" x14ac:dyDescent="0.2">
      <c r="A17" s="170"/>
      <c r="B17" s="72"/>
      <c r="C17" s="72"/>
      <c r="D17" s="178"/>
      <c r="E17" s="179" t="s">
        <v>218</v>
      </c>
      <c r="F17" s="180" t="s">
        <v>277</v>
      </c>
      <c r="G17" s="181">
        <v>1100</v>
      </c>
      <c r="H17" s="16">
        <v>660</v>
      </c>
      <c r="I17" s="16">
        <f t="shared" si="0"/>
        <v>440</v>
      </c>
      <c r="J17" s="187">
        <v>2</v>
      </c>
    </row>
    <row r="18" spans="1:10" s="183" customFormat="1" ht="30" customHeight="1" x14ac:dyDescent="0.2">
      <c r="A18" s="170"/>
      <c r="B18" s="72"/>
      <c r="C18" s="72"/>
      <c r="D18" s="178"/>
      <c r="E18" s="179" t="s">
        <v>218</v>
      </c>
      <c r="F18" s="180" t="s">
        <v>278</v>
      </c>
      <c r="G18" s="181">
        <v>550</v>
      </c>
      <c r="H18" s="16">
        <v>550</v>
      </c>
      <c r="I18" s="16">
        <f t="shared" si="0"/>
        <v>0</v>
      </c>
      <c r="J18" s="187">
        <v>2</v>
      </c>
    </row>
    <row r="19" spans="1:10" s="185" customFormat="1" ht="30" customHeight="1" x14ac:dyDescent="0.2">
      <c r="A19" s="170"/>
      <c r="B19" s="72"/>
      <c r="C19" s="72"/>
      <c r="D19" s="178"/>
      <c r="E19" s="179" t="s">
        <v>218</v>
      </c>
      <c r="F19" s="180" t="s">
        <v>294</v>
      </c>
      <c r="G19" s="181">
        <v>0</v>
      </c>
      <c r="H19" s="16">
        <v>550</v>
      </c>
      <c r="I19" s="16">
        <f t="shared" ref="I19" si="1">G19-H19</f>
        <v>-550</v>
      </c>
      <c r="J19" s="187">
        <v>2</v>
      </c>
    </row>
    <row r="20" spans="1:10" s="183" customFormat="1" ht="30" customHeight="1" x14ac:dyDescent="0.2">
      <c r="A20" s="171"/>
      <c r="B20" s="172"/>
      <c r="C20" s="172"/>
      <c r="D20" s="172"/>
      <c r="E20" s="179" t="s">
        <v>217</v>
      </c>
      <c r="F20" s="180" t="s">
        <v>274</v>
      </c>
      <c r="G20" s="181">
        <v>8800</v>
      </c>
      <c r="H20" s="16">
        <v>8800</v>
      </c>
      <c r="I20" s="16">
        <f t="shared" si="0"/>
        <v>0</v>
      </c>
      <c r="J20" s="187">
        <v>3</v>
      </c>
    </row>
    <row r="21" spans="1:10" s="183" customFormat="1" ht="30" customHeight="1" x14ac:dyDescent="0.2">
      <c r="A21" s="170"/>
      <c r="B21" s="72"/>
      <c r="C21" s="72"/>
      <c r="D21" s="178"/>
      <c r="E21" s="179" t="s">
        <v>218</v>
      </c>
      <c r="F21" s="180" t="s">
        <v>279</v>
      </c>
      <c r="G21" s="181">
        <v>1800</v>
      </c>
      <c r="H21" s="16">
        <v>1200</v>
      </c>
      <c r="I21" s="16">
        <f t="shared" si="0"/>
        <v>600</v>
      </c>
      <c r="J21" s="187">
        <v>4</v>
      </c>
    </row>
    <row r="22" spans="1:10" ht="30" customHeight="1" x14ac:dyDescent="0.2">
      <c r="A22" s="170"/>
      <c r="B22" s="72"/>
      <c r="C22" s="72"/>
      <c r="D22" s="178"/>
      <c r="E22" s="179" t="s">
        <v>218</v>
      </c>
      <c r="F22" s="180" t="s">
        <v>280</v>
      </c>
      <c r="G22" s="181">
        <v>550</v>
      </c>
      <c r="H22" s="16">
        <v>550</v>
      </c>
      <c r="I22" s="16">
        <f t="shared" ref="I22:I27" si="2">G22-H22</f>
        <v>0</v>
      </c>
      <c r="J22" s="187">
        <v>4</v>
      </c>
    </row>
    <row r="23" spans="1:10" s="183" customFormat="1" ht="30" customHeight="1" x14ac:dyDescent="0.2">
      <c r="A23" s="165"/>
      <c r="B23" s="73"/>
      <c r="C23" s="72"/>
      <c r="D23" s="178"/>
      <c r="E23" s="179" t="s">
        <v>217</v>
      </c>
      <c r="F23" s="180" t="s">
        <v>275</v>
      </c>
      <c r="G23" s="181">
        <v>7040</v>
      </c>
      <c r="H23" s="16">
        <v>0</v>
      </c>
      <c r="I23" s="16">
        <f t="shared" si="2"/>
        <v>7040</v>
      </c>
      <c r="J23" s="188"/>
    </row>
    <row r="24" spans="1:10" s="183" customFormat="1" ht="30" customHeight="1" x14ac:dyDescent="0.2">
      <c r="A24" s="170"/>
      <c r="B24" s="72"/>
      <c r="C24" s="72"/>
      <c r="D24" s="178"/>
      <c r="E24" s="179" t="s">
        <v>218</v>
      </c>
      <c r="F24" s="180" t="s">
        <v>281</v>
      </c>
      <c r="G24" s="181">
        <v>1800</v>
      </c>
      <c r="H24" s="16">
        <v>0</v>
      </c>
      <c r="I24" s="16">
        <f t="shared" si="2"/>
        <v>1800</v>
      </c>
      <c r="J24" s="188"/>
    </row>
    <row r="25" spans="1:10" s="183" customFormat="1" ht="30" customHeight="1" x14ac:dyDescent="0.2">
      <c r="A25" s="170"/>
      <c r="B25" s="72"/>
      <c r="C25" s="72"/>
      <c r="D25" s="178"/>
      <c r="E25" s="179" t="s">
        <v>218</v>
      </c>
      <c r="F25" s="201" t="s">
        <v>282</v>
      </c>
      <c r="G25" s="181">
        <v>3300</v>
      </c>
      <c r="H25" s="16">
        <v>0</v>
      </c>
      <c r="I25" s="16">
        <f t="shared" si="2"/>
        <v>3300</v>
      </c>
      <c r="J25" s="188"/>
    </row>
    <row r="26" spans="1:10" ht="30" customHeight="1" x14ac:dyDescent="0.2">
      <c r="A26" s="9"/>
      <c r="B26" s="157"/>
      <c r="C26" s="157"/>
      <c r="D26" s="7"/>
      <c r="E26" s="179" t="s">
        <v>218</v>
      </c>
      <c r="F26" s="180" t="s">
        <v>286</v>
      </c>
      <c r="G26" s="16">
        <v>0</v>
      </c>
      <c r="H26" s="16">
        <v>12889</v>
      </c>
      <c r="I26" s="16">
        <f t="shared" si="2"/>
        <v>-12889</v>
      </c>
      <c r="J26" s="187">
        <v>5</v>
      </c>
    </row>
    <row r="27" spans="1:10" ht="30" customHeight="1" x14ac:dyDescent="0.2">
      <c r="A27" s="9"/>
      <c r="B27" s="157"/>
      <c r="C27" s="157"/>
      <c r="D27" s="7"/>
      <c r="E27" s="179" t="s">
        <v>218</v>
      </c>
      <c r="F27" s="180" t="s">
        <v>289</v>
      </c>
      <c r="G27" s="26">
        <v>0</v>
      </c>
      <c r="H27" s="26">
        <v>8662</v>
      </c>
      <c r="I27" s="16">
        <f t="shared" si="2"/>
        <v>-8662</v>
      </c>
      <c r="J27" s="187">
        <v>6</v>
      </c>
    </row>
    <row r="28" spans="1:10" ht="30" customHeight="1" x14ac:dyDescent="0.2">
      <c r="A28" s="10"/>
      <c r="B28" s="14"/>
      <c r="C28" s="14"/>
      <c r="D28" s="11"/>
      <c r="E28" s="14"/>
      <c r="F28" s="22" t="s">
        <v>219</v>
      </c>
      <c r="G28" s="30">
        <f>SUM(G22:G27)</f>
        <v>12690</v>
      </c>
      <c r="H28" s="30">
        <f>SUM(H22:H27)</f>
        <v>22101</v>
      </c>
      <c r="I28" s="16">
        <f>SUM(I22:I27)</f>
        <v>-9411</v>
      </c>
      <c r="J28" s="188"/>
    </row>
    <row r="29" spans="1:10" ht="30" customHeight="1" x14ac:dyDescent="0.2">
      <c r="A29" s="29" t="s">
        <v>207</v>
      </c>
      <c r="B29" s="156">
        <v>2</v>
      </c>
      <c r="C29" s="157" t="s">
        <v>208</v>
      </c>
      <c r="D29" s="166" t="s">
        <v>185</v>
      </c>
      <c r="E29" s="167" t="s">
        <v>220</v>
      </c>
      <c r="F29" s="177" t="s">
        <v>272</v>
      </c>
      <c r="G29" s="168">
        <v>338250</v>
      </c>
      <c r="H29" s="168">
        <v>338250</v>
      </c>
      <c r="I29" s="16">
        <f t="shared" ref="I29:I37" si="3">G29-H29</f>
        <v>0</v>
      </c>
      <c r="J29" s="187">
        <v>7</v>
      </c>
    </row>
    <row r="30" spans="1:10" s="183" customFormat="1" ht="30" customHeight="1" x14ac:dyDescent="0.2">
      <c r="A30" s="9"/>
      <c r="D30" s="166"/>
      <c r="E30" s="167" t="s">
        <v>220</v>
      </c>
      <c r="F30" s="177" t="s">
        <v>273</v>
      </c>
      <c r="G30" s="168">
        <v>20900</v>
      </c>
      <c r="H30" s="168">
        <v>20900</v>
      </c>
      <c r="I30" s="16">
        <f t="shared" si="3"/>
        <v>0</v>
      </c>
      <c r="J30" s="187">
        <v>7</v>
      </c>
    </row>
    <row r="31" spans="1:10" s="183" customFormat="1" ht="30" customHeight="1" x14ac:dyDescent="0.2">
      <c r="A31" s="9"/>
      <c r="D31" s="166"/>
      <c r="E31" s="167" t="s">
        <v>220</v>
      </c>
      <c r="F31" s="146" t="s">
        <v>221</v>
      </c>
      <c r="G31" s="168">
        <v>2134</v>
      </c>
      <c r="H31" s="16">
        <v>356</v>
      </c>
      <c r="I31" s="16">
        <f t="shared" si="3"/>
        <v>1778</v>
      </c>
      <c r="J31" s="187">
        <v>8</v>
      </c>
    </row>
    <row r="32" spans="1:10" s="183" customFormat="1" ht="30" customHeight="1" x14ac:dyDescent="0.2">
      <c r="A32" s="9"/>
      <c r="D32" s="166"/>
      <c r="E32" s="167" t="s">
        <v>220</v>
      </c>
      <c r="F32" s="146" t="s">
        <v>270</v>
      </c>
      <c r="G32" s="168">
        <v>5492</v>
      </c>
      <c r="H32" s="16">
        <v>5712</v>
      </c>
      <c r="I32" s="16">
        <f t="shared" si="3"/>
        <v>-220</v>
      </c>
      <c r="J32" s="187">
        <v>9</v>
      </c>
    </row>
    <row r="33" spans="1:10" s="183" customFormat="1" ht="30" customHeight="1" x14ac:dyDescent="0.2">
      <c r="A33" s="9"/>
      <c r="D33" s="166"/>
      <c r="E33" s="167" t="s">
        <v>220</v>
      </c>
      <c r="F33" s="146" t="s">
        <v>269</v>
      </c>
      <c r="G33" s="168">
        <v>812</v>
      </c>
      <c r="H33" s="16">
        <v>498</v>
      </c>
      <c r="I33" s="16">
        <f t="shared" si="3"/>
        <v>314</v>
      </c>
      <c r="J33" s="187">
        <v>10</v>
      </c>
    </row>
    <row r="34" spans="1:10" s="183" customFormat="1" ht="30" customHeight="1" x14ac:dyDescent="0.2">
      <c r="A34" s="9"/>
      <c r="D34" s="7"/>
      <c r="E34" s="167" t="s">
        <v>220</v>
      </c>
      <c r="F34" s="146" t="s">
        <v>287</v>
      </c>
      <c r="G34" s="168">
        <v>0</v>
      </c>
      <c r="H34" s="16">
        <v>6607</v>
      </c>
      <c r="I34" s="16">
        <f t="shared" si="3"/>
        <v>-6607</v>
      </c>
      <c r="J34" s="187">
        <v>11</v>
      </c>
    </row>
    <row r="35" spans="1:10" s="183" customFormat="1" ht="30" customHeight="1" x14ac:dyDescent="0.2">
      <c r="A35" s="9"/>
      <c r="D35" s="7"/>
      <c r="E35" s="11" t="s">
        <v>220</v>
      </c>
      <c r="F35" s="11" t="s">
        <v>288</v>
      </c>
      <c r="G35" s="16">
        <v>0</v>
      </c>
      <c r="H35" s="16">
        <v>1100</v>
      </c>
      <c r="I35" s="16">
        <f t="shared" si="3"/>
        <v>-1100</v>
      </c>
      <c r="J35" s="187">
        <v>12</v>
      </c>
    </row>
    <row r="36" spans="1:10" ht="30" customHeight="1" x14ac:dyDescent="0.2">
      <c r="A36" s="9"/>
      <c r="B36" s="157"/>
      <c r="C36" s="157"/>
      <c r="D36" s="7"/>
      <c r="E36" s="167" t="s">
        <v>220</v>
      </c>
      <c r="F36" s="146" t="s">
        <v>290</v>
      </c>
      <c r="G36" s="16">
        <v>0</v>
      </c>
      <c r="H36" s="16">
        <v>1100</v>
      </c>
      <c r="I36" s="16">
        <f t="shared" si="3"/>
        <v>-1100</v>
      </c>
      <c r="J36" s="187">
        <v>13</v>
      </c>
    </row>
    <row r="37" spans="1:10" ht="30" customHeight="1" x14ac:dyDescent="0.2">
      <c r="A37" s="9"/>
      <c r="B37" s="157"/>
      <c r="C37" s="157"/>
      <c r="D37" s="7"/>
      <c r="E37" s="167" t="s">
        <v>220</v>
      </c>
      <c r="F37" s="146" t="s">
        <v>291</v>
      </c>
      <c r="G37" s="16">
        <v>0</v>
      </c>
      <c r="H37" s="16">
        <v>19866</v>
      </c>
      <c r="I37" s="16">
        <f t="shared" si="3"/>
        <v>-19866</v>
      </c>
      <c r="J37" s="187">
        <v>14</v>
      </c>
    </row>
    <row r="38" spans="1:10" ht="30" customHeight="1" x14ac:dyDescent="0.2">
      <c r="A38" s="10"/>
      <c r="B38" s="14"/>
      <c r="C38" s="14"/>
      <c r="D38" s="11"/>
      <c r="E38" s="14"/>
      <c r="F38" s="11" t="s">
        <v>222</v>
      </c>
      <c r="G38" s="16">
        <f>SUM(G29:G37)</f>
        <v>367588</v>
      </c>
      <c r="H38" s="16">
        <f>SUM(H29:H37)</f>
        <v>394389</v>
      </c>
      <c r="I38" s="16">
        <f>SUM(I29:I37)</f>
        <v>-26801</v>
      </c>
      <c r="J38" s="189"/>
    </row>
    <row r="39" spans="1:10" ht="30" customHeight="1" x14ac:dyDescent="0.2">
      <c r="A39" s="165" t="s">
        <v>207</v>
      </c>
      <c r="B39" s="73">
        <v>5</v>
      </c>
      <c r="C39" s="72" t="s">
        <v>208</v>
      </c>
      <c r="D39" s="166" t="s">
        <v>223</v>
      </c>
      <c r="E39" s="146" t="s">
        <v>224</v>
      </c>
      <c r="F39" s="146" t="s">
        <v>225</v>
      </c>
      <c r="G39" s="168">
        <v>106568</v>
      </c>
      <c r="H39" s="16">
        <v>106568</v>
      </c>
      <c r="I39" s="16">
        <f>G39-H39</f>
        <v>0</v>
      </c>
      <c r="J39" s="187">
        <v>15</v>
      </c>
    </row>
    <row r="40" spans="1:10" ht="30" customHeight="1" x14ac:dyDescent="0.2">
      <c r="A40" s="10"/>
      <c r="B40" s="14"/>
      <c r="C40" s="14"/>
      <c r="D40" s="11"/>
      <c r="E40" s="14"/>
      <c r="F40" s="11" t="s">
        <v>219</v>
      </c>
      <c r="G40" s="16">
        <f>SUM(G39:G39)</f>
        <v>106568</v>
      </c>
      <c r="H40" s="16">
        <f>SUM(H39:H39)</f>
        <v>106568</v>
      </c>
      <c r="I40" s="16">
        <f>SUM(I39:I39)</f>
        <v>0</v>
      </c>
      <c r="J40" s="189"/>
    </row>
    <row r="41" spans="1:10" ht="30" customHeight="1" x14ac:dyDescent="0.2">
      <c r="A41" s="165" t="s">
        <v>207</v>
      </c>
      <c r="B41" s="73">
        <v>10</v>
      </c>
      <c r="C41" s="72" t="s">
        <v>208</v>
      </c>
      <c r="D41" s="166" t="s">
        <v>193</v>
      </c>
      <c r="E41" s="146" t="s">
        <v>226</v>
      </c>
      <c r="F41" s="177" t="s">
        <v>227</v>
      </c>
      <c r="G41" s="168">
        <v>6500</v>
      </c>
      <c r="H41" s="16">
        <v>6500</v>
      </c>
      <c r="I41" s="16">
        <f>G41-H41</f>
        <v>0</v>
      </c>
      <c r="J41" s="187">
        <v>16</v>
      </c>
    </row>
    <row r="42" spans="1:10" ht="30" customHeight="1" x14ac:dyDescent="0.2">
      <c r="A42" s="10"/>
      <c r="B42" s="14"/>
      <c r="C42" s="14"/>
      <c r="D42" s="11"/>
      <c r="E42" s="14"/>
      <c r="F42" s="11" t="s">
        <v>219</v>
      </c>
      <c r="G42" s="16">
        <f>SUM(G41:G41)</f>
        <v>6500</v>
      </c>
      <c r="H42" s="16">
        <f>SUM(H41:H41)</f>
        <v>6500</v>
      </c>
      <c r="I42" s="16">
        <f>SUM(I41:I41)</f>
        <v>0</v>
      </c>
      <c r="J42" s="189"/>
    </row>
    <row r="43" spans="1:10" ht="30" customHeight="1" x14ac:dyDescent="0.2">
      <c r="A43" s="165" t="s">
        <v>207</v>
      </c>
      <c r="B43" s="73">
        <v>14</v>
      </c>
      <c r="C43" s="72" t="s">
        <v>208</v>
      </c>
      <c r="D43" s="166" t="s">
        <v>197</v>
      </c>
      <c r="E43" s="146" t="s">
        <v>197</v>
      </c>
      <c r="F43" s="182">
        <v>0.16739999999999999</v>
      </c>
      <c r="G43" s="168">
        <v>103804</v>
      </c>
      <c r="H43" s="16">
        <v>0</v>
      </c>
      <c r="I43" s="16">
        <f>G43-H43</f>
        <v>103804</v>
      </c>
      <c r="J43" s="189"/>
    </row>
    <row r="44" spans="1:10" ht="30" customHeight="1" x14ac:dyDescent="0.2">
      <c r="A44" s="10"/>
      <c r="B44" s="14"/>
      <c r="C44" s="14"/>
      <c r="D44" s="11"/>
      <c r="E44" s="14"/>
      <c r="F44" s="11" t="s">
        <v>219</v>
      </c>
      <c r="G44" s="16">
        <f>SUM(G43:G43)</f>
        <v>103804</v>
      </c>
      <c r="H44" s="16">
        <f>SUM(H43:H43)</f>
        <v>0</v>
      </c>
      <c r="I44" s="16">
        <f>SUM(I43:I43)</f>
        <v>103804</v>
      </c>
      <c r="J44" s="189"/>
    </row>
    <row r="45" spans="1:10" ht="30" customHeight="1" x14ac:dyDescent="0.2">
      <c r="A45" s="10"/>
      <c r="B45" s="14"/>
      <c r="C45" s="14"/>
      <c r="D45" s="14"/>
      <c r="E45" s="14"/>
      <c r="F45" s="11" t="s">
        <v>228</v>
      </c>
      <c r="G45" s="16">
        <f>SUM(G44,G42,G40,G38,G28)</f>
        <v>597150</v>
      </c>
      <c r="H45" s="16">
        <f>SUM(H44,H42,H40,H38,H28)</f>
        <v>529558</v>
      </c>
      <c r="I45" s="16">
        <f>SUM(I44,I42,I40,I38,I28)</f>
        <v>67592</v>
      </c>
      <c r="J45" s="189"/>
    </row>
    <row r="46" spans="1:10" ht="19.5" customHeight="1" x14ac:dyDescent="0.2">
      <c r="A46" s="157"/>
      <c r="B46" s="157"/>
      <c r="C46" s="157"/>
      <c r="D46" s="157"/>
      <c r="E46" s="157"/>
      <c r="F46" s="157"/>
      <c r="G46" s="157"/>
      <c r="H46" s="157"/>
      <c r="I46" s="157"/>
      <c r="J46" s="157"/>
    </row>
    <row r="47" spans="1:10" ht="19.5" customHeight="1" x14ac:dyDescent="0.2">
      <c r="A47" s="157"/>
      <c r="B47" s="157"/>
      <c r="C47" s="157"/>
      <c r="D47" s="157"/>
      <c r="E47" s="157"/>
      <c r="F47" s="157"/>
      <c r="G47" s="157"/>
      <c r="H47" s="157"/>
      <c r="I47" s="157"/>
      <c r="J47" s="157"/>
    </row>
    <row r="48" spans="1:10" ht="19.5" customHeight="1" x14ac:dyDescent="0.2">
      <c r="A48" s="157"/>
      <c r="B48" s="157"/>
      <c r="C48" s="157"/>
      <c r="D48" s="157"/>
      <c r="E48" s="157"/>
      <c r="F48" s="157"/>
      <c r="G48" s="157"/>
      <c r="H48" s="157"/>
      <c r="I48" s="157"/>
      <c r="J48" s="157"/>
    </row>
    <row r="49" spans="1:10" ht="19.5" customHeight="1" x14ac:dyDescent="0.2">
      <c r="A49" s="157"/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0" ht="19.5" customHeight="1" x14ac:dyDescent="0.2">
      <c r="A50" s="157"/>
      <c r="B50" s="157"/>
      <c r="C50" s="157"/>
      <c r="D50" s="157"/>
      <c r="E50" s="157"/>
      <c r="F50" s="157"/>
      <c r="G50" s="157"/>
      <c r="H50" s="157"/>
      <c r="I50" s="157"/>
      <c r="J50" s="157"/>
    </row>
    <row r="51" spans="1:10" ht="19.5" customHeight="1" x14ac:dyDescent="0.2">
      <c r="A51" s="157"/>
      <c r="B51" s="157"/>
      <c r="C51" s="157"/>
      <c r="D51" s="157"/>
      <c r="E51" s="157"/>
      <c r="F51" s="157"/>
      <c r="G51" s="157"/>
      <c r="H51" s="157"/>
      <c r="I51" s="157"/>
      <c r="J51" s="157"/>
    </row>
    <row r="52" spans="1:10" ht="19.5" customHeight="1" x14ac:dyDescent="0.2">
      <c r="A52" s="157"/>
      <c r="B52" s="157"/>
      <c r="C52" s="157"/>
      <c r="D52" s="157"/>
      <c r="E52" s="157"/>
      <c r="F52" s="157"/>
      <c r="G52" s="157"/>
      <c r="H52" s="157"/>
      <c r="I52" s="157"/>
      <c r="J52" s="157"/>
    </row>
  </sheetData>
  <mergeCells count="14">
    <mergeCell ref="E8:F8"/>
    <mergeCell ref="E7:F7"/>
    <mergeCell ref="A14:D14"/>
    <mergeCell ref="A9:F9"/>
    <mergeCell ref="D12:J12"/>
    <mergeCell ref="A13:D13"/>
    <mergeCell ref="I13:J13"/>
    <mergeCell ref="E6:F6"/>
    <mergeCell ref="D1:J1"/>
    <mergeCell ref="A4:D4"/>
    <mergeCell ref="I4:J4"/>
    <mergeCell ref="A5:D5"/>
    <mergeCell ref="E5:F5"/>
    <mergeCell ref="D2:I2"/>
  </mergeCells>
  <phoneticPr fontId="2"/>
  <hyperlinks>
    <hyperlink ref="J15" r:id="rId1" display="ryousyusyo\8.7namikirikaijyou.pdf" xr:uid="{9A00D4DF-F695-43B7-91FF-C0A71734B6B1}"/>
    <hyperlink ref="J31" r:id="rId2" display="９" xr:uid="{80EC4BD5-2A82-49E9-8345-A7804E4702A2}"/>
    <hyperlink ref="J27" r:id="rId3" display="ryousyusyo\redka-petting.pdf" xr:uid="{A9A5B74F-2FCE-412D-8BAE-5121AFEBDC34}"/>
    <hyperlink ref="J26" r:id="rId4" display="ryousyusyo\stage.pdf" xr:uid="{07AC6131-6188-44ED-B6F1-74E9D010B435}"/>
    <hyperlink ref="J22" r:id="rId5" display="ryousyusyo\9.17setueihi.pdf" xr:uid="{8FBC78A4-4688-40DC-B575-622FFB151886}"/>
    <hyperlink ref="J21" r:id="rId6" display="ryousyusyo\9.17setueihi.pdf" xr:uid="{CF762C3E-2010-43E0-ABA7-6585DB55EB48}"/>
    <hyperlink ref="J20" r:id="rId7" display="ryousyusyo\9.17namikirikaijyou.pdf" xr:uid="{80F3D116-346C-40C2-9B7D-41BA2ACC6321}"/>
    <hyperlink ref="J19" r:id="rId8" display="ryousyusyo\8.7setueihi.pdf" xr:uid="{DC3DB422-C4B7-4A2F-A0E7-BFAA8C9EC736}"/>
    <hyperlink ref="J18" r:id="rId9" display="ryousyusyo\8.7setueihi.pdf" xr:uid="{E9129CF9-1DD3-47D2-B003-B05826B5BA40}"/>
    <hyperlink ref="J17" r:id="rId10" display="ryousyusyo\8.7setueihi.pdf" xr:uid="{9A8D3021-7E9A-4C7A-9714-DFC849867F9C}"/>
    <hyperlink ref="J16" r:id="rId11" display="ryousyusyo\8.7setueihi.pdf" xr:uid="{FCD39C11-04E3-4A26-8291-953911B5159A}"/>
    <hyperlink ref="J32" r:id="rId12" display="ryousyusyo\dezainpen.pdf" xr:uid="{A1C64CA0-97FF-43B8-B2B0-737C4061A0A6}"/>
    <hyperlink ref="J34" r:id="rId13" display="ryousyusyo\manekin.pdf" xr:uid="{C6C6ED6D-89E5-4A93-B2AD-D3FB394D32D5}"/>
    <hyperlink ref="J35" r:id="rId14" display="ryousyusyo\keihinnhaifu.pdf" xr:uid="{8873CADE-4E31-45D2-A5FE-7C041BFA05BB}"/>
    <hyperlink ref="J36" r:id="rId15" display="ryousyusyo\ka-dosutand.pdf" xr:uid="{C860339E-043C-4EA7-A414-7136DD633F02}"/>
    <hyperlink ref="J37" r:id="rId16" display="ryousyusyo\tenjipaneru.pdf" xr:uid="{28D137A4-E074-4D26-B1A9-D27F27D5E1DF}"/>
    <hyperlink ref="J41" r:id="rId17" display="ryousyusyo\tosyoken.pdf" xr:uid="{6E3873CE-A716-4C92-90C7-AEB0B0889ACC}"/>
    <hyperlink ref="J33" r:id="rId18" display="ryousyusyo\hyousyoujyou.pdf" xr:uid="{348D324D-7E10-4863-B453-0A146CFA195C}"/>
    <hyperlink ref="J29" r:id="rId19" display="ryousyusyo\masku.pdf" xr:uid="{81A975AC-A13C-47C0-9C36-8792B4FF516A}"/>
    <hyperlink ref="J30" r:id="rId20" display="ryousyusyo\masku.pdf" xr:uid="{437FAAE7-C059-430C-ACF5-200FC69D199D}"/>
    <hyperlink ref="J39" r:id="rId21" display="ryousyusyo\tirasi.pdf" xr:uid="{59939A35-F703-4AF8-B4E0-E922F4FADA4B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63" orientation="portrait" r:id="rId2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view="pageBreakPreview" zoomScale="94" zoomScaleNormal="100" zoomScaleSheetLayoutView="70" workbookViewId="0">
      <selection activeCell="G21" sqref="G21"/>
    </sheetView>
  </sheetViews>
  <sheetFormatPr defaultColWidth="9" defaultRowHeight="13" x14ac:dyDescent="0.2"/>
  <cols>
    <col min="1" max="2" width="9" style="4"/>
    <col min="3" max="3" width="17.1796875" style="4" customWidth="1"/>
    <col min="4" max="5" width="10.6328125" style="4" customWidth="1"/>
    <col min="6" max="6" width="9.6328125" style="4" customWidth="1"/>
    <col min="7" max="7" width="65.81640625" style="4" customWidth="1"/>
    <col min="8" max="16384" width="9" style="4"/>
  </cols>
  <sheetData>
    <row r="1" spans="1:7" x14ac:dyDescent="0.2">
      <c r="A1" s="267" t="s">
        <v>241</v>
      </c>
      <c r="B1" s="267"/>
      <c r="C1" s="267"/>
      <c r="D1" s="267"/>
      <c r="E1" s="267"/>
      <c r="F1" s="267"/>
      <c r="G1" s="267"/>
    </row>
    <row r="3" spans="1:7" ht="20.149999999999999" customHeight="1" x14ac:dyDescent="0.2">
      <c r="A3" s="273" t="s">
        <v>242</v>
      </c>
      <c r="B3" s="273"/>
      <c r="C3" s="273"/>
      <c r="D3" s="273"/>
      <c r="E3" s="273"/>
      <c r="F3" s="273"/>
      <c r="G3" s="273"/>
    </row>
    <row r="4" spans="1:7" ht="20.149999999999999" customHeight="1" x14ac:dyDescent="0.2">
      <c r="A4" s="258" t="s">
        <v>297</v>
      </c>
      <c r="B4" s="258"/>
      <c r="C4" s="258"/>
      <c r="D4" s="258"/>
      <c r="E4" s="258"/>
      <c r="F4" s="258"/>
      <c r="G4" s="258"/>
    </row>
    <row r="5" spans="1:7" ht="20.149999999999999" customHeight="1" x14ac:dyDescent="0.2">
      <c r="A5" s="157"/>
      <c r="B5" s="157"/>
      <c r="C5" s="157"/>
      <c r="D5" s="157"/>
      <c r="E5" s="157"/>
      <c r="F5" s="157"/>
      <c r="G5" s="157"/>
    </row>
    <row r="6" spans="1:7" ht="20.149999999999999" customHeight="1" x14ac:dyDescent="0.2">
      <c r="A6" s="269" t="s">
        <v>202</v>
      </c>
      <c r="B6" s="269"/>
      <c r="C6" s="269"/>
      <c r="D6" s="269"/>
      <c r="E6" s="269"/>
      <c r="F6" s="269"/>
      <c r="G6" s="269"/>
    </row>
    <row r="7" spans="1:7" ht="20.149999999999999" customHeight="1" x14ac:dyDescent="0.2">
      <c r="A7" s="12" t="s">
        <v>243</v>
      </c>
      <c r="B7" s="153" t="s">
        <v>244</v>
      </c>
      <c r="C7" s="12" t="s">
        <v>245</v>
      </c>
      <c r="D7" s="40" t="s">
        <v>246</v>
      </c>
      <c r="E7" s="40" t="s">
        <v>247</v>
      </c>
      <c r="F7" s="40" t="s">
        <v>248</v>
      </c>
      <c r="G7" s="40" t="s">
        <v>249</v>
      </c>
    </row>
    <row r="8" spans="1:7" ht="20.149999999999999" customHeight="1" x14ac:dyDescent="0.2">
      <c r="A8" s="270" t="s">
        <v>250</v>
      </c>
      <c r="B8" s="261"/>
      <c r="C8" s="153"/>
      <c r="D8" s="14"/>
      <c r="E8" s="14"/>
      <c r="F8" s="14"/>
      <c r="G8" s="11"/>
    </row>
    <row r="9" spans="1:7" ht="20.149999999999999" customHeight="1" x14ac:dyDescent="0.2">
      <c r="A9" s="192" t="s">
        <v>300</v>
      </c>
      <c r="B9" s="193"/>
      <c r="C9" s="191" t="s">
        <v>293</v>
      </c>
      <c r="D9" s="26">
        <v>400000</v>
      </c>
      <c r="E9" s="26">
        <v>332000</v>
      </c>
      <c r="F9" s="26">
        <f>D9-E9</f>
        <v>68000</v>
      </c>
      <c r="G9" s="209" t="s">
        <v>298</v>
      </c>
    </row>
    <row r="10" spans="1:7" ht="20.149999999999999" customHeight="1" x14ac:dyDescent="0.2">
      <c r="A10" s="270" t="s">
        <v>183</v>
      </c>
      <c r="B10" s="261"/>
      <c r="C10" s="151"/>
      <c r="D10" s="15"/>
      <c r="E10" s="15"/>
      <c r="F10" s="15"/>
      <c r="G10" s="14"/>
    </row>
    <row r="11" spans="1:7" ht="20.149999999999999" customHeight="1" x14ac:dyDescent="0.2">
      <c r="A11" s="190" t="s">
        <v>184</v>
      </c>
      <c r="B11" s="142" t="s">
        <v>299</v>
      </c>
      <c r="C11" s="194" t="s">
        <v>276</v>
      </c>
      <c r="D11" s="26">
        <v>1800</v>
      </c>
      <c r="E11" s="26">
        <v>1320</v>
      </c>
      <c r="F11" s="26">
        <f t="shared" ref="F11:F26" si="0">D11-E11</f>
        <v>480</v>
      </c>
      <c r="G11" s="7" t="s">
        <v>316</v>
      </c>
    </row>
    <row r="12" spans="1:7" ht="20.149999999999999" customHeight="1" x14ac:dyDescent="0.2">
      <c r="A12" s="9"/>
      <c r="B12" s="142" t="s">
        <v>299</v>
      </c>
      <c r="C12" s="195" t="s">
        <v>313</v>
      </c>
      <c r="D12" s="26">
        <v>1100</v>
      </c>
      <c r="E12" s="26">
        <v>660</v>
      </c>
      <c r="F12" s="26">
        <f t="shared" si="0"/>
        <v>440</v>
      </c>
      <c r="G12" s="7" t="s">
        <v>316</v>
      </c>
    </row>
    <row r="13" spans="1:7" ht="20.149999999999999" customHeight="1" x14ac:dyDescent="0.2">
      <c r="A13" s="9"/>
      <c r="B13" s="142" t="s">
        <v>299</v>
      </c>
      <c r="C13" s="195" t="s">
        <v>302</v>
      </c>
      <c r="D13" s="26">
        <v>0</v>
      </c>
      <c r="E13" s="26">
        <v>550</v>
      </c>
      <c r="F13" s="26">
        <f t="shared" si="0"/>
        <v>-550</v>
      </c>
      <c r="G13" s="7" t="s">
        <v>318</v>
      </c>
    </row>
    <row r="14" spans="1:7" ht="20.149999999999999" customHeight="1" x14ac:dyDescent="0.2">
      <c r="A14" s="9"/>
      <c r="B14" s="142" t="s">
        <v>299</v>
      </c>
      <c r="C14" s="195" t="s">
        <v>314</v>
      </c>
      <c r="D14" s="26">
        <v>1800</v>
      </c>
      <c r="E14" s="26">
        <v>1200</v>
      </c>
      <c r="F14" s="26">
        <f t="shared" si="0"/>
        <v>600</v>
      </c>
      <c r="G14" s="7" t="s">
        <v>301</v>
      </c>
    </row>
    <row r="15" spans="1:7" s="198" customFormat="1" ht="20.149999999999999" customHeight="1" x14ac:dyDescent="0.2">
      <c r="A15" s="9"/>
      <c r="B15" s="202" t="s">
        <v>217</v>
      </c>
      <c r="C15" s="195" t="s">
        <v>275</v>
      </c>
      <c r="D15" s="204">
        <v>7040</v>
      </c>
      <c r="E15" s="197">
        <v>0</v>
      </c>
      <c r="F15" s="204">
        <v>7040</v>
      </c>
      <c r="G15" s="7" t="s">
        <v>317</v>
      </c>
    </row>
    <row r="16" spans="1:7" s="198" customFormat="1" ht="20.149999999999999" customHeight="1" x14ac:dyDescent="0.2">
      <c r="A16" s="9"/>
      <c r="B16" s="202" t="s">
        <v>218</v>
      </c>
      <c r="C16" s="195" t="s">
        <v>281</v>
      </c>
      <c r="D16" s="204">
        <v>1800</v>
      </c>
      <c r="E16" s="197">
        <v>0</v>
      </c>
      <c r="F16" s="204">
        <v>1800</v>
      </c>
      <c r="G16" s="7" t="s">
        <v>317</v>
      </c>
    </row>
    <row r="17" spans="1:7" s="198" customFormat="1" ht="20.149999999999999" customHeight="1" x14ac:dyDescent="0.2">
      <c r="A17" s="9"/>
      <c r="B17" s="202" t="s">
        <v>218</v>
      </c>
      <c r="C17" s="203" t="s">
        <v>282</v>
      </c>
      <c r="D17" s="204">
        <v>3300</v>
      </c>
      <c r="E17" s="197">
        <v>0</v>
      </c>
      <c r="F17" s="204">
        <v>3300</v>
      </c>
      <c r="G17" s="7" t="s">
        <v>317</v>
      </c>
    </row>
    <row r="18" spans="1:7" ht="20.149999999999999" customHeight="1" x14ac:dyDescent="0.2">
      <c r="A18" s="9"/>
      <c r="B18" s="142" t="s">
        <v>299</v>
      </c>
      <c r="C18" s="196" t="s">
        <v>286</v>
      </c>
      <c r="D18" s="26">
        <v>0</v>
      </c>
      <c r="E18" s="26">
        <v>12889</v>
      </c>
      <c r="F18" s="26">
        <f t="shared" si="0"/>
        <v>-12889</v>
      </c>
      <c r="G18" s="7" t="s">
        <v>319</v>
      </c>
    </row>
    <row r="19" spans="1:7" ht="20.149999999999999" customHeight="1" x14ac:dyDescent="0.2">
      <c r="A19" s="9"/>
      <c r="B19" s="142" t="s">
        <v>299</v>
      </c>
      <c r="C19" s="196" t="s">
        <v>289</v>
      </c>
      <c r="D19" s="26">
        <v>0</v>
      </c>
      <c r="E19" s="197">
        <v>8662</v>
      </c>
      <c r="F19" s="26">
        <f t="shared" si="0"/>
        <v>-8662</v>
      </c>
      <c r="G19" s="7" t="s">
        <v>321</v>
      </c>
    </row>
    <row r="20" spans="1:7" ht="20.149999999999999" customHeight="1" x14ac:dyDescent="0.2">
      <c r="A20" s="200" t="s">
        <v>304</v>
      </c>
      <c r="B20" s="142" t="s">
        <v>220</v>
      </c>
      <c r="C20" s="7" t="s">
        <v>221</v>
      </c>
      <c r="D20" s="26">
        <v>2134</v>
      </c>
      <c r="E20" s="26">
        <v>356</v>
      </c>
      <c r="F20" s="26">
        <f t="shared" si="0"/>
        <v>1778</v>
      </c>
      <c r="G20" s="7" t="s">
        <v>307</v>
      </c>
    </row>
    <row r="21" spans="1:7" ht="20.149999999999999" customHeight="1" x14ac:dyDescent="0.2">
      <c r="A21" s="9"/>
      <c r="B21" s="142" t="s">
        <v>220</v>
      </c>
      <c r="C21" s="7" t="s">
        <v>305</v>
      </c>
      <c r="D21" s="26">
        <v>5492</v>
      </c>
      <c r="E21" s="26">
        <v>5712</v>
      </c>
      <c r="F21" s="26">
        <f t="shared" si="0"/>
        <v>-220</v>
      </c>
      <c r="G21" s="7" t="s">
        <v>308</v>
      </c>
    </row>
    <row r="22" spans="1:7" ht="20.149999999999999" customHeight="1" x14ac:dyDescent="0.2">
      <c r="A22" s="9"/>
      <c r="B22" s="142" t="s">
        <v>220</v>
      </c>
      <c r="C22" s="7" t="s">
        <v>269</v>
      </c>
      <c r="D22" s="26">
        <v>812</v>
      </c>
      <c r="E22" s="26">
        <v>498</v>
      </c>
      <c r="F22" s="26">
        <f t="shared" si="0"/>
        <v>314</v>
      </c>
      <c r="G22" s="7" t="s">
        <v>307</v>
      </c>
    </row>
    <row r="23" spans="1:7" ht="20.149999999999999" customHeight="1" x14ac:dyDescent="0.2">
      <c r="A23" s="9"/>
      <c r="B23" s="142" t="s">
        <v>220</v>
      </c>
      <c r="C23" s="199" t="s">
        <v>315</v>
      </c>
      <c r="D23" s="26">
        <v>0</v>
      </c>
      <c r="E23" s="26">
        <v>6607</v>
      </c>
      <c r="F23" s="26">
        <f t="shared" si="0"/>
        <v>-6607</v>
      </c>
      <c r="G23" s="7" t="s">
        <v>303</v>
      </c>
    </row>
    <row r="24" spans="1:7" ht="20.149999999999999" customHeight="1" x14ac:dyDescent="0.2">
      <c r="A24" s="9"/>
      <c r="B24" s="142" t="s">
        <v>220</v>
      </c>
      <c r="C24" s="7" t="s">
        <v>288</v>
      </c>
      <c r="D24" s="26">
        <v>0</v>
      </c>
      <c r="E24" s="26">
        <v>1100</v>
      </c>
      <c r="F24" s="26">
        <f t="shared" si="0"/>
        <v>-1100</v>
      </c>
      <c r="G24" s="7" t="s">
        <v>311</v>
      </c>
    </row>
    <row r="25" spans="1:7" ht="20.149999999999999" customHeight="1" x14ac:dyDescent="0.2">
      <c r="A25" s="9"/>
      <c r="B25" s="142" t="s">
        <v>220</v>
      </c>
      <c r="C25" s="199" t="s">
        <v>306</v>
      </c>
      <c r="D25" s="26">
        <v>0</v>
      </c>
      <c r="E25" s="26">
        <v>1100</v>
      </c>
      <c r="F25" s="26">
        <f t="shared" si="0"/>
        <v>-1100</v>
      </c>
      <c r="G25" s="7" t="s">
        <v>309</v>
      </c>
    </row>
    <row r="26" spans="1:7" ht="20.149999999999999" customHeight="1" x14ac:dyDescent="0.2">
      <c r="A26" s="205"/>
      <c r="B26" s="206" t="s">
        <v>220</v>
      </c>
      <c r="C26" s="207" t="s">
        <v>291</v>
      </c>
      <c r="D26" s="208">
        <v>0</v>
      </c>
      <c r="E26" s="208">
        <v>19866</v>
      </c>
      <c r="F26" s="208">
        <f t="shared" si="0"/>
        <v>-19866</v>
      </c>
      <c r="G26" s="209" t="s">
        <v>310</v>
      </c>
    </row>
    <row r="28" spans="1:7" x14ac:dyDescent="0.2">
      <c r="A28" s="152" t="s">
        <v>251</v>
      </c>
      <c r="B28" s="157" t="s">
        <v>252</v>
      </c>
      <c r="C28" s="157"/>
      <c r="D28" s="157"/>
      <c r="E28" s="157"/>
      <c r="F28" s="157"/>
      <c r="G28" s="157"/>
    </row>
    <row r="29" spans="1:7" x14ac:dyDescent="0.2">
      <c r="A29" s="152" t="s">
        <v>251</v>
      </c>
      <c r="B29" s="157" t="s">
        <v>253</v>
      </c>
      <c r="C29" s="157"/>
      <c r="D29" s="157"/>
      <c r="E29" s="157"/>
      <c r="F29" s="157"/>
      <c r="G29" s="157"/>
    </row>
  </sheetData>
  <mergeCells count="6">
    <mergeCell ref="A8:B8"/>
    <mergeCell ref="A10:B10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5"/>
  <sheetViews>
    <sheetView tabSelected="1" view="pageBreakPreview" topLeftCell="A4" zoomScaleNormal="100" zoomScaleSheetLayoutView="100" workbookViewId="0">
      <selection activeCell="C14" sqref="C14"/>
    </sheetView>
  </sheetViews>
  <sheetFormatPr defaultColWidth="9" defaultRowHeight="13" x14ac:dyDescent="0.2"/>
  <cols>
    <col min="1" max="2" width="15.90625" style="4" customWidth="1"/>
    <col min="3" max="3" width="28.36328125" style="4" customWidth="1"/>
    <col min="4" max="6" width="15.90625" style="4" customWidth="1"/>
    <col min="7" max="16384" width="9" style="4"/>
  </cols>
  <sheetData>
    <row r="1" spans="1:6" ht="21" x14ac:dyDescent="0.2">
      <c r="A1" s="95"/>
      <c r="B1" s="157"/>
      <c r="C1" s="157"/>
      <c r="D1" s="157"/>
      <c r="E1" s="157"/>
      <c r="F1" s="152" t="s">
        <v>254</v>
      </c>
    </row>
    <row r="2" spans="1:6" ht="21" customHeight="1" x14ac:dyDescent="0.2">
      <c r="A2" s="274" t="s">
        <v>255</v>
      </c>
      <c r="B2" s="274"/>
      <c r="C2" s="274"/>
      <c r="D2" s="274"/>
      <c r="E2" s="274"/>
      <c r="F2" s="274"/>
    </row>
    <row r="3" spans="1:6" ht="21" customHeight="1" x14ac:dyDescent="0.2">
      <c r="A3" s="157"/>
      <c r="B3" s="41"/>
      <c r="C3" s="41"/>
      <c r="D3" s="41"/>
      <c r="E3" s="157" t="s">
        <v>256</v>
      </c>
      <c r="F3" s="157"/>
    </row>
    <row r="4" spans="1:6" ht="21" customHeight="1" x14ac:dyDescent="0.2">
      <c r="A4" s="157"/>
      <c r="B4" s="157"/>
      <c r="C4" s="157"/>
      <c r="D4" s="157"/>
      <c r="E4" s="157"/>
      <c r="F4" s="152" t="s">
        <v>257</v>
      </c>
    </row>
    <row r="5" spans="1:6" ht="21" customHeight="1" x14ac:dyDescent="0.2">
      <c r="A5" s="42" t="s">
        <v>258</v>
      </c>
      <c r="B5" s="43" t="s">
        <v>259</v>
      </c>
      <c r="C5" s="43" t="s">
        <v>260</v>
      </c>
      <c r="D5" s="43" t="s">
        <v>261</v>
      </c>
      <c r="E5" s="43" t="s">
        <v>262</v>
      </c>
      <c r="F5" s="43" t="s">
        <v>263</v>
      </c>
    </row>
    <row r="6" spans="1:6" ht="21" customHeight="1" x14ac:dyDescent="0.2">
      <c r="A6" s="44" t="s">
        <v>264</v>
      </c>
      <c r="B6" s="45"/>
      <c r="C6" s="45"/>
      <c r="D6" s="45"/>
      <c r="E6" s="45"/>
      <c r="F6" s="28">
        <v>0</v>
      </c>
    </row>
    <row r="7" spans="1:6" ht="21" customHeight="1" x14ac:dyDescent="0.2">
      <c r="A7" s="210">
        <v>44075</v>
      </c>
      <c r="B7" s="11" t="s">
        <v>320</v>
      </c>
      <c r="C7" s="11"/>
      <c r="D7" s="28">
        <v>620000</v>
      </c>
      <c r="E7" s="28"/>
      <c r="F7" s="28">
        <f t="shared" ref="F7:F12" si="0">F6+D7-E7</f>
        <v>620000</v>
      </c>
    </row>
    <row r="8" spans="1:6" ht="21" customHeight="1" x14ac:dyDescent="0.2">
      <c r="A8" s="210">
        <v>44075</v>
      </c>
      <c r="B8" s="11" t="s">
        <v>320</v>
      </c>
      <c r="C8" s="11"/>
      <c r="D8" s="28"/>
      <c r="E8" s="28">
        <v>120000</v>
      </c>
      <c r="F8" s="28">
        <f t="shared" si="0"/>
        <v>500000</v>
      </c>
    </row>
    <row r="9" spans="1:6" ht="21" customHeight="1" x14ac:dyDescent="0.2">
      <c r="A9" s="210">
        <v>44081</v>
      </c>
      <c r="B9" s="146" t="s">
        <v>224</v>
      </c>
      <c r="C9" s="146" t="s">
        <v>225</v>
      </c>
      <c r="D9" s="28"/>
      <c r="E9" s="28">
        <v>105908</v>
      </c>
      <c r="F9" s="28">
        <f t="shared" si="0"/>
        <v>394092</v>
      </c>
    </row>
    <row r="10" spans="1:6" ht="21" customHeight="1" x14ac:dyDescent="0.2">
      <c r="A10" s="210">
        <v>44081</v>
      </c>
      <c r="B10" s="11"/>
      <c r="C10" s="11" t="s">
        <v>327</v>
      </c>
      <c r="D10" s="28"/>
      <c r="E10" s="28">
        <v>660</v>
      </c>
      <c r="F10" s="28">
        <f t="shared" si="0"/>
        <v>393432</v>
      </c>
    </row>
    <row r="11" spans="1:6" ht="21" customHeight="1" x14ac:dyDescent="0.2">
      <c r="A11" s="210">
        <v>44162</v>
      </c>
      <c r="B11" s="167" t="s">
        <v>220</v>
      </c>
      <c r="C11" s="177" t="s">
        <v>328</v>
      </c>
      <c r="D11" s="28"/>
      <c r="E11" s="28">
        <v>358490</v>
      </c>
      <c r="F11" s="28">
        <f t="shared" si="0"/>
        <v>34942</v>
      </c>
    </row>
    <row r="12" spans="1:6" ht="21" customHeight="1" x14ac:dyDescent="0.2">
      <c r="A12" s="210">
        <v>44162</v>
      </c>
      <c r="B12" s="11"/>
      <c r="C12" s="11" t="s">
        <v>327</v>
      </c>
      <c r="D12" s="28"/>
      <c r="E12" s="28">
        <v>660</v>
      </c>
      <c r="F12" s="28">
        <f t="shared" si="0"/>
        <v>34282</v>
      </c>
    </row>
    <row r="13" spans="1:6" ht="21" customHeight="1" x14ac:dyDescent="0.2">
      <c r="A13" s="44" t="s">
        <v>265</v>
      </c>
      <c r="B13" s="45"/>
      <c r="C13" s="45"/>
      <c r="D13" s="28">
        <f>SUM(D7:D12)</f>
        <v>620000</v>
      </c>
      <c r="E13" s="28">
        <f>SUM(E7:E12)</f>
        <v>585718</v>
      </c>
      <c r="F13" s="28">
        <f>F12</f>
        <v>34282</v>
      </c>
    </row>
    <row r="14" spans="1:6" x14ac:dyDescent="0.2">
      <c r="A14" s="41"/>
      <c r="B14" s="41"/>
      <c r="C14" s="41"/>
      <c r="D14" s="157"/>
      <c r="E14" s="157"/>
      <c r="F14" s="157"/>
    </row>
    <row r="15" spans="1:6" x14ac:dyDescent="0.2">
      <c r="A15" s="157" t="s">
        <v>266</v>
      </c>
      <c r="B15" s="157"/>
      <c r="C15" s="157"/>
      <c r="D15" s="157"/>
      <c r="E15" s="157"/>
      <c r="F15" s="157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収支決算報告書(様式10)</vt:lpstr>
      <vt:lpstr>収益・費用明細書(様式11)</vt:lpstr>
      <vt:lpstr>差異発生理由書(様式12)</vt:lpstr>
      <vt:lpstr>預金出納帳（様式52）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2013-03-21T01:58:38Z</dcterms:created>
  <dcterms:modified xsi:type="dcterms:W3CDTF">2020-12-06T10:20:00Z</dcterms:modified>
  <cp:category/>
  <cp:contentStatus/>
</cp:coreProperties>
</file>