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showInkAnnotation="0" autoCompressPictures="0"/>
  <xr:revisionPtr revIDLastSave="0" documentId="8_{A795FC76-739C-4967-AF3C-2A0C8096B535}" xr6:coauthVersionLast="47" xr6:coauthVersionMax="47" xr10:uidLastSave="{00000000-0000-0000-0000-000000000000}"/>
  <bookViews>
    <workbookView xWindow="-120" yWindow="-120" windowWidth="20730" windowHeight="11160" tabRatio="745" firstSheet="7" activeTab="7" xr2:uid="{00000000-000D-0000-FFFF-FFFF00000000}"/>
  </bookViews>
  <sheets>
    <sheet name="注意事項" sheetId="74" r:id="rId1"/>
    <sheet name="委員会年間事業予算管理表(様式1) " sheetId="107" r:id="rId2"/>
    <sheet name="収支予算書(様式2)" sheetId="108" r:id="rId3"/>
    <sheet name="収益・費用明細書(様式3) " sheetId="109" r:id="rId4"/>
    <sheet name="見積企業一覧表(様式4)" sheetId="110" r:id="rId5"/>
    <sheet name="協賛金収入・物品協賛内訳書(様式7)" sheetId="7" r:id="rId6"/>
    <sheet name="収支決算報告書(様式10)" sheetId="20" r:id="rId7"/>
    <sheet name="収益・費用明細書(様式11)" sheetId="21" r:id="rId8"/>
    <sheet name="差異発生理由書(様式12)" sheetId="28" r:id="rId9"/>
  </sheets>
  <definedNames>
    <definedName name="_xlnm.Print_Area" localSheetId="1">'委員会年間事業予算管理表(様式1) '!$A$1:$I$42</definedName>
    <definedName name="_xlnm.Print_Area" localSheetId="5">'協賛金収入・物品協賛内訳書(様式7)'!$A$1:$G$66</definedName>
    <definedName name="_xlnm.Print_Area" localSheetId="8">'差異発生理由書(様式12)'!$A$1:$G$36</definedName>
    <definedName name="_xlnm.Print_Area" localSheetId="3">'収益・費用明細書(様式3) '!$A$1:$H$61</definedName>
    <definedName name="_xlnm.Print_Area" localSheetId="6">'収支決算報告書(様式10)'!$A$1:$F$36</definedName>
    <definedName name="_xlnm.Print_Area" localSheetId="0">注意事項!$A$1:$C$32</definedName>
  </definedNames>
  <calcPr calcId="191029"/>
</workbook>
</file>

<file path=xl/calcChain.xml><?xml version="1.0" encoding="utf-8"?>
<calcChain xmlns="http://schemas.openxmlformats.org/spreadsheetml/2006/main">
  <c r="H63" i="21" l="1"/>
  <c r="I60" i="21"/>
  <c r="H62" i="21"/>
  <c r="G62" i="21"/>
  <c r="I61" i="21"/>
  <c r="I59" i="21"/>
  <c r="F23" i="28"/>
  <c r="H42" i="21"/>
  <c r="I41" i="21"/>
  <c r="I39" i="21"/>
  <c r="I40" i="21"/>
  <c r="I25" i="21"/>
  <c r="I26" i="21"/>
  <c r="I27" i="21"/>
  <c r="I28" i="21"/>
  <c r="I29" i="21"/>
  <c r="I30" i="21"/>
  <c r="I31" i="21"/>
  <c r="I32" i="21"/>
  <c r="I33" i="21"/>
  <c r="I34" i="21"/>
  <c r="I35" i="21"/>
  <c r="I36" i="21"/>
  <c r="I37" i="21"/>
  <c r="I38" i="21"/>
  <c r="I43" i="21"/>
  <c r="I44" i="21"/>
  <c r="I45" i="21"/>
  <c r="H58" i="21"/>
  <c r="G58" i="21"/>
  <c r="I57" i="21"/>
  <c r="I56" i="21"/>
  <c r="I55" i="21"/>
  <c r="G42" i="21"/>
  <c r="I62" i="21" l="1"/>
  <c r="I58" i="21"/>
  <c r="D26" i="110" l="1"/>
  <c r="E40" i="110"/>
  <c r="G10" i="109"/>
  <c r="G19" i="109"/>
  <c r="G23" i="109"/>
  <c r="G39" i="109"/>
  <c r="G43" i="109"/>
  <c r="G47" i="109"/>
  <c r="G51" i="109"/>
  <c r="G55" i="109"/>
  <c r="G61" i="109" s="1"/>
  <c r="G59" i="109"/>
  <c r="C16" i="108"/>
  <c r="D16" i="108"/>
  <c r="E16" i="108"/>
  <c r="C32" i="108"/>
  <c r="C33" i="108" s="1"/>
  <c r="D32" i="108"/>
  <c r="D33" i="108"/>
  <c r="E33" i="108"/>
  <c r="I12" i="107"/>
  <c r="I13" i="107"/>
  <c r="I14" i="107"/>
  <c r="I15" i="107"/>
  <c r="I16" i="107"/>
  <c r="I17" i="107"/>
  <c r="I18" i="107"/>
  <c r="I19" i="107"/>
  <c r="G20" i="107"/>
  <c r="I20" i="107" s="1"/>
  <c r="F8" i="107" s="1"/>
  <c r="H20" i="107"/>
  <c r="D53" i="7"/>
  <c r="F9" i="28"/>
  <c r="F10" i="28"/>
  <c r="F11" i="28"/>
  <c r="F12" i="28"/>
  <c r="F13" i="28"/>
  <c r="F15" i="28"/>
  <c r="F16" i="28"/>
  <c r="F17" i="28"/>
  <c r="F18" i="28"/>
  <c r="F19" i="28"/>
  <c r="F20" i="28"/>
  <c r="F21" i="28"/>
  <c r="F22" i="28"/>
  <c r="F24" i="28"/>
  <c r="F25" i="28"/>
  <c r="F26" i="28"/>
  <c r="F27" i="28"/>
  <c r="F28" i="28"/>
  <c r="F29" i="28"/>
  <c r="F30" i="28"/>
  <c r="F31" i="28"/>
  <c r="F32" i="28"/>
  <c r="F33" i="28"/>
  <c r="I6" i="21"/>
  <c r="I7" i="21"/>
  <c r="I8" i="21"/>
  <c r="I9" i="21"/>
  <c r="G10" i="21"/>
  <c r="H10" i="21"/>
  <c r="I16" i="21"/>
  <c r="I17" i="21"/>
  <c r="I18" i="21"/>
  <c r="G19" i="21"/>
  <c r="H19" i="21"/>
  <c r="I20" i="21"/>
  <c r="I21" i="21"/>
  <c r="I22" i="21"/>
  <c r="G23" i="21"/>
  <c r="H23" i="21"/>
  <c r="H54" i="21"/>
  <c r="H50" i="21"/>
  <c r="H46" i="21"/>
  <c r="I42" i="21"/>
  <c r="I24" i="21"/>
  <c r="G46" i="21"/>
  <c r="G54" i="21"/>
  <c r="G50" i="21"/>
  <c r="I47" i="21"/>
  <c r="I48" i="21"/>
  <c r="I49" i="21"/>
  <c r="I51" i="21"/>
  <c r="I52" i="21"/>
  <c r="I53" i="21"/>
  <c r="E8" i="20"/>
  <c r="E9" i="20"/>
  <c r="E10" i="20"/>
  <c r="E11" i="20"/>
  <c r="E12" i="20"/>
  <c r="E13" i="20"/>
  <c r="E14" i="20"/>
  <c r="E15" i="20"/>
  <c r="C16" i="20"/>
  <c r="D16" i="20"/>
  <c r="D32" i="20"/>
  <c r="E18" i="20"/>
  <c r="E19" i="20"/>
  <c r="E20" i="20"/>
  <c r="E21" i="20"/>
  <c r="E22" i="20"/>
  <c r="E23" i="20"/>
  <c r="E24" i="20"/>
  <c r="E25" i="20"/>
  <c r="E26" i="20"/>
  <c r="E27" i="20"/>
  <c r="E28" i="20"/>
  <c r="E29" i="20"/>
  <c r="E30" i="20"/>
  <c r="E31" i="20"/>
  <c r="C32" i="20"/>
  <c r="E32" i="20" l="1"/>
  <c r="D33" i="20"/>
  <c r="I19" i="21"/>
  <c r="I50" i="21"/>
  <c r="I46" i="21"/>
  <c r="I54" i="21"/>
  <c r="I23" i="21"/>
  <c r="G63" i="21"/>
  <c r="I10" i="21"/>
  <c r="E16" i="20"/>
  <c r="F9" i="107"/>
  <c r="I63" i="21" l="1"/>
</calcChain>
</file>

<file path=xl/sharedStrings.xml><?xml version="1.0" encoding="utf-8"?>
<sst xmlns="http://schemas.openxmlformats.org/spreadsheetml/2006/main" count="619" uniqueCount="347">
  <si>
    <t>予　算　額</t>
    <rPh sb="0" eb="5">
      <t>ヨサンガク</t>
    </rPh>
    <phoneticPr fontId="2"/>
  </si>
  <si>
    <t>摘　　要</t>
    <rPh sb="0" eb="4">
      <t>テキヨウ</t>
    </rPh>
    <phoneticPr fontId="2"/>
  </si>
  <si>
    <t>会場設営費</t>
    <rPh sb="0" eb="2">
      <t>カイジョウ</t>
    </rPh>
    <rPh sb="2" eb="5">
      <t>セツエイヒ</t>
    </rPh>
    <phoneticPr fontId="2"/>
  </si>
  <si>
    <t>本部団関係費</t>
    <rPh sb="0" eb="2">
      <t>ホンブ</t>
    </rPh>
    <rPh sb="2" eb="3">
      <t>ダン</t>
    </rPh>
    <rPh sb="3" eb="6">
      <t>カンケイヒ</t>
    </rPh>
    <phoneticPr fontId="2"/>
  </si>
  <si>
    <t>講師関係費</t>
    <rPh sb="0" eb="2">
      <t>コウシ</t>
    </rPh>
    <rPh sb="2" eb="5">
      <t>カンケイヒ</t>
    </rPh>
    <phoneticPr fontId="2"/>
  </si>
  <si>
    <t>広報費</t>
    <rPh sb="0" eb="3">
      <t>コウホウヒ</t>
    </rPh>
    <phoneticPr fontId="2"/>
  </si>
  <si>
    <t>資料作成費</t>
    <rPh sb="0" eb="2">
      <t>シリョウ</t>
    </rPh>
    <rPh sb="2" eb="5">
      <t>サクセイヒ</t>
    </rPh>
    <phoneticPr fontId="2"/>
  </si>
  <si>
    <t>報告書作成費</t>
    <rPh sb="0" eb="3">
      <t>ホウコクショ</t>
    </rPh>
    <rPh sb="3" eb="6">
      <t>サクセイヒ</t>
    </rPh>
    <phoneticPr fontId="2"/>
  </si>
  <si>
    <t>渉外費</t>
    <rPh sb="0" eb="2">
      <t>ショウガイ</t>
    </rPh>
    <rPh sb="2" eb="3">
      <t>ヒ</t>
    </rPh>
    <phoneticPr fontId="2"/>
  </si>
  <si>
    <t>旅費交通費</t>
    <rPh sb="0" eb="2">
      <t>リョヒ</t>
    </rPh>
    <rPh sb="2" eb="5">
      <t>コウツウヒ</t>
    </rPh>
    <phoneticPr fontId="2"/>
  </si>
  <si>
    <t>参加記念品費</t>
    <rPh sb="0" eb="2">
      <t>サンカ</t>
    </rPh>
    <rPh sb="2" eb="5">
      <t>キネンヒン</t>
    </rPh>
    <rPh sb="5" eb="6">
      <t>ヒ</t>
    </rPh>
    <phoneticPr fontId="2"/>
  </si>
  <si>
    <t>保険料</t>
    <rPh sb="0" eb="3">
      <t>ホケンリョウ</t>
    </rPh>
    <phoneticPr fontId="2"/>
  </si>
  <si>
    <t>通信費</t>
    <rPh sb="0" eb="3">
      <t>ツウシンヒ</t>
    </rPh>
    <phoneticPr fontId="2"/>
  </si>
  <si>
    <t>雑費</t>
    <rPh sb="0" eb="2">
      <t>ザッピ</t>
    </rPh>
    <phoneticPr fontId="2"/>
  </si>
  <si>
    <t>予備費</t>
    <rPh sb="0" eb="3">
      <t>ヨビヒ</t>
    </rPh>
    <phoneticPr fontId="2"/>
  </si>
  <si>
    <t>（単位：円）</t>
    <rPh sb="1" eb="3">
      <t>タンイ</t>
    </rPh>
    <rPh sb="4" eb="5">
      <t>エン</t>
    </rPh>
    <phoneticPr fontId="2"/>
  </si>
  <si>
    <t>科　　　　　目</t>
    <rPh sb="0" eb="7">
      <t>カモク</t>
    </rPh>
    <phoneticPr fontId="2"/>
  </si>
  <si>
    <t>摘　　　　　　　　　要</t>
    <rPh sb="0" eb="11">
      <t>テキヨウ</t>
    </rPh>
    <phoneticPr fontId="2"/>
  </si>
  <si>
    <t>金　　　額</t>
    <rPh sb="0" eb="1">
      <t>キン</t>
    </rPh>
    <rPh sb="4" eb="5">
      <t>ガク</t>
    </rPh>
    <phoneticPr fontId="2"/>
  </si>
  <si>
    <t>Ｎｏ</t>
  </si>
  <si>
    <t>(</t>
  </si>
  <si>
    <t>　　　　　　　　　　　　　　　　　　　　　　合　　　　　　　計</t>
    <rPh sb="22" eb="23">
      <t>ゴウ</t>
    </rPh>
    <rPh sb="30" eb="31">
      <t>ゴウケイ</t>
    </rPh>
    <phoneticPr fontId="2"/>
  </si>
  <si>
    <t>細　　　目</t>
    <rPh sb="0" eb="5">
      <t>サイモク</t>
    </rPh>
    <phoneticPr fontId="2"/>
  </si>
  <si>
    <t>摘　　　　要</t>
    <rPh sb="0" eb="1">
      <t>テキ</t>
    </rPh>
    <rPh sb="5" eb="6">
      <t>テキヨウ</t>
    </rPh>
    <phoneticPr fontId="2"/>
  </si>
  <si>
    <t>　小　　　　計</t>
    <rPh sb="1" eb="7">
      <t>ショウケイ</t>
    </rPh>
    <phoneticPr fontId="2"/>
  </si>
  <si>
    <t>　小　　　　計</t>
    <rPh sb="1" eb="2">
      <t>ショウ</t>
    </rPh>
    <rPh sb="6" eb="7">
      <t>ショウケイ</t>
    </rPh>
    <phoneticPr fontId="2"/>
  </si>
  <si>
    <t>　合　　　　計</t>
    <rPh sb="1" eb="2">
      <t>ゴウ</t>
    </rPh>
    <rPh sb="6" eb="7">
      <t>ショウケイ</t>
    </rPh>
    <phoneticPr fontId="2"/>
  </si>
  <si>
    <t>事　業　収　支　決　算　報　告　書</t>
    <rPh sb="0" eb="3">
      <t>ジギョウ</t>
    </rPh>
    <rPh sb="4" eb="7">
      <t>シュウシ</t>
    </rPh>
    <rPh sb="8" eb="11">
      <t>ケッサン</t>
    </rPh>
    <rPh sb="12" eb="17">
      <t>ホウコクショ</t>
    </rPh>
    <phoneticPr fontId="2"/>
  </si>
  <si>
    <t>科　　　　目</t>
    <rPh sb="0" eb="1">
      <t>カ</t>
    </rPh>
    <rPh sb="5" eb="6">
      <t>メ</t>
    </rPh>
    <phoneticPr fontId="2"/>
  </si>
  <si>
    <t>決　算　額</t>
    <rPh sb="0" eb="5">
      <t>ケッサンガク</t>
    </rPh>
    <phoneticPr fontId="2"/>
  </si>
  <si>
    <t>差　　　異</t>
    <rPh sb="0" eb="5">
      <t>サイ</t>
    </rPh>
    <phoneticPr fontId="2"/>
  </si>
  <si>
    <t>収　 支　 差 　額</t>
    <rPh sb="0" eb="1">
      <t>オサム</t>
    </rPh>
    <rPh sb="3" eb="4">
      <t>ササ</t>
    </rPh>
    <rPh sb="6" eb="7">
      <t>サ</t>
    </rPh>
    <rPh sb="9" eb="10">
      <t>ガク</t>
    </rPh>
    <phoneticPr fontId="2"/>
  </si>
  <si>
    <t>（決算用）</t>
    <rPh sb="1" eb="3">
      <t>ケッサン</t>
    </rPh>
    <rPh sb="3" eb="4">
      <t>ヨウ</t>
    </rPh>
    <phoneticPr fontId="2"/>
  </si>
  <si>
    <t>差　　　　異</t>
    <rPh sb="0" eb="6">
      <t>サイ</t>
    </rPh>
    <phoneticPr fontId="2"/>
  </si>
  <si>
    <t>（決算用）</t>
    <rPh sb="1" eb="4">
      <t>ケッサンヨウ</t>
    </rPh>
    <phoneticPr fontId="2"/>
  </si>
  <si>
    <t>様式2</t>
    <rPh sb="0" eb="2">
      <t>ヨウシキ</t>
    </rPh>
    <phoneticPr fontId="2"/>
  </si>
  <si>
    <t>様式14</t>
    <rPh sb="0" eb="2">
      <t>ヨウシキ</t>
    </rPh>
    <phoneticPr fontId="2"/>
  </si>
  <si>
    <t>様式15</t>
    <rPh sb="0" eb="2">
      <t>ヨウシキ</t>
    </rPh>
    <phoneticPr fontId="2"/>
  </si>
  <si>
    <t>差　異　発　生　理　由　書</t>
    <rPh sb="0" eb="1">
      <t>サ</t>
    </rPh>
    <rPh sb="2" eb="3">
      <t>イ</t>
    </rPh>
    <rPh sb="4" eb="5">
      <t>パツ</t>
    </rPh>
    <rPh sb="6" eb="7">
      <t>ショウ</t>
    </rPh>
    <rPh sb="8" eb="9">
      <t>リ</t>
    </rPh>
    <rPh sb="10" eb="11">
      <t>ヨシ</t>
    </rPh>
    <rPh sb="12" eb="13">
      <t>ショ</t>
    </rPh>
    <phoneticPr fontId="2"/>
  </si>
  <si>
    <t>細目</t>
    <rPh sb="0" eb="2">
      <t>サイモク</t>
    </rPh>
    <phoneticPr fontId="2"/>
  </si>
  <si>
    <t>予算額</t>
    <rPh sb="0" eb="2">
      <t>ヨサン</t>
    </rPh>
    <rPh sb="2" eb="3">
      <t>ガク</t>
    </rPh>
    <phoneticPr fontId="2"/>
  </si>
  <si>
    <t>決算額</t>
    <rPh sb="0" eb="2">
      <t>ケッサン</t>
    </rPh>
    <rPh sb="2" eb="3">
      <t>ガク</t>
    </rPh>
    <phoneticPr fontId="2"/>
  </si>
  <si>
    <t>差異</t>
    <rPh sb="0" eb="2">
      <t>サイ</t>
    </rPh>
    <phoneticPr fontId="2"/>
  </si>
  <si>
    <t>理由・内容</t>
    <rPh sb="0" eb="2">
      <t>リユウ</t>
    </rPh>
    <rPh sb="3" eb="5">
      <t>ナイヨウ</t>
    </rPh>
    <phoneticPr fontId="2"/>
  </si>
  <si>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</si>
  <si>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2"/>
  </si>
  <si>
    <t>理由・内容は出来るだけ詳しく記入下さい。</t>
    <rPh sb="0" eb="2">
      <t>リユウ</t>
    </rPh>
    <rPh sb="3" eb="5">
      <t>ナイヨウ</t>
    </rPh>
    <rPh sb="6" eb="8">
      <t>デキ</t>
    </rPh>
    <rPh sb="11" eb="12">
      <t>クワ</t>
    </rPh>
    <rPh sb="14" eb="16">
      <t>キニュウ</t>
    </rPh>
    <rPh sb="16" eb="17">
      <t>クダ</t>
    </rPh>
    <phoneticPr fontId="2"/>
  </si>
  <si>
    <t>（収　益　の　部）</t>
    <rPh sb="1" eb="2">
      <t>オサム</t>
    </rPh>
    <rPh sb="3" eb="4">
      <t>エキ</t>
    </rPh>
    <rPh sb="7" eb="8">
      <t>ブ</t>
    </rPh>
    <phoneticPr fontId="2"/>
  </si>
  <si>
    <t>（費用の部）</t>
    <rPh sb="1" eb="3">
      <t>ヒヨウ</t>
    </rPh>
    <rPh sb="4" eb="5">
      <t>ブ</t>
    </rPh>
    <phoneticPr fontId="2"/>
  </si>
  <si>
    <t>登 録 料 収 益</t>
    <rPh sb="0" eb="5">
      <t>トウロクリョウ</t>
    </rPh>
    <rPh sb="6" eb="7">
      <t>オサム</t>
    </rPh>
    <rPh sb="8" eb="9">
      <t>エキ</t>
    </rPh>
    <phoneticPr fontId="2"/>
  </si>
  <si>
    <t>補 助 金</t>
    <rPh sb="0" eb="5">
      <t>ホジョキン</t>
    </rPh>
    <phoneticPr fontId="2"/>
  </si>
  <si>
    <t>寄 付 金 収 益</t>
    <rPh sb="0" eb="5">
      <t>キフキン</t>
    </rPh>
    <rPh sb="6" eb="7">
      <t>オサム</t>
    </rPh>
    <rPh sb="8" eb="9">
      <t>エキ</t>
    </rPh>
    <phoneticPr fontId="2"/>
  </si>
  <si>
    <t>助 成 金</t>
    <rPh sb="0" eb="5">
      <t>ジョセイキン</t>
    </rPh>
    <phoneticPr fontId="2"/>
  </si>
  <si>
    <t>広 告 料 収 益</t>
    <rPh sb="0" eb="5">
      <t>コウコクリョウ</t>
    </rPh>
    <rPh sb="6" eb="7">
      <t>オサム</t>
    </rPh>
    <rPh sb="8" eb="9">
      <t>エキ</t>
    </rPh>
    <phoneticPr fontId="2"/>
  </si>
  <si>
    <t>販　売　収　益</t>
    <rPh sb="0" eb="3">
      <t>ハンバイ</t>
    </rPh>
    <rPh sb="4" eb="5">
      <t>オサム</t>
    </rPh>
    <rPh sb="6" eb="7">
      <t>エキ</t>
    </rPh>
    <phoneticPr fontId="2"/>
  </si>
  <si>
    <t>雑　　収　　益</t>
    <rPh sb="0" eb="1">
      <t>ザツ</t>
    </rPh>
    <rPh sb="3" eb="4">
      <t>オサム</t>
    </rPh>
    <rPh sb="6" eb="7">
      <t>エキ</t>
    </rPh>
    <phoneticPr fontId="2"/>
  </si>
  <si>
    <t>（　収　益　明　細　書　）</t>
    <rPh sb="2" eb="3">
      <t>オサム</t>
    </rPh>
    <rPh sb="4" eb="5">
      <t>エキ</t>
    </rPh>
    <rPh sb="6" eb="11">
      <t>メイサイショ</t>
    </rPh>
    <phoneticPr fontId="2"/>
  </si>
  <si>
    <t>（　費　用　明　細　書　）</t>
    <rPh sb="2" eb="3">
      <t>ヒ</t>
    </rPh>
    <rPh sb="4" eb="5">
      <t>ヨウ</t>
    </rPh>
    <rPh sb="6" eb="11">
      <t>メイサイショ</t>
    </rPh>
    <phoneticPr fontId="2"/>
  </si>
  <si>
    <t>事　業　繰　入　金</t>
    <rPh sb="0" eb="3">
      <t>ジギョウ</t>
    </rPh>
    <rPh sb="4" eb="5">
      <t>クリ</t>
    </rPh>
    <rPh sb="6" eb="7">
      <t>ニュウ</t>
    </rPh>
    <rPh sb="8" eb="9">
      <t>キン</t>
    </rPh>
    <phoneticPr fontId="2"/>
  </si>
  <si>
    <t>収　　　益　　　計</t>
    <rPh sb="0" eb="1">
      <t>オサム</t>
    </rPh>
    <rPh sb="4" eb="5">
      <t>エキ</t>
    </rPh>
    <rPh sb="8" eb="9">
      <t>ケイ</t>
    </rPh>
    <phoneticPr fontId="2"/>
  </si>
  <si>
    <t>費　　　用　　　計</t>
    <rPh sb="0" eb="1">
      <t>ヒ</t>
    </rPh>
    <rPh sb="4" eb="5">
      <t>ヨウ</t>
    </rPh>
    <rPh sb="8" eb="9">
      <t>ケイ</t>
    </rPh>
    <phoneticPr fontId="2"/>
  </si>
  <si>
    <t>収益計</t>
    <rPh sb="0" eb="2">
      <t>シュウエキ</t>
    </rPh>
    <rPh sb="2" eb="3">
      <t>ケイ</t>
    </rPh>
    <phoneticPr fontId="2"/>
  </si>
  <si>
    <t>収益費用明細書</t>
    <rPh sb="1" eb="2">
      <t>エキ</t>
    </rPh>
    <rPh sb="2" eb="4">
      <t>ヒヨウ</t>
    </rPh>
    <phoneticPr fontId="2"/>
  </si>
  <si>
    <t>（収益の部）</t>
    <rPh sb="1" eb="3">
      <t>シュウエキ</t>
    </rPh>
    <rPh sb="4" eb="5">
      <t>ブ</t>
    </rPh>
    <phoneticPr fontId="2"/>
  </si>
  <si>
    <t>事業繰入金</t>
    <rPh sb="0" eb="2">
      <t>ジギョウ</t>
    </rPh>
    <rPh sb="2" eb="4">
      <t>クリイレ</t>
    </rPh>
    <rPh sb="4" eb="5">
      <t>キン</t>
    </rPh>
    <phoneticPr fontId="2"/>
  </si>
  <si>
    <t>様式1</t>
    <rPh sb="0" eb="2">
      <t>ヨウシキ</t>
    </rPh>
    <phoneticPr fontId="2"/>
  </si>
  <si>
    <t>様式3</t>
    <rPh sb="0" eb="2">
      <t>ヨウシキ</t>
    </rPh>
    <phoneticPr fontId="2"/>
  </si>
  <si>
    <t>委員会年間事業予算管理表</t>
  </si>
  <si>
    <t>様式4</t>
    <rPh sb="0" eb="2">
      <t>ヨウシキ</t>
    </rPh>
    <phoneticPr fontId="2"/>
  </si>
  <si>
    <t>様式5</t>
    <rPh sb="0" eb="2">
      <t>ヨウシキ</t>
    </rPh>
    <phoneticPr fontId="2"/>
  </si>
  <si>
    <t>様式6</t>
    <rPh sb="0" eb="2">
      <t>ヨウシキ</t>
    </rPh>
    <phoneticPr fontId="2"/>
  </si>
  <si>
    <t>様式7</t>
    <rPh sb="0" eb="2">
      <t>ヨウシキ</t>
    </rPh>
    <phoneticPr fontId="2"/>
  </si>
  <si>
    <t>協賛に関する覚書</t>
  </si>
  <si>
    <t>様式8</t>
    <rPh sb="0" eb="2">
      <t>ヨウシキ</t>
    </rPh>
    <phoneticPr fontId="2"/>
  </si>
  <si>
    <t>様式10</t>
    <rPh sb="0" eb="2">
      <t>ヨウシキ</t>
    </rPh>
    <phoneticPr fontId="2"/>
  </si>
  <si>
    <t>収支予算書</t>
  </si>
  <si>
    <t>収支決算報告書</t>
  </si>
  <si>
    <t>消費税等計算シート</t>
  </si>
  <si>
    <t>［　様式1　］</t>
    <rPh sb="2" eb="4">
      <t>ヨウシキ</t>
    </rPh>
    <phoneticPr fontId="2"/>
  </si>
  <si>
    <t>年　　　月　　　日</t>
    <rPh sb="0" eb="1">
      <t>ネン</t>
    </rPh>
    <rPh sb="4" eb="5">
      <t>ツキ</t>
    </rPh>
    <rPh sb="8" eb="9">
      <t>ヒ</t>
    </rPh>
    <phoneticPr fontId="2"/>
  </si>
  <si>
    <t>委員会年間総事業費</t>
    <rPh sb="0" eb="3">
      <t>イインカイ</t>
    </rPh>
    <rPh sb="3" eb="5">
      <t>ネンカン</t>
    </rPh>
    <rPh sb="5" eb="6">
      <t>ソウ</t>
    </rPh>
    <rPh sb="6" eb="9">
      <t>ジギョウヒ</t>
    </rPh>
    <phoneticPr fontId="2"/>
  </si>
  <si>
    <t>￥</t>
  </si>
  <si>
    <t>事業開始日</t>
    <rPh sb="0" eb="1">
      <t>コト</t>
    </rPh>
    <rPh sb="1" eb="2">
      <t>ギョウ</t>
    </rPh>
    <rPh sb="2" eb="4">
      <t>カイシ</t>
    </rPh>
    <rPh sb="4" eb="5">
      <t>ヒ</t>
    </rPh>
    <phoneticPr fontId="2"/>
  </si>
  <si>
    <t>事業終了日</t>
    <rPh sb="0" eb="1">
      <t>コト</t>
    </rPh>
    <rPh sb="1" eb="2">
      <t>ギョウ</t>
    </rPh>
    <rPh sb="2" eb="4">
      <t>シュウリョウ</t>
    </rPh>
    <rPh sb="4" eb="5">
      <t>ヒ</t>
    </rPh>
    <phoneticPr fontId="2"/>
  </si>
  <si>
    <t>合　　計</t>
    <rPh sb="0" eb="1">
      <t>ゴウ</t>
    </rPh>
    <rPh sb="3" eb="4">
      <t>ケイ</t>
    </rPh>
    <phoneticPr fontId="2"/>
  </si>
  <si>
    <t>委員会年間事業予算管理表</t>
    <rPh sb="0" eb="3">
      <t>イインカイ</t>
    </rPh>
    <rPh sb="5" eb="7">
      <t>ジギョウ</t>
    </rPh>
    <phoneticPr fontId="2"/>
  </si>
  <si>
    <t>協賛団体（企業）</t>
    <rPh sb="0" eb="2">
      <t>キョウサン</t>
    </rPh>
    <rPh sb="2" eb="4">
      <t>ダンタイ</t>
    </rPh>
    <rPh sb="5" eb="7">
      <t>キギョウ</t>
    </rPh>
    <phoneticPr fontId="2"/>
  </si>
  <si>
    <t>担当部署名</t>
    <rPh sb="0" eb="2">
      <t>タントウ</t>
    </rPh>
    <rPh sb="2" eb="3">
      <t>ブ</t>
    </rPh>
    <rPh sb="3" eb="5">
      <t>ショメイ</t>
    </rPh>
    <phoneticPr fontId="2"/>
  </si>
  <si>
    <t>摘要</t>
    <rPh sb="0" eb="2">
      <t>テキヨウ</t>
    </rPh>
    <phoneticPr fontId="2"/>
  </si>
  <si>
    <t>　　　　　　　　　実績を記入してください。</t>
    <rPh sb="9" eb="11">
      <t>ジッセキ</t>
    </rPh>
    <rPh sb="12" eb="14">
      <t>キニュウ</t>
    </rPh>
    <phoneticPr fontId="2"/>
  </si>
  <si>
    <t>事　業　名　称：</t>
    <rPh sb="0" eb="1">
      <t>コト</t>
    </rPh>
    <rPh sb="2" eb="3">
      <t>ギョウ</t>
    </rPh>
    <rPh sb="4" eb="5">
      <t>ナ</t>
    </rPh>
    <rPh sb="6" eb="7">
      <t>ショウ</t>
    </rPh>
    <phoneticPr fontId="2"/>
  </si>
  <si>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2"/>
  </si>
  <si>
    <t>氏　　名</t>
    <rPh sb="0" eb="1">
      <t>シ</t>
    </rPh>
    <rPh sb="3" eb="4">
      <t>メイ</t>
    </rPh>
    <phoneticPr fontId="2"/>
  </si>
  <si>
    <t>委員会役職</t>
    <rPh sb="0" eb="3">
      <t>イインカイ</t>
    </rPh>
    <rPh sb="3" eb="5">
      <t>ヤクショク</t>
    </rPh>
    <phoneticPr fontId="2"/>
  </si>
  <si>
    <t>勤務先</t>
    <rPh sb="0" eb="3">
      <t>キンムサキ</t>
    </rPh>
    <phoneticPr fontId="2"/>
  </si>
  <si>
    <t>勤務先役職</t>
    <rPh sb="0" eb="3">
      <t>キンムサキ</t>
    </rPh>
    <rPh sb="3" eb="5">
      <t>ヤクショク</t>
    </rPh>
    <phoneticPr fontId="2"/>
  </si>
  <si>
    <t>住　　所</t>
    <rPh sb="0" eb="1">
      <t>ジュウ</t>
    </rPh>
    <rPh sb="3" eb="4">
      <t>トコロ</t>
    </rPh>
    <phoneticPr fontId="2"/>
  </si>
  <si>
    <t>電　　話</t>
    <rPh sb="0" eb="1">
      <t>デン</t>
    </rPh>
    <rPh sb="3" eb="4">
      <t>ハナシ</t>
    </rPh>
    <phoneticPr fontId="2"/>
  </si>
  <si>
    <t>ＦＡＸ</t>
  </si>
  <si>
    <t>科目</t>
    <rPh sb="0" eb="2">
      <t>カモク</t>
    </rPh>
    <phoneticPr fontId="2"/>
  </si>
  <si>
    <t>)</t>
  </si>
  <si>
    <t>企画・演出費</t>
    <rPh sb="0" eb="2">
      <t>キカク</t>
    </rPh>
    <rPh sb="3" eb="5">
      <t>エンシュツ</t>
    </rPh>
    <rPh sb="5" eb="6">
      <t>ヒ</t>
    </rPh>
    <phoneticPr fontId="2"/>
  </si>
  <si>
    <t>（単位　：　円）</t>
    <rPh sb="1" eb="3">
      <t>タンイ</t>
    </rPh>
    <rPh sb="6" eb="7">
      <t>エン</t>
    </rPh>
    <phoneticPr fontId="2"/>
  </si>
  <si>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2"/>
  </si>
  <si>
    <t>報酬明細書</t>
    <rPh sb="4" eb="5">
      <t>ショ</t>
    </rPh>
    <phoneticPr fontId="2"/>
  </si>
  <si>
    <t>収益費用明細書（決算用）</t>
    <rPh sb="1" eb="2">
      <t>エキ</t>
    </rPh>
    <rPh sb="2" eb="4">
      <t>ヒヨウ</t>
    </rPh>
    <rPh sb="8" eb="11">
      <t>ケッサンヨウ</t>
    </rPh>
    <phoneticPr fontId="2"/>
  </si>
  <si>
    <t>協賛物品</t>
    <rPh sb="0" eb="2">
      <t>キョウサン</t>
    </rPh>
    <rPh sb="2" eb="4">
      <t>ブッピン</t>
    </rPh>
    <phoneticPr fontId="2"/>
  </si>
  <si>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2"/>
  </si>
  <si>
    <t>講師等出演依頼承諾書</t>
    <rPh sb="0" eb="2">
      <t>コウシ</t>
    </rPh>
    <rPh sb="2" eb="3">
      <t>トウ</t>
    </rPh>
    <rPh sb="3" eb="5">
      <t>シュツエン</t>
    </rPh>
    <rPh sb="5" eb="7">
      <t>イライ</t>
    </rPh>
    <rPh sb="7" eb="10">
      <t>ショウダクショ</t>
    </rPh>
    <phoneticPr fontId="2"/>
  </si>
  <si>
    <t>様式9</t>
    <rPh sb="0" eb="2">
      <t>ヨウシキ</t>
    </rPh>
    <phoneticPr fontId="2"/>
  </si>
  <si>
    <t>様式11</t>
    <rPh sb="0" eb="2">
      <t>ヨウシキ</t>
    </rPh>
    <phoneticPr fontId="2"/>
  </si>
  <si>
    <t>様式13</t>
    <rPh sb="0" eb="2">
      <t>ヨウシキ</t>
    </rPh>
    <phoneticPr fontId="2"/>
  </si>
  <si>
    <t>修正・補正収支予算書</t>
    <rPh sb="3" eb="5">
      <t>ホセイ</t>
    </rPh>
    <phoneticPr fontId="2"/>
  </si>
  <si>
    <t>収益費用明細書（修正・補正用）</t>
    <rPh sb="11" eb="13">
      <t>ホセイ</t>
    </rPh>
    <rPh sb="13" eb="14">
      <t>ヨウ</t>
    </rPh>
    <phoneticPr fontId="2"/>
  </si>
  <si>
    <t>地区・ブロック関連様式</t>
    <rPh sb="0" eb="2">
      <t>チク</t>
    </rPh>
    <rPh sb="7" eb="11">
      <t>カンレンヨウシキ</t>
    </rPh>
    <phoneticPr fontId="2"/>
  </si>
  <si>
    <t>様式51</t>
    <rPh sb="0" eb="2">
      <t>ヨウシキ</t>
    </rPh>
    <phoneticPr fontId="2"/>
  </si>
  <si>
    <t>様式53</t>
    <rPh sb="0" eb="2">
      <t>ヨウシキ</t>
    </rPh>
    <phoneticPr fontId="2"/>
  </si>
  <si>
    <t>様式54</t>
    <rPh sb="0" eb="2">
      <t>ヨウシキ</t>
    </rPh>
    <phoneticPr fontId="2"/>
  </si>
  <si>
    <t>[様式3]</t>
    <rPh sb="1" eb="3">
      <t>ヨウシキ</t>
    </rPh>
    <phoneticPr fontId="2"/>
  </si>
  <si>
    <t>[様式11]</t>
    <rPh sb="1" eb="3">
      <t>ヨウシキ</t>
    </rPh>
    <phoneticPr fontId="2"/>
  </si>
  <si>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21"/>
  </si>
  <si>
    <t>見積NO。から見積書にリンクさせてください。
※その他注意事項については（５）「見積書の取得について」を参照してください。</t>
    <phoneticPr fontId="21"/>
  </si>
  <si>
    <t>源泉所得税が発生する場合に必要</t>
    <rPh sb="2" eb="5">
      <t>ショトクゼイ</t>
    </rPh>
    <rPh sb="10" eb="12">
      <t>バアイ</t>
    </rPh>
    <phoneticPr fontId="2"/>
  </si>
  <si>
    <t>差異発生理由書</t>
    <phoneticPr fontId="2"/>
  </si>
  <si>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2"/>
  </si>
  <si>
    <t>修正予算ならびに補正予算をする場合に使用</t>
    <rPh sb="0" eb="4">
      <t>シュウセイヨサン</t>
    </rPh>
    <rPh sb="8" eb="12">
      <t>ホセイヨサン</t>
    </rPh>
    <rPh sb="15" eb="17">
      <t>バアイ</t>
    </rPh>
    <rPh sb="18" eb="20">
      <t>シヨウ</t>
    </rPh>
    <phoneticPr fontId="2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</si>
  <si>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2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</si>
  <si>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21"/>
  </si>
  <si>
    <t>事業用口座の資金の流れを記載</t>
    <rPh sb="0" eb="3">
      <t>ジギョウヨウ</t>
    </rPh>
    <rPh sb="3" eb="5">
      <t>コウザ</t>
    </rPh>
    <rPh sb="6" eb="8">
      <t>シキン</t>
    </rPh>
    <rPh sb="9" eb="10">
      <t>ナガ</t>
    </rPh>
    <rPh sb="12" eb="14">
      <t>キサイ</t>
    </rPh>
    <phoneticPr fontId="21"/>
  </si>
  <si>
    <t>決算時必要資料</t>
    <rPh sb="0" eb="3">
      <t>ケッサンジ</t>
    </rPh>
    <rPh sb="3" eb="7">
      <t>ヒツヨウシリョウ</t>
    </rPh>
    <phoneticPr fontId="2"/>
  </si>
  <si>
    <t>預金通帳のコピー</t>
    <rPh sb="0" eb="4">
      <t>ヨキンツウチョウ</t>
    </rPh>
    <phoneticPr fontId="21"/>
  </si>
  <si>
    <t>請求書・領収書</t>
    <rPh sb="0" eb="3">
      <t>セイキュウショ</t>
    </rPh>
    <rPh sb="4" eb="7">
      <t>リョウシュウショ</t>
    </rPh>
    <phoneticPr fontId="2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</si>
  <si>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21"/>
  </si>
  <si>
    <t>※事務局に申請し、発行してもらって下さい。</t>
    <phoneticPr fontId="21"/>
  </si>
  <si>
    <t>登録料領収書控</t>
    <rPh sb="0" eb="3">
      <t>トウロクリョウ</t>
    </rPh>
    <rPh sb="3" eb="6">
      <t>リョウシュウショ</t>
    </rPh>
    <rPh sb="6" eb="7">
      <t>ヒカ</t>
    </rPh>
    <phoneticPr fontId="21"/>
  </si>
  <si>
    <t>預金出納帳</t>
    <rPh sb="0" eb="2">
      <t>ヨキン</t>
    </rPh>
    <rPh sb="2" eb="5">
      <t>スイトウチョウ</t>
    </rPh>
    <phoneticPr fontId="21"/>
  </si>
  <si>
    <t>現金出納帳</t>
    <rPh sb="0" eb="2">
      <t>ゲンキン</t>
    </rPh>
    <rPh sb="2" eb="5">
      <t>スイトウチョウ</t>
    </rPh>
    <phoneticPr fontId="21"/>
  </si>
  <si>
    <t>手持現金の流れを記載</t>
    <rPh sb="0" eb="2">
      <t>テモ</t>
    </rPh>
    <rPh sb="2" eb="4">
      <t>ゲンキン</t>
    </rPh>
    <rPh sb="5" eb="6">
      <t>ナガ</t>
    </rPh>
    <rPh sb="8" eb="10">
      <t>キサイ</t>
    </rPh>
    <phoneticPr fontId="21"/>
  </si>
  <si>
    <t>事業会計関連様式</t>
    <rPh sb="0" eb="4">
      <t>ジギョウカイケイ</t>
    </rPh>
    <rPh sb="4" eb="8">
      <t>カンレンヨウシキ</t>
    </rPh>
    <phoneticPr fontId="2"/>
  </si>
  <si>
    <t>請求書、支払状況と照らしあわせて記載して下さい。</t>
    <phoneticPr fontId="2"/>
  </si>
  <si>
    <t>公認会計士監査報告書</t>
    <rPh sb="0" eb="5">
      <t>コウニンカイ</t>
    </rPh>
    <rPh sb="5" eb="9">
      <t>カンサホウコクシリョウ</t>
    </rPh>
    <rPh sb="9" eb="10">
      <t>ショ</t>
    </rPh>
    <phoneticPr fontId="21"/>
  </si>
  <si>
    <t>事業費の収支状況並びに余剰金等に関する証明書</t>
    <phoneticPr fontId="21"/>
  </si>
  <si>
    <t>年間事業繰入金予定額</t>
    <rPh sb="0" eb="2">
      <t>ネンカン</t>
    </rPh>
    <rPh sb="2" eb="4">
      <t>ジギョウ</t>
    </rPh>
    <rPh sb="4" eb="6">
      <t>クリイレ</t>
    </rPh>
    <rPh sb="6" eb="7">
      <t>キン</t>
    </rPh>
    <rPh sb="7" eb="9">
      <t>ヨテイ</t>
    </rPh>
    <rPh sb="9" eb="10">
      <t>ガク</t>
    </rPh>
    <phoneticPr fontId="2"/>
  </si>
  <si>
    <t>ver.〇〇</t>
    <phoneticPr fontId="2"/>
  </si>
  <si>
    <t>源泉所得税納付報告書</t>
    <rPh sb="0" eb="2">
      <t>ゲンセン</t>
    </rPh>
    <rPh sb="2" eb="5">
      <t>ショトクゼイ</t>
    </rPh>
    <rPh sb="5" eb="7">
      <t>ノウフ</t>
    </rPh>
    <rPh sb="7" eb="9">
      <t>ホウコク</t>
    </rPh>
    <rPh sb="9" eb="10">
      <t>ショ</t>
    </rPh>
    <phoneticPr fontId="21"/>
  </si>
  <si>
    <t>様式52</t>
    <rPh sb="0" eb="2">
      <t>ヨウシキ</t>
    </rPh>
    <phoneticPr fontId="2"/>
  </si>
  <si>
    <t>見積（請求）企業一覧表</t>
    <rPh sb="3" eb="5">
      <t>セイキュウ</t>
    </rPh>
    <phoneticPr fontId="2"/>
  </si>
  <si>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2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</si>
  <si>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2"/>
  </si>
  <si>
    <t>※課税・非課税について注意しながら記載してください。</t>
    <rPh sb="1" eb="3">
      <t>カゼイ</t>
    </rPh>
    <rPh sb="4" eb="7">
      <t>ヒカゼイ</t>
    </rPh>
    <rPh sb="11" eb="13">
      <t>チュウイ</t>
    </rPh>
    <rPh sb="17" eb="19">
      <t>キサイ</t>
    </rPh>
    <phoneticPr fontId="2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</si>
  <si>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21"/>
  </si>
  <si>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2"/>
  </si>
  <si>
    <t>事　　業　　名　　称</t>
    <rPh sb="0" eb="1">
      <t>コト</t>
    </rPh>
    <rPh sb="3" eb="4">
      <t>ギョウ</t>
    </rPh>
    <rPh sb="6" eb="7">
      <t>メイ</t>
    </rPh>
    <rPh sb="9" eb="10">
      <t>ショウ</t>
    </rPh>
    <phoneticPr fontId="2"/>
  </si>
  <si>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2"/>
  </si>
  <si>
    <t>協賛金収入・物品協賛内訳書</t>
    <rPh sb="0" eb="3">
      <t>キョウサンキン</t>
    </rPh>
    <rPh sb="3" eb="5">
      <t>シュウニュウ</t>
    </rPh>
    <rPh sb="6" eb="8">
      <t>ブッピン</t>
    </rPh>
    <rPh sb="8" eb="10">
      <t>キョウサン</t>
    </rPh>
    <rPh sb="10" eb="12">
      <t>ウチワケ</t>
    </rPh>
    <rPh sb="12" eb="13">
      <t>ショ</t>
    </rPh>
    <phoneticPr fontId="2"/>
  </si>
  <si>
    <t>協賛金額</t>
    <rPh sb="0" eb="2">
      <t>キョウサン</t>
    </rPh>
    <rPh sb="2" eb="4">
      <t>キンガク</t>
    </rPh>
    <phoneticPr fontId="2"/>
  </si>
  <si>
    <t>計</t>
    <rPh sb="0" eb="1">
      <t>ケイ</t>
    </rPh>
    <phoneticPr fontId="2"/>
  </si>
  <si>
    <t>過去の
実績</t>
    <rPh sb="0" eb="2">
      <t>カコ</t>
    </rPh>
    <rPh sb="4" eb="6">
      <t>ジッセキ</t>
    </rPh>
    <phoneticPr fontId="2"/>
  </si>
  <si>
    <t>[様式12]</t>
    <phoneticPr fontId="2"/>
  </si>
  <si>
    <t>※　変更ががる場合は、修正し財審に提出すること</t>
    <rPh sb="2" eb="4">
      <t>ヘンコウ</t>
    </rPh>
    <rPh sb="7" eb="9">
      <t>バアイ</t>
    </rPh>
    <rPh sb="11" eb="13">
      <t>シュウセイ</t>
    </rPh>
    <rPh sb="14" eb="15">
      <t>ザイ</t>
    </rPh>
    <rPh sb="15" eb="16">
      <t>シン</t>
    </rPh>
    <rPh sb="17" eb="19">
      <t>テイシュツ</t>
    </rPh>
    <phoneticPr fontId="2"/>
  </si>
  <si>
    <t>事業繰入金
予定額　　　　　　</t>
    <rPh sb="0" eb="2">
      <t>ジギョウ</t>
    </rPh>
    <rPh sb="2" eb="4">
      <t>クリイレ</t>
    </rPh>
    <rPh sb="4" eb="5">
      <t>キン</t>
    </rPh>
    <rPh sb="6" eb="8">
      <t>ヨテイ</t>
    </rPh>
    <rPh sb="8" eb="9">
      <t>ガク</t>
    </rPh>
    <phoneticPr fontId="2"/>
  </si>
  <si>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2"/>
  </si>
  <si>
    <t>[様式7］</t>
    <rPh sb="1" eb="3">
      <t>ヨウシキ</t>
    </rPh>
    <phoneticPr fontId="2"/>
  </si>
  <si>
    <t>協賛金収入・物品協賛内訳書</t>
    <rPh sb="2" eb="3">
      <t>キン</t>
    </rPh>
    <rPh sb="3" eb="5">
      <t>シュウニュウ</t>
    </rPh>
    <rPh sb="6" eb="8">
      <t>ブッピン</t>
    </rPh>
    <rPh sb="8" eb="10">
      <t>キョウサン</t>
    </rPh>
    <phoneticPr fontId="2"/>
  </si>
  <si>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2"/>
  </si>
  <si>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21"/>
  </si>
  <si>
    <t>寄付申出書</t>
    <rPh sb="0" eb="2">
      <t>キフ</t>
    </rPh>
    <rPh sb="2" eb="5">
      <t>モウシデショ</t>
    </rPh>
    <phoneticPr fontId="2"/>
  </si>
  <si>
    <t>事業計画書・事業報告書（議案本文）</t>
    <rPh sb="0" eb="2">
      <t>ジギョウ</t>
    </rPh>
    <rPh sb="2" eb="5">
      <t>ケイカクショ</t>
    </rPh>
    <rPh sb="6" eb="8">
      <t>ジギョウ</t>
    </rPh>
    <rPh sb="8" eb="11">
      <t>ホウコクショ</t>
    </rPh>
    <rPh sb="12" eb="14">
      <t>ギアン</t>
    </rPh>
    <rPh sb="14" eb="16">
      <t>ホンブン</t>
    </rPh>
    <phoneticPr fontId="2"/>
  </si>
  <si>
    <t>[様式10]</t>
    <rPh sb="1" eb="3">
      <t>ヨウシキ</t>
    </rPh>
    <phoneticPr fontId="2"/>
  </si>
  <si>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2"/>
  </si>
  <si>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2"/>
  </si>
  <si>
    <t>（費　用　の　部）</t>
  </si>
  <si>
    <t>２０２１年度　財審様式フォーム</t>
    <rPh sb="4" eb="6">
      <t>ネンド</t>
    </rPh>
    <rPh sb="7" eb="8">
      <t>ザイ</t>
    </rPh>
    <rPh sb="8" eb="9">
      <t>シン</t>
    </rPh>
    <rPh sb="9" eb="10">
      <t>ヨウ</t>
    </rPh>
    <rPh sb="10" eb="11">
      <t>シキ</t>
    </rPh>
    <phoneticPr fontId="2"/>
  </si>
  <si>
    <t>ＪＣＩ日本専用封筒を使用する場合に様式4に添付</t>
    <rPh sb="5" eb="9">
      <t>センヨウフウトウ</t>
    </rPh>
    <rPh sb="10" eb="12">
      <t>シヨウ</t>
    </rPh>
    <rPh sb="14" eb="16">
      <t>バアイ</t>
    </rPh>
    <rPh sb="17" eb="19">
      <t>ヨウシキ</t>
    </rPh>
    <rPh sb="21" eb="23">
      <t>テンプ</t>
    </rPh>
    <phoneticPr fontId="2"/>
  </si>
  <si>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21"/>
  </si>
  <si>
    <t>※ＪＣＩ日本所定の連番が入ったものならびに、未使用・書き損じ分もそろえて提出して下さい。</t>
  </si>
  <si>
    <t>サマースクール</t>
    <phoneticPr fontId="2"/>
  </si>
  <si>
    <t>第２６回わんぱく相撲岸和田場所</t>
    <rPh sb="0" eb="1">
      <t>ダイ</t>
    </rPh>
    <rPh sb="3" eb="4">
      <t>カイ</t>
    </rPh>
    <rPh sb="8" eb="10">
      <t>ズモウ</t>
    </rPh>
    <rPh sb="10" eb="13">
      <t>キシワダ</t>
    </rPh>
    <rPh sb="13" eb="15">
      <t>バショ</t>
    </rPh>
    <phoneticPr fontId="2"/>
  </si>
  <si>
    <t>収支差額</t>
    <rPh sb="0" eb="2">
      <t>シュウシ</t>
    </rPh>
    <rPh sb="2" eb="4">
      <t>サガク</t>
    </rPh>
    <phoneticPr fontId="2"/>
  </si>
  <si>
    <t>支出計</t>
    <rPh sb="0" eb="2">
      <t>シシュツ</t>
    </rPh>
    <rPh sb="2" eb="3">
      <t>ケイ</t>
    </rPh>
    <phoneticPr fontId="2"/>
  </si>
  <si>
    <t>ブロック大会・全国大会登録費</t>
    <rPh sb="4" eb="6">
      <t>タイカイ</t>
    </rPh>
    <rPh sb="7" eb="11">
      <t>ゼンコクタイカイ</t>
    </rPh>
    <rPh sb="11" eb="13">
      <t>トウロク</t>
    </rPh>
    <rPh sb="13" eb="14">
      <t>ヒ</t>
    </rPh>
    <phoneticPr fontId="2"/>
  </si>
  <si>
    <t>500×180</t>
    <phoneticPr fontId="2"/>
  </si>
  <si>
    <t>前年度決算額</t>
    <rPh sb="0" eb="3">
      <t>ゼンネンド</t>
    </rPh>
    <rPh sb="3" eb="6">
      <t>ケッサンガク</t>
    </rPh>
    <phoneticPr fontId="2"/>
  </si>
  <si>
    <t>前年度予算額</t>
    <rPh sb="0" eb="3">
      <t>ゼンネンド</t>
    </rPh>
    <rPh sb="3" eb="6">
      <t>ヨサンガク</t>
    </rPh>
    <phoneticPr fontId="2"/>
  </si>
  <si>
    <t>項　　　　目</t>
    <rPh sb="0" eb="6">
      <t>コウモク</t>
    </rPh>
    <phoneticPr fontId="2"/>
  </si>
  <si>
    <t>事業名称：第２６回わんぱく相撲岸和田場所</t>
    <rPh sb="0" eb="2">
      <t>ジギョウ</t>
    </rPh>
    <rPh sb="2" eb="4">
      <t>メイショウ</t>
    </rPh>
    <rPh sb="5" eb="6">
      <t>ダイ</t>
    </rPh>
    <rPh sb="8" eb="9">
      <t>カイ</t>
    </rPh>
    <rPh sb="13" eb="15">
      <t>ズモウ</t>
    </rPh>
    <rPh sb="15" eb="18">
      <t>キシワダ</t>
    </rPh>
    <rPh sb="18" eb="20">
      <t>バショ</t>
    </rPh>
    <phoneticPr fontId="2"/>
  </si>
  <si>
    <t>事　業　計　画　収　支　予　算　書</t>
    <rPh sb="0" eb="3">
      <t>ジギョウ</t>
    </rPh>
    <rPh sb="4" eb="7">
      <t>ケイカク</t>
    </rPh>
    <rPh sb="8" eb="11">
      <t>シュウシ</t>
    </rPh>
    <rPh sb="12" eb="17">
      <t>ヨサンショ</t>
    </rPh>
    <phoneticPr fontId="2"/>
  </si>
  <si>
    <t>[様式2]</t>
    <rPh sb="1" eb="3">
      <t>ヨウシキ</t>
    </rPh>
    <phoneticPr fontId="2"/>
  </si>
  <si>
    <t>お礼状送付</t>
    <rPh sb="1" eb="3">
      <t>レイジョウ</t>
    </rPh>
    <rPh sb="3" eb="5">
      <t>ソウフ</t>
    </rPh>
    <phoneticPr fontId="2"/>
  </si>
  <si>
    <t>郵便代</t>
    <rPh sb="0" eb="3">
      <t>ユウビンダイ</t>
    </rPh>
    <phoneticPr fontId="2"/>
  </si>
  <si>
    <t>問診票送付</t>
    <rPh sb="0" eb="3">
      <t>モンシンヒョウ</t>
    </rPh>
    <rPh sb="3" eb="5">
      <t>ソウフ</t>
    </rPh>
    <phoneticPr fontId="2"/>
  </si>
  <si>
    <t>ブロック大会費</t>
    <rPh sb="4" eb="6">
      <t>タイカイ</t>
    </rPh>
    <rPh sb="6" eb="7">
      <t>ヒ</t>
    </rPh>
    <phoneticPr fontId="2"/>
  </si>
  <si>
    <t>登録料</t>
    <rPh sb="0" eb="3">
      <t>トウロクリョウ</t>
    </rPh>
    <phoneticPr fontId="2"/>
  </si>
  <si>
    <t>全国大会登録費</t>
    <rPh sb="0" eb="7">
      <t>ゼンコクタイカイトウロクヒ</t>
    </rPh>
    <phoneticPr fontId="2"/>
  </si>
  <si>
    <t>本部関係費</t>
    <rPh sb="0" eb="5">
      <t>ホンブカンケイヒ</t>
    </rPh>
    <phoneticPr fontId="2"/>
  </si>
  <si>
    <t>講師関係費</t>
    <phoneticPr fontId="2"/>
  </si>
  <si>
    <t>お菓子</t>
    <rPh sb="1" eb="3">
      <t>カシ</t>
    </rPh>
    <phoneticPr fontId="2"/>
  </si>
  <si>
    <t>参加賞</t>
    <rPh sb="0" eb="3">
      <t>サンカショウ</t>
    </rPh>
    <phoneticPr fontId="2"/>
  </si>
  <si>
    <t>参加記念品費</t>
    <phoneticPr fontId="2"/>
  </si>
  <si>
    <t>保険</t>
    <rPh sb="0" eb="2">
      <t>ホケン</t>
    </rPh>
    <phoneticPr fontId="2"/>
  </si>
  <si>
    <t>謝礼金</t>
    <rPh sb="0" eb="3">
      <t>シャレイキン</t>
    </rPh>
    <phoneticPr fontId="2"/>
  </si>
  <si>
    <t>演出費</t>
    <rPh sb="0" eb="3">
      <t>エンシュツヒ</t>
    </rPh>
    <phoneticPr fontId="2"/>
  </si>
  <si>
    <t>のぼり</t>
    <phoneticPr fontId="2"/>
  </si>
  <si>
    <t>企画費</t>
    <rPh sb="0" eb="2">
      <t>キカク</t>
    </rPh>
    <rPh sb="2" eb="3">
      <t>ヒ</t>
    </rPh>
    <phoneticPr fontId="2"/>
  </si>
  <si>
    <t>飛沫防止ビニールシート</t>
    <rPh sb="0" eb="2">
      <t>ヒマツ</t>
    </rPh>
    <rPh sb="2" eb="4">
      <t>ボウシ</t>
    </rPh>
    <phoneticPr fontId="2"/>
  </si>
  <si>
    <t>景品</t>
    <rPh sb="0" eb="2">
      <t>ケイヒン</t>
    </rPh>
    <phoneticPr fontId="2"/>
  </si>
  <si>
    <t>トロフィー</t>
    <phoneticPr fontId="2"/>
  </si>
  <si>
    <t>両面テープ</t>
    <rPh sb="0" eb="2">
      <t>リョウメン</t>
    </rPh>
    <phoneticPr fontId="2"/>
  </si>
  <si>
    <t>消毒液</t>
    <rPh sb="0" eb="3">
      <t>ショウドクエキ</t>
    </rPh>
    <phoneticPr fontId="2"/>
  </si>
  <si>
    <t>プラダンシート</t>
    <phoneticPr fontId="2"/>
  </si>
  <si>
    <t>トラテープ</t>
    <phoneticPr fontId="2"/>
  </si>
  <si>
    <t>リストバンド</t>
    <phoneticPr fontId="2"/>
  </si>
  <si>
    <t>カラー布テープ</t>
    <rPh sb="3" eb="4">
      <t>ヌノ</t>
    </rPh>
    <phoneticPr fontId="2"/>
  </si>
  <si>
    <t>インク</t>
    <phoneticPr fontId="2"/>
  </si>
  <si>
    <t>養生テープ</t>
    <rPh sb="0" eb="2">
      <t>ヨウジョウ</t>
    </rPh>
    <phoneticPr fontId="2"/>
  </si>
  <si>
    <t>PXマット紙</t>
    <rPh sb="5" eb="6">
      <t>シ</t>
    </rPh>
    <phoneticPr fontId="2"/>
  </si>
  <si>
    <t>警備</t>
    <rPh sb="0" eb="2">
      <t>ケイビ</t>
    </rPh>
    <phoneticPr fontId="2"/>
  </si>
  <si>
    <t>企画演出費</t>
    <rPh sb="0" eb="2">
      <t>キカク</t>
    </rPh>
    <rPh sb="2" eb="4">
      <t>エンシュツ</t>
    </rPh>
    <rPh sb="4" eb="5">
      <t>ヒ</t>
    </rPh>
    <phoneticPr fontId="2"/>
  </si>
  <si>
    <t>チラシ</t>
    <phoneticPr fontId="2"/>
  </si>
  <si>
    <t>広報費</t>
    <rPh sb="0" eb="2">
      <t>コウホウ</t>
    </rPh>
    <rPh sb="2" eb="3">
      <t>ヒ</t>
    </rPh>
    <phoneticPr fontId="2"/>
  </si>
  <si>
    <t>広報費</t>
    <phoneticPr fontId="2"/>
  </si>
  <si>
    <t>テント</t>
    <phoneticPr fontId="2"/>
  </si>
  <si>
    <t>設営費</t>
    <rPh sb="0" eb="3">
      <t>セツエイヒ</t>
    </rPh>
    <phoneticPr fontId="2"/>
  </si>
  <si>
    <t>音響</t>
    <rPh sb="0" eb="2">
      <t>オンキョウ</t>
    </rPh>
    <phoneticPr fontId="2"/>
  </si>
  <si>
    <t>岸和田市立南海波切ホール</t>
    <phoneticPr fontId="2"/>
  </si>
  <si>
    <t>会場費</t>
    <rPh sb="0" eb="2">
      <t>カイジョウ</t>
    </rPh>
    <rPh sb="2" eb="3">
      <t>ヒ</t>
    </rPh>
    <phoneticPr fontId="2"/>
  </si>
  <si>
    <t>会場設営費</t>
    <rPh sb="0" eb="2">
      <t>カイジョウ</t>
    </rPh>
    <rPh sb="2" eb="4">
      <t>セツエイ</t>
    </rPh>
    <rPh sb="4" eb="5">
      <t>ヒ</t>
    </rPh>
    <phoneticPr fontId="2"/>
  </si>
  <si>
    <t>寄付金</t>
    <rPh sb="0" eb="3">
      <t>キフキン</t>
    </rPh>
    <phoneticPr fontId="2"/>
  </si>
  <si>
    <t>寄 付 金 収 益</t>
  </si>
  <si>
    <t>登録料　５００円×１８０名</t>
    <rPh sb="0" eb="2">
      <t>トウロク</t>
    </rPh>
    <rPh sb="2" eb="3">
      <t>リョウ</t>
    </rPh>
    <rPh sb="7" eb="8">
      <t>エン</t>
    </rPh>
    <rPh sb="12" eb="13">
      <t>メイ</t>
    </rPh>
    <phoneticPr fontId="2"/>
  </si>
  <si>
    <t>登録料収益</t>
    <phoneticPr fontId="2"/>
  </si>
  <si>
    <t>事業名称：第２６回わんぱく相撲岸和田場所</t>
    <rPh sb="0" eb="2">
      <t>ジギョウ</t>
    </rPh>
    <rPh sb="2" eb="4">
      <t>メイショウ</t>
    </rPh>
    <rPh sb="5" eb="6">
      <t>ダイ</t>
    </rPh>
    <rPh sb="8" eb="9">
      <t>カイ</t>
    </rPh>
    <rPh sb="13" eb="20">
      <t>ズモウキシワダバショ</t>
    </rPh>
    <phoneticPr fontId="2"/>
  </si>
  <si>
    <t>合計金額</t>
    <rPh sb="0" eb="4">
      <t>ゴウケイキンガク</t>
    </rPh>
    <phoneticPr fontId="2"/>
  </si>
  <si>
    <t>（普・当）</t>
  </si>
  <si>
    <t>振込手数料</t>
    <rPh sb="0" eb="2">
      <t>フリコミ</t>
    </rPh>
    <rPh sb="2" eb="5">
      <t>テスウリョウ</t>
    </rPh>
    <phoneticPr fontId="2"/>
  </si>
  <si>
    <t>口座番号</t>
    <rPh sb="0" eb="2">
      <t>コウザ</t>
    </rPh>
    <rPh sb="2" eb="4">
      <t>バンゴウ</t>
    </rPh>
    <phoneticPr fontId="2"/>
  </si>
  <si>
    <t>支払銀行・支店名</t>
    <rPh sb="0" eb="2">
      <t>シハライ</t>
    </rPh>
    <rPh sb="2" eb="4">
      <t>ギンコウ</t>
    </rPh>
    <phoneticPr fontId="2"/>
  </si>
  <si>
    <t>振込口座名義</t>
    <rPh sb="0" eb="6">
      <t>フリコミコウザメイギ</t>
    </rPh>
    <phoneticPr fontId="2"/>
  </si>
  <si>
    <t>見積/
請求№</t>
    <rPh sb="4" eb="6">
      <t>セイキュウ</t>
    </rPh>
    <phoneticPr fontId="2"/>
  </si>
  <si>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2"/>
  </si>
  <si>
    <t>※見積書へ見積Ｎｏ．をまたは請求書へ請求Ｎｏ．を記載すること</t>
    <rPh sb="1" eb="4">
      <t>ミツモリショ</t>
    </rPh>
    <rPh sb="5" eb="7">
      <t>ミツ</t>
    </rPh>
    <rPh sb="14" eb="17">
      <t>セイキュウショ</t>
    </rPh>
    <rPh sb="18" eb="20">
      <t>セイキュウ</t>
    </rPh>
    <rPh sb="24" eb="26">
      <t>キサイ</t>
    </rPh>
    <phoneticPr fontId="2"/>
  </si>
  <si>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2"/>
  </si>
  <si>
    <t>合計金額</t>
    <rPh sb="2" eb="4">
      <t>キンガク</t>
    </rPh>
    <phoneticPr fontId="2"/>
  </si>
  <si>
    <t>郵便代（お礼状分）</t>
    <rPh sb="0" eb="2">
      <t>ユウビン</t>
    </rPh>
    <rPh sb="2" eb="3">
      <t>ダイ</t>
    </rPh>
    <rPh sb="5" eb="7">
      <t>レイジョウ</t>
    </rPh>
    <rPh sb="7" eb="8">
      <t>ブン</t>
    </rPh>
    <phoneticPr fontId="2"/>
  </si>
  <si>
    <t>郵便代</t>
    <rPh sb="0" eb="2">
      <t>ユウビン</t>
    </rPh>
    <rPh sb="2" eb="3">
      <t>ダイ</t>
    </rPh>
    <phoneticPr fontId="2"/>
  </si>
  <si>
    <t>本部関係費</t>
    <rPh sb="0" eb="2">
      <t>ホンブ</t>
    </rPh>
    <rPh sb="2" eb="5">
      <t>カンケイヒ</t>
    </rPh>
    <phoneticPr fontId="2"/>
  </si>
  <si>
    <t>ブロック大会登録費</t>
    <rPh sb="4" eb="6">
      <t>タイカイ</t>
    </rPh>
    <rPh sb="6" eb="8">
      <t>トウロク</t>
    </rPh>
    <rPh sb="8" eb="9">
      <t>ヒ</t>
    </rPh>
    <phoneticPr fontId="2"/>
  </si>
  <si>
    <t>全国大会登録費</t>
    <rPh sb="0" eb="2">
      <t>ゼンコク</t>
    </rPh>
    <rPh sb="2" eb="4">
      <t>タイカイ</t>
    </rPh>
    <rPh sb="4" eb="6">
      <t>トウロク</t>
    </rPh>
    <rPh sb="6" eb="7">
      <t>ヒ</t>
    </rPh>
    <phoneticPr fontId="2"/>
  </si>
  <si>
    <t>右門道場</t>
    <rPh sb="0" eb="4">
      <t>ウモンドウジョウ</t>
    </rPh>
    <phoneticPr fontId="2"/>
  </si>
  <si>
    <t>参加記念品</t>
    <rPh sb="0" eb="2">
      <t>サンカ</t>
    </rPh>
    <rPh sb="2" eb="4">
      <t>キネン</t>
    </rPh>
    <rPh sb="4" eb="5">
      <t>ヒン</t>
    </rPh>
    <phoneticPr fontId="2"/>
  </si>
  <si>
    <t>重茂商店</t>
    <rPh sb="0" eb="1">
      <t>シゲ</t>
    </rPh>
    <rPh sb="1" eb="2">
      <t>シゲル</t>
    </rPh>
    <rPh sb="2" eb="4">
      <t>ショウテン</t>
    </rPh>
    <phoneticPr fontId="2"/>
  </si>
  <si>
    <t>株式会社　奥保険事務所</t>
    <rPh sb="0" eb="4">
      <t>カブシキガイシャ</t>
    </rPh>
    <rPh sb="5" eb="8">
      <t>オクホケン</t>
    </rPh>
    <rPh sb="8" eb="10">
      <t>ジム</t>
    </rPh>
    <rPh sb="10" eb="11">
      <t>ショ</t>
    </rPh>
    <phoneticPr fontId="2"/>
  </si>
  <si>
    <t>赤井トロフィー</t>
    <rPh sb="0" eb="2">
      <t>アカイ</t>
    </rPh>
    <phoneticPr fontId="2"/>
  </si>
  <si>
    <t>岸和田薬局</t>
    <rPh sb="0" eb="5">
      <t>キシワダヤッキョク</t>
    </rPh>
    <phoneticPr fontId="2"/>
  </si>
  <si>
    <t>泉州警備株式会社</t>
    <rPh sb="0" eb="2">
      <t>センシュウ</t>
    </rPh>
    <rPh sb="2" eb="4">
      <t>ケイビ</t>
    </rPh>
    <rPh sb="4" eb="8">
      <t>カブシキガイシャ</t>
    </rPh>
    <phoneticPr fontId="2"/>
  </si>
  <si>
    <t>会場・設営費</t>
    <rPh sb="0" eb="2">
      <t>カイジョウ</t>
    </rPh>
    <rPh sb="3" eb="6">
      <t>セツエイヒ</t>
    </rPh>
    <phoneticPr fontId="2"/>
  </si>
  <si>
    <t>レントオール岸和田</t>
    <rPh sb="6" eb="9">
      <t>キシワダ</t>
    </rPh>
    <phoneticPr fontId="2"/>
  </si>
  <si>
    <t>株式会社オニオンウェブ</t>
    <rPh sb="0" eb="4">
      <t>カブシキガイシャ</t>
    </rPh>
    <phoneticPr fontId="2"/>
  </si>
  <si>
    <t>岸和田市立南海波切ホール</t>
    <rPh sb="0" eb="5">
      <t>キシワダシリツ</t>
    </rPh>
    <rPh sb="5" eb="7">
      <t>ナンカイ</t>
    </rPh>
    <rPh sb="7" eb="9">
      <t>ナミキリ</t>
    </rPh>
    <phoneticPr fontId="2"/>
  </si>
  <si>
    <t>金額</t>
    <phoneticPr fontId="2"/>
  </si>
  <si>
    <t>企　業　名</t>
  </si>
  <si>
    <t>見積№</t>
  </si>
  <si>
    <t>有効期限</t>
    <phoneticPr fontId="2"/>
  </si>
  <si>
    <t>金  額</t>
  </si>
  <si>
    <t>支払内容（科目・細目）</t>
    <rPh sb="5" eb="7">
      <t>カモク</t>
    </rPh>
    <rPh sb="8" eb="10">
      <t>サイモク</t>
    </rPh>
    <phoneticPr fontId="2"/>
  </si>
  <si>
    <t>相　見　積　企　業</t>
  </si>
  <si>
    <t>採　　用　　企　　業</t>
    <phoneticPr fontId="2"/>
  </si>
  <si>
    <t>（　事業名称　：第２６回わんぱく相撲岸和田場所　　　　　　　　　　　　　　　　　　　　　　　　　　　　　　　　　　）</t>
    <rPh sb="8" eb="9">
      <t>ダイ</t>
    </rPh>
    <phoneticPr fontId="2"/>
  </si>
  <si>
    <t>〔様式4〕</t>
    <rPh sb="1" eb="3">
      <t>ヨウシキシキ</t>
    </rPh>
    <phoneticPr fontId="2"/>
  </si>
  <si>
    <t>青少年育成</t>
    <rPh sb="0" eb="3">
      <t>セイショウネン</t>
    </rPh>
    <rPh sb="3" eb="5">
      <t>イクセイ</t>
    </rPh>
    <phoneticPr fontId="2"/>
  </si>
  <si>
    <t>委員会</t>
    <rPh sb="0" eb="3">
      <t>イインカイ</t>
    </rPh>
    <phoneticPr fontId="2"/>
  </si>
  <si>
    <t>半田紡績（株）</t>
    <rPh sb="0" eb="2">
      <t>ハンダ</t>
    </rPh>
    <rPh sb="2" eb="4">
      <t>ボウセキ</t>
    </rPh>
    <rPh sb="4" eb="7">
      <t>カブ</t>
    </rPh>
    <phoneticPr fontId="31"/>
  </si>
  <si>
    <t>医療法人　森田歯科</t>
    <rPh sb="0" eb="4">
      <t>イリョウホウジン</t>
    </rPh>
    <rPh sb="5" eb="9">
      <t>モリタシカ</t>
    </rPh>
    <phoneticPr fontId="31"/>
  </si>
  <si>
    <t>日本生命保険相互会社</t>
    <rPh sb="0" eb="4">
      <t>ニホンセイメイ</t>
    </rPh>
    <rPh sb="4" eb="6">
      <t>ホケン</t>
    </rPh>
    <rPh sb="6" eb="8">
      <t>ソウゴ</t>
    </rPh>
    <rPh sb="8" eb="10">
      <t>カイシャ</t>
    </rPh>
    <phoneticPr fontId="31"/>
  </si>
  <si>
    <t>日興製網（株）</t>
    <rPh sb="0" eb="2">
      <t>ニッコウ</t>
    </rPh>
    <rPh sb="2" eb="4">
      <t>セイモウ</t>
    </rPh>
    <rPh sb="4" eb="7">
      <t>カブ</t>
    </rPh>
    <phoneticPr fontId="31"/>
  </si>
  <si>
    <t>ｵﾘｰﾌﾞﾊｳｽ　ギフトしまもと</t>
    <phoneticPr fontId="31"/>
  </si>
  <si>
    <t>永野設備工業（株）</t>
    <rPh sb="0" eb="2">
      <t>ナガノ</t>
    </rPh>
    <rPh sb="2" eb="6">
      <t>セツビコウギョウ</t>
    </rPh>
    <rPh sb="6" eb="9">
      <t>カブ</t>
    </rPh>
    <phoneticPr fontId="31"/>
  </si>
  <si>
    <t>森田会計事務所</t>
    <rPh sb="0" eb="7">
      <t>モリタカイケイジムショ</t>
    </rPh>
    <phoneticPr fontId="31"/>
  </si>
  <si>
    <t>岸和田交通株式会社</t>
    <rPh sb="0" eb="9">
      <t>キシワダコウツウカブシキガイシャ</t>
    </rPh>
    <phoneticPr fontId="31"/>
  </si>
  <si>
    <t>（株）シメノ</t>
    <rPh sb="0" eb="3">
      <t>カブ</t>
    </rPh>
    <phoneticPr fontId="31"/>
  </si>
  <si>
    <t>向井産業（株）</t>
    <rPh sb="0" eb="4">
      <t>ムカイサンギョウ</t>
    </rPh>
    <rPh sb="4" eb="7">
      <t>カブ</t>
    </rPh>
    <phoneticPr fontId="31"/>
  </si>
  <si>
    <t>一級建築士事務所ステラジアン</t>
    <rPh sb="0" eb="8">
      <t>イッキュウケンチクシジムショ</t>
    </rPh>
    <phoneticPr fontId="31"/>
  </si>
  <si>
    <t>サプリナ（株）</t>
    <rPh sb="4" eb="7">
      <t>カブ</t>
    </rPh>
    <phoneticPr fontId="31"/>
  </si>
  <si>
    <t>（株）コスモ不動産情報</t>
    <rPh sb="0" eb="3">
      <t>カブ</t>
    </rPh>
    <rPh sb="6" eb="9">
      <t>フドウサン</t>
    </rPh>
    <rPh sb="9" eb="11">
      <t>ジョウホウ</t>
    </rPh>
    <phoneticPr fontId="31"/>
  </si>
  <si>
    <t>隆電設工業（株）</t>
    <rPh sb="0" eb="1">
      <t>タカ</t>
    </rPh>
    <rPh sb="1" eb="3">
      <t>デンセツ</t>
    </rPh>
    <rPh sb="3" eb="5">
      <t>コウギョウ</t>
    </rPh>
    <rPh sb="5" eb="8">
      <t>カブ</t>
    </rPh>
    <phoneticPr fontId="31"/>
  </si>
  <si>
    <t>（株）両国設備</t>
    <rPh sb="0" eb="3">
      <t>カブ</t>
    </rPh>
    <rPh sb="3" eb="7">
      <t>リョウゴクセツビ</t>
    </rPh>
    <phoneticPr fontId="31"/>
  </si>
  <si>
    <t>ニシムラ文具</t>
    <rPh sb="4" eb="6">
      <t>ブング</t>
    </rPh>
    <phoneticPr fontId="31"/>
  </si>
  <si>
    <t>ミスタードーナツ岸和田ｶﾝｶﾝショップ</t>
    <rPh sb="8" eb="11">
      <t>キシワダ</t>
    </rPh>
    <phoneticPr fontId="31"/>
  </si>
  <si>
    <t>泉建材工業</t>
    <rPh sb="0" eb="3">
      <t>イズミケンザイ</t>
    </rPh>
    <rPh sb="3" eb="5">
      <t>コウギョウ</t>
    </rPh>
    <phoneticPr fontId="31"/>
  </si>
  <si>
    <t>（株）大起</t>
    <rPh sb="0" eb="3">
      <t>カブ</t>
    </rPh>
    <rPh sb="3" eb="5">
      <t>タイキ</t>
    </rPh>
    <phoneticPr fontId="31"/>
  </si>
  <si>
    <t>岸和田薬局</t>
    <rPh sb="0" eb="5">
      <t>キシワダヤッキョク</t>
    </rPh>
    <phoneticPr fontId="31"/>
  </si>
  <si>
    <t>（株）奥保険事務所</t>
    <rPh sb="0" eb="3">
      <t>カブ</t>
    </rPh>
    <rPh sb="3" eb="6">
      <t>オクホケン</t>
    </rPh>
    <rPh sb="6" eb="9">
      <t>ジムショ</t>
    </rPh>
    <phoneticPr fontId="31"/>
  </si>
  <si>
    <t>（株）近江工業</t>
    <rPh sb="0" eb="3">
      <t>カブ</t>
    </rPh>
    <rPh sb="3" eb="7">
      <t>オウミコウギョウ</t>
    </rPh>
    <phoneticPr fontId="31"/>
  </si>
  <si>
    <t>（株）サキガケ機工</t>
    <rPh sb="0" eb="3">
      <t>カブ</t>
    </rPh>
    <rPh sb="7" eb="9">
      <t>キコウ</t>
    </rPh>
    <phoneticPr fontId="31"/>
  </si>
  <si>
    <t>（有）ヘイセイハウス</t>
    <rPh sb="0" eb="3">
      <t>ユウ</t>
    </rPh>
    <phoneticPr fontId="31"/>
  </si>
  <si>
    <t>（株）丸作</t>
    <rPh sb="0" eb="3">
      <t>カブ</t>
    </rPh>
    <rPh sb="3" eb="5">
      <t>マルサク</t>
    </rPh>
    <phoneticPr fontId="31"/>
  </si>
  <si>
    <t>和倉造園</t>
    <rPh sb="0" eb="4">
      <t>ワクラゾウエン</t>
    </rPh>
    <phoneticPr fontId="31"/>
  </si>
  <si>
    <t>（株）遊友</t>
    <rPh sb="0" eb="3">
      <t>カブ</t>
    </rPh>
    <rPh sb="3" eb="4">
      <t>アソ</t>
    </rPh>
    <rPh sb="4" eb="5">
      <t>トモ</t>
    </rPh>
    <phoneticPr fontId="31"/>
  </si>
  <si>
    <t>I Live 田辺弘幸建築設計事務所</t>
    <rPh sb="7" eb="11">
      <t>タナベヒロユキ</t>
    </rPh>
    <rPh sb="11" eb="18">
      <t>ケンチクセッケイジムショ</t>
    </rPh>
    <phoneticPr fontId="31"/>
  </si>
  <si>
    <t>（株）OSコーポレーション</t>
    <rPh sb="0" eb="3">
      <t>カブ</t>
    </rPh>
    <phoneticPr fontId="31"/>
  </si>
  <si>
    <t>岸和田法律事務所</t>
    <rPh sb="0" eb="3">
      <t>キシワダ</t>
    </rPh>
    <rPh sb="3" eb="8">
      <t>ホウリツジムショ</t>
    </rPh>
    <phoneticPr fontId="31"/>
  </si>
  <si>
    <t>山直スチロール（株）</t>
    <rPh sb="0" eb="2">
      <t>ヤマダイ</t>
    </rPh>
    <rPh sb="7" eb="10">
      <t>カブ</t>
    </rPh>
    <phoneticPr fontId="31"/>
  </si>
  <si>
    <t>ユーシン</t>
    <phoneticPr fontId="31"/>
  </si>
  <si>
    <t>（有）旭産業</t>
    <rPh sb="0" eb="3">
      <t>ユウ</t>
    </rPh>
    <rPh sb="3" eb="4">
      <t>アサヒ</t>
    </rPh>
    <rPh sb="4" eb="6">
      <t>サンギョウ</t>
    </rPh>
    <phoneticPr fontId="31"/>
  </si>
  <si>
    <t>（有）オオツカ</t>
    <rPh sb="0" eb="3">
      <t>ユウ</t>
    </rPh>
    <phoneticPr fontId="31"/>
  </si>
  <si>
    <t>佐藤工業</t>
    <rPh sb="0" eb="4">
      <t>サトウコウギョウ</t>
    </rPh>
    <phoneticPr fontId="31"/>
  </si>
  <si>
    <t>M'amour</t>
    <phoneticPr fontId="31"/>
  </si>
  <si>
    <t>中川弘昭</t>
  </si>
  <si>
    <t>事業名称：第２６回わんぱく相撲岸和田場所</t>
    <rPh sb="0" eb="2">
      <t>ジギョウ</t>
    </rPh>
    <rPh sb="2" eb="4">
      <t>メイショウ</t>
    </rPh>
    <rPh sb="5" eb="6">
      <t>ダイ</t>
    </rPh>
    <rPh sb="8" eb="9">
      <t>カイ</t>
    </rPh>
    <rPh sb="13" eb="15">
      <t>スモウ</t>
    </rPh>
    <rPh sb="15" eb="18">
      <t>キシワダ</t>
    </rPh>
    <rPh sb="18" eb="20">
      <t>バショ</t>
    </rPh>
    <phoneticPr fontId="2"/>
  </si>
  <si>
    <t>第２６回わんぱく相撲岸和田場所</t>
    <rPh sb="0" eb="1">
      <t>ダイ</t>
    </rPh>
    <rPh sb="3" eb="4">
      <t>カイ</t>
    </rPh>
    <rPh sb="8" eb="10">
      <t>スモウ</t>
    </rPh>
    <rPh sb="10" eb="13">
      <t>キシワダ</t>
    </rPh>
    <rPh sb="13" eb="15">
      <t>バショ</t>
    </rPh>
    <phoneticPr fontId="2"/>
  </si>
  <si>
    <t>上記の収支差額（余剰金）は、第　９　回理事会の承認を経て一般会計に繰り入れる。　　　</t>
    <rPh sb="0" eb="2">
      <t>ジョウキ</t>
    </rPh>
    <rPh sb="3" eb="5">
      <t>シュウシ</t>
    </rPh>
    <rPh sb="5" eb="7">
      <t>サガク</t>
    </rPh>
    <rPh sb="8" eb="11">
      <t>ヨジョウキン</t>
    </rPh>
    <rPh sb="14" eb="15">
      <t>ダイ</t>
    </rPh>
    <rPh sb="18" eb="19">
      <t>カイ</t>
    </rPh>
    <rPh sb="19" eb="22">
      <t>リジカイ</t>
    </rPh>
    <rPh sb="23" eb="25">
      <t>ショウニン</t>
    </rPh>
    <rPh sb="26" eb="27">
      <t>ケイ</t>
    </rPh>
    <rPh sb="28" eb="30">
      <t>イッパン</t>
    </rPh>
    <rPh sb="30" eb="32">
      <t>カイケイ</t>
    </rPh>
    <rPh sb="33" eb="36">
      <t>クリイ</t>
    </rPh>
    <phoneticPr fontId="2"/>
  </si>
  <si>
    <t>事業名称：わんぱく相撲岸和田場所</t>
    <rPh sb="0" eb="2">
      <t>ジギョウ</t>
    </rPh>
    <rPh sb="2" eb="4">
      <t>メイショウ</t>
    </rPh>
    <rPh sb="9" eb="11">
      <t>スモウ</t>
    </rPh>
    <rPh sb="11" eb="14">
      <t>キシワダ</t>
    </rPh>
    <rPh sb="14" eb="16">
      <t>バショ</t>
    </rPh>
    <phoneticPr fontId="2"/>
  </si>
  <si>
    <t>登録料　５００円×１２８名</t>
    <rPh sb="0" eb="2">
      <t>トウロク</t>
    </rPh>
    <rPh sb="2" eb="3">
      <t>リョウ</t>
    </rPh>
    <rPh sb="7" eb="8">
      <t>エン</t>
    </rPh>
    <rPh sb="12" eb="13">
      <t>メイ</t>
    </rPh>
    <phoneticPr fontId="2"/>
  </si>
  <si>
    <t>会場設営費</t>
    <rPh sb="0" eb="5">
      <t>カイジョウセツエイヒ</t>
    </rPh>
    <phoneticPr fontId="2"/>
  </si>
  <si>
    <t>広報費</t>
    <rPh sb="0" eb="3">
      <t>コウホウヒ</t>
    </rPh>
    <phoneticPr fontId="2"/>
  </si>
  <si>
    <t>企画演出費</t>
    <rPh sb="0" eb="2">
      <t>キカク</t>
    </rPh>
    <rPh sb="2" eb="5">
      <t>エンシュツヒ</t>
    </rPh>
    <phoneticPr fontId="2"/>
  </si>
  <si>
    <t>小　　　　計</t>
    <phoneticPr fontId="2"/>
  </si>
  <si>
    <t>チラシ印刷代</t>
    <rPh sb="3" eb="5">
      <t>インサツ</t>
    </rPh>
    <rPh sb="5" eb="6">
      <t>ダイ</t>
    </rPh>
    <phoneticPr fontId="2"/>
  </si>
  <si>
    <t>表彰状送付</t>
    <rPh sb="0" eb="3">
      <t>ヒョウショウジョウ</t>
    </rPh>
    <rPh sb="3" eb="5">
      <t>ソウフ</t>
    </rPh>
    <phoneticPr fontId="2"/>
  </si>
  <si>
    <t>写真現像</t>
    <rPh sb="0" eb="4">
      <t>シャシンゲンゾウ</t>
    </rPh>
    <phoneticPr fontId="2"/>
  </si>
  <si>
    <t>トーナメント表印刷</t>
    <rPh sb="6" eb="7">
      <t>ヒョウ</t>
    </rPh>
    <rPh sb="7" eb="9">
      <t>インサツ</t>
    </rPh>
    <phoneticPr fontId="2"/>
  </si>
  <si>
    <t>企画費</t>
    <rPh sb="0" eb="2">
      <t>キカク</t>
    </rPh>
    <rPh sb="2" eb="3">
      <t>ヒ</t>
    </rPh>
    <phoneticPr fontId="2"/>
  </si>
  <si>
    <t>備品</t>
    <rPh sb="0" eb="2">
      <t>ビヒン</t>
    </rPh>
    <phoneticPr fontId="2"/>
  </si>
  <si>
    <t>（事業名称：第２６回わんぱく相撲岸和田場所　　　　　　　　　　　　　　　　　　　　　　　　　　　　　　　　）   第　９　回支払申請</t>
    <rPh sb="1" eb="3">
      <t>ジギョウ</t>
    </rPh>
    <rPh sb="3" eb="5">
      <t>メイショウ</t>
    </rPh>
    <rPh sb="6" eb="7">
      <t>ダイ</t>
    </rPh>
    <rPh sb="9" eb="10">
      <t>カイ</t>
    </rPh>
    <rPh sb="14" eb="16">
      <t>スモウ</t>
    </rPh>
    <rPh sb="16" eb="19">
      <t>キシワダ</t>
    </rPh>
    <rPh sb="19" eb="21">
      <t>バショ</t>
    </rPh>
    <phoneticPr fontId="2"/>
  </si>
  <si>
    <t>登録料</t>
    <rPh sb="0" eb="2">
      <t>トウロク</t>
    </rPh>
    <rPh sb="2" eb="3">
      <t>リョウ</t>
    </rPh>
    <phoneticPr fontId="2"/>
  </si>
  <si>
    <t>参加人数が予想より少なかったため</t>
    <rPh sb="0" eb="4">
      <t>サンカニンズウ</t>
    </rPh>
    <rPh sb="5" eb="7">
      <t>ヨソウ</t>
    </rPh>
    <rPh sb="9" eb="10">
      <t>スク</t>
    </rPh>
    <phoneticPr fontId="2"/>
  </si>
  <si>
    <t>岸和田市立南海波切ホール</t>
    <phoneticPr fontId="2"/>
  </si>
  <si>
    <t>テント不使用のため</t>
    <rPh sb="3" eb="6">
      <t>フシヨウ</t>
    </rPh>
    <phoneticPr fontId="2"/>
  </si>
  <si>
    <t>日程変更のため、印刷をやり直したため</t>
    <rPh sb="0" eb="2">
      <t>ニッテイ</t>
    </rPh>
    <rPh sb="2" eb="4">
      <t>ヘンコウ</t>
    </rPh>
    <rPh sb="8" eb="10">
      <t>インサツ</t>
    </rPh>
    <rPh sb="13" eb="14">
      <t>ナオ</t>
    </rPh>
    <phoneticPr fontId="2"/>
  </si>
  <si>
    <t>時間を１時間延ばしたため</t>
    <rPh sb="0" eb="2">
      <t>ジカン</t>
    </rPh>
    <rPh sb="4" eb="6">
      <t>ジカン</t>
    </rPh>
    <rPh sb="6" eb="7">
      <t>ノ</t>
    </rPh>
    <phoneticPr fontId="2"/>
  </si>
  <si>
    <t>購入時期がズレ、割引になっていたものが変わっていたため</t>
    <rPh sb="0" eb="4">
      <t>コウニュウジキ</t>
    </rPh>
    <rPh sb="8" eb="10">
      <t>ワリビキ</t>
    </rPh>
    <rPh sb="19" eb="20">
      <t>カ</t>
    </rPh>
    <phoneticPr fontId="2"/>
  </si>
  <si>
    <t>表彰状を送付する際に、写真をいれたため</t>
    <rPh sb="0" eb="3">
      <t>ヒョウショウジョウ</t>
    </rPh>
    <rPh sb="4" eb="6">
      <t>ソウフ</t>
    </rPh>
    <rPh sb="8" eb="9">
      <t>サイ</t>
    </rPh>
    <rPh sb="11" eb="13">
      <t>シャシン</t>
    </rPh>
    <phoneticPr fontId="2"/>
  </si>
  <si>
    <t>見積もりをとっていませんでした</t>
    <rPh sb="0" eb="2">
      <t>ミツ</t>
    </rPh>
    <phoneticPr fontId="2"/>
  </si>
  <si>
    <t>備品に不足が生じたため追加で購入したため</t>
    <rPh sb="0" eb="2">
      <t>ビヒン</t>
    </rPh>
    <rPh sb="3" eb="5">
      <t>フソク</t>
    </rPh>
    <rPh sb="6" eb="7">
      <t>ショウ</t>
    </rPh>
    <rPh sb="11" eb="13">
      <t>ツイカ</t>
    </rPh>
    <rPh sb="14" eb="16">
      <t>コウニュウ</t>
    </rPh>
    <phoneticPr fontId="2"/>
  </si>
  <si>
    <t>ブース出店</t>
    <rPh sb="3" eb="5">
      <t>シュッテン</t>
    </rPh>
    <phoneticPr fontId="2"/>
  </si>
  <si>
    <t>検査キット</t>
    <rPh sb="0" eb="2">
      <t>ケンサ</t>
    </rPh>
    <phoneticPr fontId="2"/>
  </si>
  <si>
    <t>PCR検査キット</t>
    <rPh sb="3" eb="5">
      <t>ケンサ</t>
    </rPh>
    <phoneticPr fontId="2"/>
  </si>
  <si>
    <t>雑費</t>
    <rPh sb="0" eb="2">
      <t>ザッピ</t>
    </rPh>
    <phoneticPr fontId="2"/>
  </si>
  <si>
    <t>検査キット</t>
    <rPh sb="0" eb="2">
      <t>ケンサ</t>
    </rPh>
    <phoneticPr fontId="2"/>
  </si>
  <si>
    <t>PCR検査キット</t>
    <rPh sb="3" eb="5">
      <t>ケンサ</t>
    </rPh>
    <phoneticPr fontId="2"/>
  </si>
  <si>
    <t>コロナ禍のため、メンバーに検査実施のため</t>
    <rPh sb="3" eb="4">
      <t>カ</t>
    </rPh>
    <rPh sb="13" eb="15">
      <t>ケンサ</t>
    </rPh>
    <rPh sb="15" eb="17">
      <t>ジッシ</t>
    </rPh>
    <phoneticPr fontId="2"/>
  </si>
  <si>
    <t>通信費</t>
    <rPh sb="0" eb="3">
      <t>ツウシンヒ</t>
    </rPh>
    <phoneticPr fontId="2"/>
  </si>
  <si>
    <t>表彰状を当日に渡す予定にしていたので見積もりをとっていませんでした。</t>
    <rPh sb="0" eb="3">
      <t>ヒョウショウジョウ</t>
    </rPh>
    <rPh sb="4" eb="6">
      <t>トウジツ</t>
    </rPh>
    <rPh sb="7" eb="8">
      <t>ワタ</t>
    </rPh>
    <rPh sb="9" eb="11">
      <t>ヨテイ</t>
    </rPh>
    <rPh sb="18" eb="20">
      <t>ミツ</t>
    </rPh>
    <phoneticPr fontId="2"/>
  </si>
  <si>
    <t>メンバーのお礼状をFAX送信に変更したため</t>
    <rPh sb="6" eb="8">
      <t>レイジョウ</t>
    </rPh>
    <rPh sb="12" eb="14">
      <t>ソウシン</t>
    </rPh>
    <rPh sb="15" eb="17">
      <t>ヘンコウ</t>
    </rPh>
    <phoneticPr fontId="2"/>
  </si>
  <si>
    <t>振込手数料</t>
    <rPh sb="0" eb="5">
      <t>フリコミテスウリョウ</t>
    </rPh>
    <phoneticPr fontId="2"/>
  </si>
  <si>
    <t>雑費</t>
    <rPh sb="0" eb="2">
      <t>ザッピ</t>
    </rPh>
    <phoneticPr fontId="2"/>
  </si>
  <si>
    <t>雑費として考えていましたので、見積もりには入れてませんでした。</t>
    <rPh sb="0" eb="2">
      <t>ザッピ</t>
    </rPh>
    <rPh sb="5" eb="6">
      <t>カンガ</t>
    </rPh>
    <rPh sb="15" eb="17">
      <t>ミツ</t>
    </rPh>
    <rPh sb="21" eb="22">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</si>
</sst>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quot;△ &quot;#,##0"/>
    <numFmt numFmtId="179" formatCode="#,##0;\-#,##0;&quot;-&quot;"/>
    <numFmt numFmtId="180" formatCode="m&quot;月&quot;d&quot;日&quot;;@"/>
  </numFmts>
  <fonts count="32" x14ac:knownFonts="1">
    <font>
      <sz val="11"/>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26"/>
      <name val="ＭＳ Ｐ明朝"/>
      <family val="1"/>
      <charset val="128"/>
    </font>
    <font>
      <sz val="18"/>
      <name val="ＭＳ Ｐゴシック"/>
      <family val="3"/>
      <charset val="128"/>
    </font>
    <font>
      <u/>
      <sz val="10"/>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b/>
      <sz val="9"/>
      <name val="ＭＳ Ｐゴシック"/>
      <family val="3"/>
      <charset val="128"/>
    </font>
    <font>
      <b/>
      <sz val="8.25"/>
      <name val="ＭＳ Ｐゴシック"/>
      <family val="3"/>
      <charset val="128"/>
    </font>
    <font>
      <sz val="11"/>
      <color theme="1"/>
      <name val="ＭＳ Ｐゴシック"/>
      <family val="3"/>
      <charset val="128"/>
      <scheme val="minor"/>
    </font>
    <font>
      <sz val="11"/>
      <color rgb="FF000000"/>
      <name val="ＭＳ Ｐゴシック"/>
      <family val="3"/>
      <charset val="128"/>
    </font>
    <font>
      <b/>
      <u/>
      <sz val="11"/>
      <name val="ＭＳ Ｐゴシック"/>
      <family val="3"/>
      <charset val="128"/>
    </font>
    <font>
      <b/>
      <u/>
      <sz val="12"/>
      <name val="ＭＳ Ｐゴシック"/>
      <family val="3"/>
      <charset val="128"/>
    </font>
    <font>
      <b/>
      <sz val="11"/>
      <color rgb="FFFF0000"/>
      <name val="ＭＳ Ｐゴシック"/>
      <family val="3"/>
      <charset val="128"/>
    </font>
    <font>
      <sz val="11"/>
      <color indexed="10"/>
      <name val="ＭＳ Ｐゴシック"/>
      <family val="3"/>
      <charset val="128"/>
    </font>
    <font>
      <sz val="12"/>
      <color theme="1"/>
      <name val="ＭＳ Ｐゴシック"/>
      <family val="3"/>
      <charset val="128"/>
      <scheme val="minor"/>
    </font>
    <font>
      <sz val="6"/>
      <name val="ＭＳ Ｐゴシック"/>
      <family val="2"/>
      <charset val="128"/>
      <scheme val="minor"/>
    </font>
  </fonts>
  <fills count="3">
    <fill>
      <patternFill patternType="none"/>
    </fill>
    <fill>
      <patternFill patternType="gray125"/>
    </fill>
    <fill>
      <patternFill patternType="solid">
        <fgColor indexed="9"/>
        <bgColor indexed="64"/>
      </patternFill>
    </fill>
  </fills>
  <borders count="5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medium">
        <color indexed="64"/>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top/>
      <bottom style="double">
        <color indexed="64"/>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right style="double">
        <color indexed="8"/>
      </right>
      <top style="thin">
        <color indexed="64"/>
      </top>
      <bottom style="thin">
        <color indexed="64"/>
      </bottom>
      <diagonal/>
    </border>
  </borders>
  <cellStyleXfs count="18">
    <xf numFmtId="0" fontId="0" fillId="0" borderId="0"/>
    <xf numFmtId="179" fontId="18" fillId="0" borderId="0" applyFill="0" applyBorder="0" applyAlignment="0"/>
    <xf numFmtId="0" fontId="19" fillId="0" borderId="1" applyNumberFormat="0" applyAlignment="0" applyProtection="0">
      <alignment horizontal="left" vertical="center"/>
    </xf>
    <xf numFmtId="0" fontId="19" fillId="0" borderId="2">
      <alignment horizontal="left" vertical="center"/>
    </xf>
    <xf numFmtId="0" fontId="20" fillId="0" borderId="0"/>
    <xf numFmtId="0" fontId="3" fillId="0" borderId="0" applyNumberFormat="0" applyFill="0" applyBorder="0" applyAlignment="0" applyProtection="0"/>
    <xf numFmtId="38" fontId="1" fillId="0" borderId="0" applyFont="0" applyFill="0" applyBorder="0" applyAlignment="0" applyProtection="0"/>
    <xf numFmtId="38" fontId="17" fillId="0" borderId="0" applyFont="0" applyFill="0" applyBorder="0" applyAlignment="0" applyProtection="0"/>
    <xf numFmtId="38" fontId="1" fillId="0" borderId="0" applyFont="0" applyFill="0" applyBorder="0" applyAlignment="0" applyProtection="0"/>
    <xf numFmtId="38" fontId="24" fillId="0" borderId="0" applyFont="0" applyFill="0" applyBorder="0" applyAlignment="0" applyProtection="0">
      <alignment vertical="center"/>
    </xf>
    <xf numFmtId="0" fontId="17" fillId="0" borderId="0"/>
    <xf numFmtId="0" fontId="2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cellStyleXfs>
  <cellXfs count="263">
    <xf numFmtId="0" fontId="0" fillId="0" borderId="0" xfId="0"/>
    <xf numFmtId="0" fontId="0" fillId="0" borderId="0" xfId="0" applyAlignment="1">
      <alignment vertical="center"/>
    </xf>
    <xf numFmtId="0" fontId="0" fillId="0" borderId="0" xfId="0" applyAlignment="1">
      <alignment horizontal="right" vertical="center"/>
    </xf>
    <xf numFmtId="0" fontId="6" fillId="0" borderId="0" xfId="0" applyFont="1" applyAlignment="1">
      <alignment horizontal="left" vertical="center"/>
    </xf>
    <xf numFmtId="0" fontId="6" fillId="0" borderId="0" xfId="0" applyFont="1" applyAlignment="1">
      <alignment horizontal="distributed" vertical="center"/>
    </xf>
    <xf numFmtId="0" fontId="9" fillId="0" borderId="0" xfId="0" applyFont="1" applyAlignment="1">
      <alignment horizontal="right" vertical="center"/>
    </xf>
    <xf numFmtId="0" fontId="1" fillId="0" borderId="0" xfId="17" applyAlignment="1">
      <alignment vertical="center"/>
    </xf>
    <xf numFmtId="0" fontId="0" fillId="0" borderId="0" xfId="17" applyFont="1" applyAlignment="1">
      <alignment vertical="center"/>
    </xf>
    <xf numFmtId="0" fontId="1" fillId="0" borderId="0" xfId="16" applyAlignment="1">
      <alignment vertical="center"/>
    </xf>
    <xf numFmtId="0" fontId="0" fillId="0" borderId="0" xfId="16" applyFont="1" applyAlignment="1">
      <alignment vertical="center"/>
    </xf>
    <xf numFmtId="0" fontId="0" fillId="0" borderId="0" xfId="16" applyFont="1" applyBorder="1" applyAlignment="1">
      <alignment vertical="center"/>
    </xf>
    <xf numFmtId="0" fontId="0" fillId="0" borderId="0" xfId="16" applyFont="1" applyBorder="1" applyAlignment="1">
      <alignment horizontal="right" vertical="center"/>
    </xf>
    <xf numFmtId="0" fontId="8" fillId="0" borderId="0" xfId="16" applyFont="1" applyBorder="1" applyAlignment="1">
      <alignment horizontal="center" vertical="center"/>
    </xf>
    <xf numFmtId="0" fontId="0" fillId="0" borderId="0" xfId="16" applyFont="1" applyBorder="1" applyAlignment="1">
      <alignment horizontal="center" vertical="center"/>
    </xf>
    <xf numFmtId="0" fontId="0" fillId="0" borderId="2" xfId="16" applyFont="1" applyBorder="1" applyAlignment="1">
      <alignment horizontal="center" vertical="center"/>
    </xf>
    <xf numFmtId="0" fontId="0" fillId="0" borderId="3" xfId="16" applyFont="1" applyBorder="1" applyAlignment="1">
      <alignment horizontal="center" vertical="center"/>
    </xf>
    <xf numFmtId="0" fontId="0" fillId="0" borderId="4" xfId="16" applyFont="1" applyBorder="1" applyAlignment="1">
      <alignment horizontal="center" vertical="center"/>
    </xf>
    <xf numFmtId="0" fontId="0" fillId="0" borderId="5" xfId="16" applyFont="1" applyBorder="1" applyAlignment="1">
      <alignment horizontal="right" vertical="center"/>
    </xf>
    <xf numFmtId="0" fontId="0" fillId="0" borderId="0" xfId="16" applyFont="1" applyAlignment="1">
      <alignment horizontal="right" vertical="center"/>
    </xf>
    <xf numFmtId="0" fontId="0" fillId="0" borderId="6" xfId="16" applyFont="1" applyBorder="1" applyAlignment="1">
      <alignment vertical="center"/>
    </xf>
    <xf numFmtId="0" fontId="0" fillId="0" borderId="6" xfId="16" applyFont="1" applyBorder="1" applyAlignment="1">
      <alignment horizontal="center" vertical="center"/>
    </xf>
    <xf numFmtId="0" fontId="0" fillId="0" borderId="7" xfId="16" applyFont="1" applyBorder="1" applyAlignment="1">
      <alignment vertical="center"/>
    </xf>
    <xf numFmtId="0" fontId="0" fillId="0" borderId="5" xfId="16" applyFont="1" applyBorder="1" applyAlignment="1">
      <alignment vertical="center"/>
    </xf>
    <xf numFmtId="0" fontId="0" fillId="0" borderId="8" xfId="16" applyFont="1" applyBorder="1" applyAlignment="1">
      <alignment vertical="center"/>
    </xf>
    <xf numFmtId="0" fontId="0" fillId="0" borderId="9" xfId="16" applyFont="1" applyBorder="1" applyAlignment="1">
      <alignment horizontal="center" vertical="center"/>
    </xf>
    <xf numFmtId="0" fontId="0" fillId="0" borderId="10" xfId="16" applyFont="1" applyBorder="1" applyAlignment="1">
      <alignment horizontal="center" vertical="center"/>
    </xf>
    <xf numFmtId="0" fontId="0" fillId="0" borderId="11" xfId="16" applyFont="1" applyBorder="1" applyAlignment="1">
      <alignment horizontal="center" vertical="center"/>
    </xf>
    <xf numFmtId="0" fontId="0" fillId="0" borderId="5" xfId="16" applyFont="1" applyBorder="1" applyAlignment="1">
      <alignment horizontal="center" vertical="center"/>
    </xf>
    <xf numFmtId="0" fontId="0" fillId="0" borderId="11" xfId="16" applyFont="1" applyBorder="1" applyAlignment="1">
      <alignment vertical="center"/>
    </xf>
    <xf numFmtId="0" fontId="0" fillId="0" borderId="0" xfId="16" applyFont="1" applyAlignment="1">
      <alignment horizontal="center" vertical="center"/>
    </xf>
    <xf numFmtId="177" fontId="0" fillId="0" borderId="2" xfId="16" applyNumberFormat="1" applyFont="1" applyBorder="1" applyAlignment="1">
      <alignment vertical="center"/>
    </xf>
    <xf numFmtId="177" fontId="0" fillId="0" borderId="8" xfId="16" applyNumberFormat="1" applyFont="1" applyBorder="1" applyAlignment="1">
      <alignment vertical="center"/>
    </xf>
    <xf numFmtId="0" fontId="0" fillId="0" borderId="12" xfId="16" applyFont="1" applyBorder="1" applyAlignment="1">
      <alignment vertical="center"/>
    </xf>
    <xf numFmtId="0" fontId="0" fillId="0" borderId="13" xfId="16" applyFont="1" applyBorder="1" applyAlignment="1">
      <alignment horizontal="center" vertical="center"/>
    </xf>
    <xf numFmtId="0" fontId="0" fillId="0" borderId="2" xfId="16" applyFont="1" applyBorder="1" applyAlignment="1">
      <alignment horizontal="distributed" vertical="center"/>
    </xf>
    <xf numFmtId="0" fontId="0" fillId="0" borderId="2" xfId="16" applyFont="1" applyBorder="1" applyAlignment="1">
      <alignment vertical="center"/>
    </xf>
    <xf numFmtId="0" fontId="0" fillId="0" borderId="4" xfId="16" applyFont="1" applyBorder="1" applyAlignment="1">
      <alignment vertical="center"/>
    </xf>
    <xf numFmtId="0" fontId="0" fillId="0" borderId="8" xfId="16" applyFont="1" applyBorder="1" applyAlignment="1">
      <alignment horizontal="distributed" vertical="center"/>
    </xf>
    <xf numFmtId="0" fontId="0" fillId="0" borderId="6" xfId="16" applyFont="1" applyBorder="1" applyAlignment="1">
      <alignment horizontal="distributed" vertical="center"/>
    </xf>
    <xf numFmtId="177" fontId="0" fillId="0" borderId="6" xfId="16" applyNumberFormat="1" applyFont="1" applyBorder="1" applyAlignment="1">
      <alignment vertical="center"/>
    </xf>
    <xf numFmtId="0" fontId="0" fillId="0" borderId="0" xfId="16" applyFont="1" applyAlignment="1">
      <alignment horizontal="justify" vertical="center"/>
    </xf>
    <xf numFmtId="177" fontId="0" fillId="0" borderId="8" xfId="6" applyNumberFormat="1" applyFont="1" applyBorder="1" applyAlignment="1">
      <alignment vertical="center"/>
    </xf>
    <xf numFmtId="0" fontId="0" fillId="0" borderId="7" xfId="16" applyFont="1" applyBorder="1" applyAlignment="1">
      <alignment horizontal="right" vertical="center"/>
    </xf>
    <xf numFmtId="177" fontId="0" fillId="0" borderId="4" xfId="16" applyNumberFormat="1" applyFont="1" applyBorder="1" applyAlignment="1">
      <alignment vertical="center"/>
    </xf>
    <xf numFmtId="0" fontId="0" fillId="0" borderId="17" xfId="16" applyFont="1" applyBorder="1" applyAlignment="1">
      <alignment horizontal="center" vertical="center"/>
    </xf>
    <xf numFmtId="0" fontId="0" fillId="0" borderId="18" xfId="16" applyFont="1" applyBorder="1" applyAlignment="1">
      <alignment vertical="center"/>
    </xf>
    <xf numFmtId="0" fontId="0" fillId="0" borderId="19" xfId="16" applyFont="1" applyBorder="1" applyAlignment="1">
      <alignment horizontal="center" vertical="center"/>
    </xf>
    <xf numFmtId="0" fontId="0" fillId="0" borderId="20" xfId="16" applyFont="1" applyBorder="1" applyAlignment="1">
      <alignment vertical="center"/>
    </xf>
    <xf numFmtId="0" fontId="0" fillId="0" borderId="17" xfId="16" applyFont="1" applyBorder="1" applyAlignment="1">
      <alignment vertical="center"/>
    </xf>
    <xf numFmtId="177" fontId="0" fillId="0" borderId="21" xfId="16" applyNumberFormat="1" applyFont="1" applyBorder="1" applyAlignment="1">
      <alignment vertical="center"/>
    </xf>
    <xf numFmtId="177" fontId="0" fillId="0" borderId="22" xfId="16" applyNumberFormat="1" applyFont="1" applyBorder="1" applyAlignment="1">
      <alignment vertical="center"/>
    </xf>
    <xf numFmtId="177" fontId="0" fillId="0" borderId="23" xfId="16" applyNumberFormat="1" applyFont="1" applyBorder="1" applyAlignment="1">
      <alignment vertical="center"/>
    </xf>
    <xf numFmtId="0" fontId="0" fillId="0" borderId="24" xfId="16" applyFont="1" applyBorder="1" applyAlignment="1">
      <alignment vertical="center"/>
    </xf>
    <xf numFmtId="0" fontId="0" fillId="0" borderId="8" xfId="16" applyFont="1" applyBorder="1" applyAlignment="1">
      <alignment horizontal="center" vertical="center"/>
    </xf>
    <xf numFmtId="0" fontId="16" fillId="0" borderId="0" xfId="14" applyFont="1" applyBorder="1" applyAlignment="1">
      <alignmen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Alignment="1">
      <alignment horizontal="center" vertical="top"/>
    </xf>
    <xf numFmtId="0" fontId="6" fillId="0" borderId="0" xfId="0" applyFont="1" applyAlignment="1">
      <alignment vertical="center"/>
    </xf>
    <xf numFmtId="0" fontId="4" fillId="0" borderId="0" xfId="0" applyFont="1"/>
    <xf numFmtId="0" fontId="1" fillId="0" borderId="0" xfId="16" applyFont="1" applyBorder="1" applyAlignment="1">
      <alignment vertical="center"/>
    </xf>
    <xf numFmtId="0" fontId="4" fillId="2" borderId="9" xfId="0" applyFont="1" applyFill="1" applyBorder="1" applyAlignment="1">
      <alignment horizontal="left" vertical="center" wrapText="1"/>
    </xf>
    <xf numFmtId="0" fontId="22" fillId="2" borderId="9" xfId="0" applyFont="1" applyFill="1" applyBorder="1" applyAlignment="1">
      <alignment horizontal="left" vertical="center" wrapText="1"/>
    </xf>
    <xf numFmtId="0" fontId="4" fillId="0" borderId="0" xfId="0" applyFont="1" applyAlignment="1">
      <alignment vertical="top"/>
    </xf>
    <xf numFmtId="0" fontId="22" fillId="2" borderId="9" xfId="0" applyFont="1" applyFill="1" applyBorder="1" applyAlignment="1">
      <alignment vertical="center" wrapText="1"/>
    </xf>
    <xf numFmtId="0" fontId="4" fillId="0" borderId="0" xfId="0" applyFont="1" applyFill="1" applyAlignment="1">
      <alignment vertical="top"/>
    </xf>
    <xf numFmtId="0" fontId="22" fillId="2" borderId="0" xfId="0" applyFont="1" applyFill="1" applyBorder="1" applyAlignment="1">
      <alignment horizontal="left" vertical="center" wrapText="1"/>
    </xf>
    <xf numFmtId="0" fontId="22" fillId="2" borderId="6" xfId="0" applyFont="1" applyFill="1" applyBorder="1" applyAlignment="1">
      <alignment vertical="center" wrapText="1"/>
    </xf>
    <xf numFmtId="0" fontId="22" fillId="2" borderId="13" xfId="0" applyFont="1" applyFill="1" applyBorder="1" applyAlignment="1">
      <alignment vertical="center" wrapText="1"/>
    </xf>
    <xf numFmtId="0" fontId="23" fillId="2" borderId="9" xfId="5" applyFont="1" applyFill="1" applyBorder="1" applyAlignment="1">
      <alignment horizontal="left" vertical="center"/>
    </xf>
    <xf numFmtId="0" fontId="23" fillId="2" borderId="7" xfId="5" applyFont="1" applyFill="1" applyBorder="1" applyAlignment="1">
      <alignment horizontal="left" vertical="center"/>
    </xf>
    <xf numFmtId="0" fontId="22" fillId="0" borderId="0" xfId="0" applyFont="1"/>
    <xf numFmtId="0" fontId="1" fillId="0" borderId="0" xfId="16" applyFont="1" applyAlignment="1">
      <alignment horizontal="right" vertical="center"/>
    </xf>
    <xf numFmtId="0" fontId="1" fillId="0" borderId="19" xfId="16" applyFont="1" applyBorder="1" applyAlignment="1">
      <alignment horizontal="center" vertical="center"/>
    </xf>
    <xf numFmtId="0" fontId="0" fillId="0" borderId="11" xfId="0" applyBorder="1" applyAlignment="1">
      <alignment vertical="center"/>
    </xf>
    <xf numFmtId="0" fontId="1" fillId="0" borderId="11" xfId="16" applyFont="1" applyBorder="1" applyAlignment="1">
      <alignment vertical="center"/>
    </xf>
    <xf numFmtId="0" fontId="15" fillId="0" borderId="0" xfId="16" applyFont="1" applyAlignment="1">
      <alignment vertical="center"/>
    </xf>
    <xf numFmtId="0" fontId="15" fillId="0" borderId="0" xfId="0" applyFont="1" applyAlignment="1">
      <alignment vertical="center"/>
    </xf>
    <xf numFmtId="0" fontId="12" fillId="0" borderId="0" xfId="0" applyFont="1" applyAlignment="1">
      <alignment vertical="center"/>
    </xf>
    <xf numFmtId="49" fontId="12" fillId="0" borderId="3" xfId="0" applyNumberFormat="1" applyFont="1" applyBorder="1" applyAlignment="1">
      <alignment horizontal="center" vertical="center"/>
    </xf>
    <xf numFmtId="49" fontId="12" fillId="0" borderId="32" xfId="0" applyNumberFormat="1" applyFont="1" applyBorder="1" applyAlignment="1">
      <alignment horizontal="center" vertical="center" wrapText="1"/>
    </xf>
    <xf numFmtId="38" fontId="12" fillId="0" borderId="33" xfId="6" applyFont="1" applyBorder="1" applyAlignment="1">
      <alignment horizontal="center" vertical="center" wrapText="1"/>
    </xf>
    <xf numFmtId="0" fontId="12" fillId="0" borderId="2" xfId="0" applyFont="1" applyBorder="1" applyAlignment="1">
      <alignment horizontal="center" vertical="center" wrapText="1"/>
    </xf>
    <xf numFmtId="0" fontId="12" fillId="0" borderId="9" xfId="0" applyFont="1" applyBorder="1" applyAlignment="1">
      <alignment horizontal="center" vertical="center" wrapText="1"/>
    </xf>
    <xf numFmtId="177" fontId="6" fillId="0" borderId="34" xfId="6" applyNumberFormat="1" applyFont="1" applyBorder="1" applyAlignment="1">
      <alignment vertical="center"/>
    </xf>
    <xf numFmtId="177" fontId="6" fillId="0" borderId="2" xfId="6" applyNumberFormat="1" applyFont="1" applyBorder="1" applyAlignment="1">
      <alignment vertical="center"/>
    </xf>
    <xf numFmtId="177" fontId="6" fillId="0" borderId="9" xfId="6" applyNumberFormat="1" applyFont="1" applyBorder="1" applyAlignment="1">
      <alignment vertical="center"/>
    </xf>
    <xf numFmtId="177" fontId="6" fillId="0" borderId="35" xfId="6" applyNumberFormat="1" applyFont="1" applyBorder="1" applyAlignment="1">
      <alignment vertical="center"/>
    </xf>
    <xf numFmtId="177" fontId="6" fillId="0" borderId="36" xfId="6" applyNumberFormat="1" applyFont="1" applyBorder="1" applyAlignment="1">
      <alignment vertical="center"/>
    </xf>
    <xf numFmtId="0" fontId="10" fillId="0" borderId="30" xfId="0" applyFont="1" applyBorder="1" applyAlignment="1">
      <alignment horizontal="center" vertical="center"/>
    </xf>
    <xf numFmtId="176" fontId="11" fillId="0" borderId="15" xfId="0" applyNumberFormat="1" applyFont="1" applyBorder="1" applyAlignment="1">
      <alignment horizontal="left" vertical="center"/>
    </xf>
    <xf numFmtId="0" fontId="10" fillId="0" borderId="37" xfId="0" applyFont="1" applyBorder="1" applyAlignment="1">
      <alignment horizontal="center" vertical="center"/>
    </xf>
    <xf numFmtId="176" fontId="11" fillId="0" borderId="38" xfId="0" applyNumberFormat="1" applyFont="1" applyBorder="1" applyAlignment="1">
      <alignment horizontal="left" vertical="center"/>
    </xf>
    <xf numFmtId="180" fontId="6" fillId="0" borderId="9" xfId="0" applyNumberFormat="1" applyFont="1" applyBorder="1" applyAlignment="1">
      <alignment horizontal="right" vertical="center"/>
    </xf>
    <xf numFmtId="180" fontId="6" fillId="0" borderId="11" xfId="0" applyNumberFormat="1" applyFont="1" applyBorder="1" applyAlignment="1">
      <alignment horizontal="right" vertical="center"/>
    </xf>
    <xf numFmtId="180" fontId="6" fillId="0" borderId="10" xfId="0" applyNumberFormat="1" applyFont="1" applyBorder="1" applyAlignment="1">
      <alignment horizontal="right" vertical="center"/>
    </xf>
    <xf numFmtId="49" fontId="6" fillId="0" borderId="39" xfId="0" applyNumberFormat="1" applyFont="1" applyBorder="1" applyAlignment="1">
      <alignment horizontal="center" vertical="center"/>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25" xfId="6" applyFont="1" applyBorder="1" applyAlignment="1">
      <alignment vertical="center"/>
    </xf>
    <xf numFmtId="0" fontId="1" fillId="0" borderId="9" xfId="16" applyFont="1" applyBorder="1" applyAlignment="1">
      <alignment horizontal="center" vertical="center"/>
    </xf>
    <xf numFmtId="0" fontId="0" fillId="0" borderId="14" xfId="16"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16" applyFont="1" applyBorder="1" applyAlignment="1">
      <alignment horizontal="center" vertical="center" wrapText="1" shrinkToFit="1"/>
    </xf>
    <xf numFmtId="0" fontId="0" fillId="0" borderId="11" xfId="16" applyFont="1" applyBorder="1" applyAlignment="1">
      <alignment horizontal="right" vertical="center"/>
    </xf>
    <xf numFmtId="0" fontId="1" fillId="0" borderId="0" xfId="16" applyFont="1" applyAlignment="1">
      <alignment vertical="center"/>
    </xf>
    <xf numFmtId="0" fontId="1" fillId="0" borderId="10" xfId="16" applyFont="1" applyBorder="1" applyAlignment="1">
      <alignment horizontal="center" vertical="center"/>
    </xf>
    <xf numFmtId="0" fontId="1" fillId="0" borderId="11" xfId="16" applyFont="1" applyBorder="1" applyAlignment="1">
      <alignment horizontal="center" vertical="center"/>
    </xf>
    <xf numFmtId="0" fontId="1" fillId="0" borderId="8" xfId="16" applyFont="1" applyBorder="1" applyAlignment="1">
      <alignment horizontal="center" vertical="center"/>
    </xf>
    <xf numFmtId="0" fontId="1" fillId="0" borderId="2" xfId="16" applyFont="1" applyBorder="1" applyAlignment="1">
      <alignment horizontal="center" vertical="center"/>
    </xf>
    <xf numFmtId="0" fontId="1" fillId="0" borderId="8" xfId="16" applyFont="1" applyBorder="1" applyAlignment="1">
      <alignment vertical="center"/>
    </xf>
    <xf numFmtId="0" fontId="1" fillId="0" borderId="7" xfId="16" applyFont="1" applyBorder="1" applyAlignment="1">
      <alignment vertical="center"/>
    </xf>
    <xf numFmtId="0" fontId="1" fillId="0" borderId="40" xfId="16" applyFont="1" applyBorder="1" applyAlignment="1">
      <alignment vertical="center"/>
    </xf>
    <xf numFmtId="0" fontId="1" fillId="0" borderId="6" xfId="16" applyFont="1" applyBorder="1" applyAlignment="1">
      <alignment vertical="center"/>
    </xf>
    <xf numFmtId="177" fontId="1" fillId="0" borderId="6" xfId="16" applyNumberFormat="1" applyFont="1" applyBorder="1" applyAlignment="1">
      <alignment vertical="center"/>
    </xf>
    <xf numFmtId="177" fontId="1" fillId="0" borderId="2" xfId="16" applyNumberFormat="1" applyFont="1" applyBorder="1" applyAlignment="1">
      <alignment vertical="center"/>
    </xf>
    <xf numFmtId="0" fontId="1" fillId="0" borderId="5" xfId="16" applyFont="1" applyBorder="1" applyAlignment="1">
      <alignment vertical="center"/>
    </xf>
    <xf numFmtId="0" fontId="1" fillId="0" borderId="41" xfId="16" applyFont="1" applyBorder="1" applyAlignment="1">
      <alignment vertical="center"/>
    </xf>
    <xf numFmtId="177" fontId="1" fillId="0" borderId="8" xfId="16" applyNumberFormat="1" applyFont="1" applyBorder="1" applyAlignment="1">
      <alignment vertical="center"/>
    </xf>
    <xf numFmtId="0" fontId="22" fillId="2" borderId="9" xfId="0" applyFont="1" applyFill="1" applyBorder="1" applyAlignment="1">
      <alignment horizontal="left" vertical="center" shrinkToFit="1"/>
    </xf>
    <xf numFmtId="0" fontId="1" fillId="0" borderId="3" xfId="16" applyFont="1" applyBorder="1" applyAlignment="1">
      <alignment horizontal="center" vertical="center"/>
    </xf>
    <xf numFmtId="0" fontId="1" fillId="0" borderId="8" xfId="16" applyFont="1" applyBorder="1" applyAlignment="1">
      <alignment horizontal="right" vertical="center"/>
    </xf>
    <xf numFmtId="38" fontId="1" fillId="0" borderId="10" xfId="6" applyFont="1" applyBorder="1" applyAlignment="1">
      <alignment vertical="center"/>
    </xf>
    <xf numFmtId="0" fontId="9" fillId="0" borderId="0" xfId="0" applyFont="1" applyAlignment="1">
      <alignment horizontal="center" vertical="center"/>
    </xf>
    <xf numFmtId="0" fontId="0" fillId="0" borderId="11" xfId="16" applyFont="1" applyBorder="1" applyAlignment="1">
      <alignment horizontal="center" vertical="center"/>
    </xf>
    <xf numFmtId="0" fontId="0" fillId="0" borderId="3" xfId="16" applyFont="1" applyBorder="1" applyAlignment="1">
      <alignment horizontal="center" vertical="center"/>
    </xf>
    <xf numFmtId="0" fontId="0" fillId="0" borderId="3" xfId="16" applyFont="1" applyBorder="1" applyAlignment="1">
      <alignment vertical="center"/>
    </xf>
    <xf numFmtId="0" fontId="0" fillId="0" borderId="14" xfId="16" applyFont="1" applyBorder="1" applyAlignment="1">
      <alignment horizontal="center" vertical="center"/>
    </xf>
    <xf numFmtId="0" fontId="0" fillId="0" borderId="7" xfId="16" applyFont="1" applyBorder="1" applyAlignment="1">
      <alignment horizontal="center" vertical="center"/>
    </xf>
    <xf numFmtId="49" fontId="6" fillId="0" borderId="3" xfId="0" applyNumberFormat="1" applyFont="1" applyBorder="1" applyAlignment="1">
      <alignment horizontal="center" vertical="center"/>
    </xf>
    <xf numFmtId="0" fontId="0" fillId="0" borderId="7" xfId="16" applyFont="1" applyBorder="1" applyAlignment="1">
      <alignment horizontal="left" vertical="center"/>
    </xf>
    <xf numFmtId="0" fontId="0" fillId="0" borderId="6" xfId="16" applyFont="1" applyBorder="1" applyAlignment="1">
      <alignment horizontal="left" vertical="center"/>
    </xf>
    <xf numFmtId="0" fontId="0" fillId="0" borderId="6" xfId="16" applyFont="1" applyBorder="1" applyAlignment="1">
      <alignment horizontal="center" vertical="center"/>
    </xf>
    <xf numFmtId="0" fontId="0" fillId="0" borderId="0" xfId="16" applyFont="1" applyBorder="1" applyAlignment="1">
      <alignment vertical="center"/>
    </xf>
    <xf numFmtId="176" fontId="11" fillId="0" borderId="0" xfId="0" applyNumberFormat="1" applyFont="1" applyAlignment="1">
      <alignment horizontal="left" vertical="center"/>
    </xf>
    <xf numFmtId="0" fontId="10" fillId="0" borderId="0" xfId="0" applyFont="1" applyAlignment="1">
      <alignment horizontal="right" vertical="center"/>
    </xf>
    <xf numFmtId="0" fontId="1" fillId="0" borderId="5" xfId="16" applyBorder="1" applyAlignment="1">
      <alignment horizontal="center" vertical="center"/>
    </xf>
    <xf numFmtId="0" fontId="1" fillId="0" borderId="8" xfId="16" applyBorder="1" applyAlignment="1">
      <alignment horizontal="distributed" vertical="center"/>
    </xf>
    <xf numFmtId="3" fontId="25" fillId="0" borderId="9" xfId="0" applyNumberFormat="1" applyFont="1" applyBorder="1"/>
    <xf numFmtId="0" fontId="1" fillId="0" borderId="8" xfId="16" applyBorder="1" applyAlignment="1">
      <alignment vertical="center"/>
    </xf>
    <xf numFmtId="177" fontId="1" fillId="0" borderId="8" xfId="16" applyNumberFormat="1" applyBorder="1" applyAlignment="1">
      <alignment vertical="center"/>
    </xf>
    <xf numFmtId="177" fontId="1" fillId="0" borderId="9" xfId="16" applyNumberFormat="1" applyBorder="1" applyAlignment="1">
      <alignment vertical="center"/>
    </xf>
    <xf numFmtId="0" fontId="6" fillId="0" borderId="0" xfId="16" applyFont="1" applyAlignment="1">
      <alignment vertical="center"/>
    </xf>
    <xf numFmtId="0" fontId="3" fillId="0" borderId="8" xfId="5" applyBorder="1" applyAlignment="1">
      <alignment vertical="center"/>
    </xf>
    <xf numFmtId="0" fontId="0" fillId="0" borderId="9" xfId="16" applyFont="1" applyBorder="1" applyAlignment="1">
      <alignment vertical="center"/>
    </xf>
    <xf numFmtId="0" fontId="0" fillId="0" borderId="0" xfId="0" applyAlignment="1">
      <alignment horizontal="center"/>
    </xf>
    <xf numFmtId="0" fontId="0" fillId="0" borderId="0" xfId="16" applyFont="1" applyAlignment="1">
      <alignment horizontal="center"/>
    </xf>
    <xf numFmtId="177" fontId="0" fillId="0" borderId="4" xfId="16" applyNumberFormat="1" applyFont="1" applyBorder="1" applyAlignment="1">
      <alignment horizontal="right"/>
    </xf>
    <xf numFmtId="0" fontId="0" fillId="0" borderId="9" xfId="16" applyFont="1" applyBorder="1" applyAlignment="1">
      <alignment horizontal="center"/>
    </xf>
    <xf numFmtId="176" fontId="0" fillId="0" borderId="0" xfId="16" applyNumberFormat="1" applyFont="1" applyAlignment="1">
      <alignment horizontal="center" vertical="center"/>
    </xf>
    <xf numFmtId="177" fontId="0" fillId="0" borderId="9" xfId="16" applyNumberFormat="1" applyFont="1" applyBorder="1" applyAlignment="1">
      <alignment horizontal="right" vertical="center"/>
    </xf>
    <xf numFmtId="177" fontId="0" fillId="0" borderId="10" xfId="16" applyNumberFormat="1" applyFont="1" applyBorder="1" applyAlignment="1">
      <alignment horizontal="right" vertical="center"/>
    </xf>
    <xf numFmtId="0" fontId="0" fillId="0" borderId="28" xfId="16" applyFont="1" applyBorder="1" applyAlignment="1">
      <alignment horizontal="center" vertical="center"/>
    </xf>
    <xf numFmtId="0" fontId="0" fillId="0" borderId="51" xfId="16" applyFont="1" applyBorder="1" applyAlignment="1">
      <alignment horizontal="center" vertical="center"/>
    </xf>
    <xf numFmtId="0" fontId="0" fillId="0" borderId="27" xfId="16" applyFont="1" applyBorder="1" applyAlignment="1">
      <alignment horizontal="center" vertical="center"/>
    </xf>
    <xf numFmtId="0" fontId="13" fillId="0" borderId="28" xfId="16" applyFont="1" applyBorder="1" applyAlignment="1">
      <alignment horizontal="center" vertical="center" wrapText="1"/>
    </xf>
    <xf numFmtId="0" fontId="1" fillId="0" borderId="0" xfId="16" applyAlignment="1">
      <alignment horizontal="center"/>
    </xf>
    <xf numFmtId="0" fontId="26" fillId="0" borderId="0" xfId="16" applyFont="1" applyAlignment="1">
      <alignment horizontal="center"/>
    </xf>
    <xf numFmtId="0" fontId="28" fillId="0" borderId="0" xfId="0" applyFont="1" applyAlignment="1">
      <alignment horizontal="center"/>
    </xf>
    <xf numFmtId="0" fontId="28" fillId="0" borderId="0" xfId="16" applyFont="1" applyAlignment="1">
      <alignment horizontal="center"/>
    </xf>
    <xf numFmtId="0" fontId="1" fillId="0" borderId="0" xfId="16" applyAlignment="1">
      <alignment horizontal="left"/>
    </xf>
    <xf numFmtId="177" fontId="0" fillId="0" borderId="0" xfId="6" applyNumberFormat="1" applyFont="1" applyBorder="1" applyAlignment="1">
      <alignment horizontal="center"/>
    </xf>
    <xf numFmtId="177" fontId="0" fillId="0" borderId="4" xfId="6" applyNumberFormat="1" applyFont="1" applyBorder="1" applyAlignment="1">
      <alignment horizontal="right"/>
    </xf>
    <xf numFmtId="177" fontId="0" fillId="0" borderId="8" xfId="6" applyNumberFormat="1" applyFont="1" applyBorder="1" applyAlignment="1">
      <alignment horizontal="center"/>
    </xf>
    <xf numFmtId="0" fontId="0" fillId="0" borderId="8" xfId="16" applyFont="1" applyBorder="1" applyAlignment="1">
      <alignment horizontal="center"/>
    </xf>
    <xf numFmtId="0" fontId="0" fillId="0" borderId="10" xfId="16" applyFont="1" applyBorder="1" applyAlignment="1">
      <alignment horizontal="center"/>
    </xf>
    <xf numFmtId="0" fontId="0" fillId="0" borderId="52" xfId="16" applyFont="1" applyBorder="1" applyAlignment="1">
      <alignment horizontal="center"/>
    </xf>
    <xf numFmtId="177" fontId="0" fillId="0" borderId="9" xfId="6" applyNumberFormat="1" applyFont="1" applyBorder="1" applyAlignment="1">
      <alignment horizontal="right"/>
    </xf>
    <xf numFmtId="177" fontId="0" fillId="0" borderId="8" xfId="6" applyNumberFormat="1" applyFont="1" applyBorder="1" applyAlignment="1">
      <alignment horizontal="right"/>
    </xf>
    <xf numFmtId="0" fontId="3" fillId="0" borderId="10" xfId="5" applyBorder="1" applyAlignment="1">
      <alignment horizontal="center"/>
    </xf>
    <xf numFmtId="0" fontId="0" fillId="0" borderId="9" xfId="0" applyBorder="1" applyAlignment="1">
      <alignment horizontal="center"/>
    </xf>
    <xf numFmtId="56" fontId="0" fillId="0" borderId="52" xfId="16" applyNumberFormat="1" applyFont="1" applyBorder="1" applyAlignment="1">
      <alignment horizontal="center"/>
    </xf>
    <xf numFmtId="0" fontId="29" fillId="0" borderId="10" xfId="16" applyFont="1" applyBorder="1" applyAlignment="1">
      <alignment horizontal="center"/>
    </xf>
    <xf numFmtId="0" fontId="0" fillId="0" borderId="16" xfId="16" applyFont="1" applyBorder="1" applyAlignment="1">
      <alignment horizontal="center" vertical="center"/>
    </xf>
    <xf numFmtId="0" fontId="0" fillId="0" borderId="15" xfId="16" applyFont="1" applyBorder="1" applyAlignment="1">
      <alignment horizontal="center" vertical="center"/>
    </xf>
    <xf numFmtId="0" fontId="13" fillId="0" borderId="16" xfId="16" applyFont="1" applyBorder="1" applyAlignment="1">
      <alignment horizontal="center" vertical="center" wrapText="1"/>
    </xf>
    <xf numFmtId="0" fontId="0" fillId="0" borderId="0" xfId="0" applyAlignment="1">
      <alignment horizontal="left"/>
    </xf>
    <xf numFmtId="0" fontId="15" fillId="0" borderId="0" xfId="16" applyFont="1" applyAlignment="1">
      <alignment horizontal="center"/>
    </xf>
    <xf numFmtId="0" fontId="30" fillId="0" borderId="9" xfId="0" applyFont="1" applyBorder="1" applyAlignment="1">
      <alignment vertical="center"/>
    </xf>
    <xf numFmtId="38" fontId="30" fillId="0" borderId="9" xfId="6" applyFont="1" applyFill="1" applyBorder="1" applyAlignment="1">
      <alignment vertical="center"/>
    </xf>
    <xf numFmtId="0" fontId="0" fillId="0" borderId="9" xfId="16" applyFont="1" applyBorder="1" applyAlignment="1">
      <alignment horizontal="left" vertical="center"/>
    </xf>
    <xf numFmtId="0" fontId="3" fillId="0" borderId="0" xfId="5" applyAlignment="1">
      <alignment vertical="center"/>
    </xf>
    <xf numFmtId="177" fontId="0" fillId="0" borderId="9" xfId="16" applyNumberFormat="1" applyFont="1" applyBorder="1" applyAlignment="1">
      <alignment vertical="center"/>
    </xf>
    <xf numFmtId="177" fontId="1" fillId="0" borderId="9" xfId="16" applyNumberFormat="1" applyFont="1" applyBorder="1" applyAlignment="1">
      <alignment vertical="center"/>
    </xf>
    <xf numFmtId="0" fontId="1" fillId="0" borderId="9" xfId="16" applyFont="1" applyBorder="1" applyAlignment="1">
      <alignment vertical="center"/>
    </xf>
    <xf numFmtId="0" fontId="0" fillId="0" borderId="0" xfId="16" applyFont="1" applyBorder="1" applyAlignment="1">
      <alignment vertical="center"/>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12" xfId="0" applyFont="1" applyFill="1" applyBorder="1" applyAlignment="1">
      <alignment horizontal="left" vertical="center" wrapText="1"/>
    </xf>
    <xf numFmtId="0" fontId="4" fillId="2" borderId="26"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15" fillId="0" borderId="0" xfId="0" applyFont="1" applyAlignment="1">
      <alignment horizontal="center"/>
    </xf>
    <xf numFmtId="0" fontId="11" fillId="0" borderId="0" xfId="0" applyFont="1" applyAlignment="1">
      <alignment horizontal="center"/>
    </xf>
    <xf numFmtId="38" fontId="6" fillId="0" borderId="3" xfId="6" applyFont="1" applyBorder="1" applyAlignment="1">
      <alignment vertical="center"/>
    </xf>
    <xf numFmtId="38" fontId="6" fillId="0" borderId="2" xfId="6" applyFont="1" applyBorder="1" applyAlignment="1">
      <alignment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17" xfId="0" applyFont="1" applyBorder="1" applyAlignment="1">
      <alignment horizontal="center" vertical="center"/>
    </xf>
    <xf numFmtId="0" fontId="6" fillId="0" borderId="31" xfId="0" applyFont="1" applyBorder="1" applyAlignment="1">
      <alignment horizontal="center" vertical="center"/>
    </xf>
    <xf numFmtId="38" fontId="12" fillId="0" borderId="32" xfId="6" applyFont="1" applyBorder="1" applyAlignment="1">
      <alignment horizontal="center" vertical="center" wrapText="1"/>
    </xf>
    <xf numFmtId="38" fontId="12" fillId="0" borderId="2" xfId="6" applyFont="1" applyBorder="1" applyAlignment="1">
      <alignment horizontal="center" vertical="center" wrapText="1"/>
    </xf>
    <xf numFmtId="38" fontId="6" fillId="0" borderId="42" xfId="6" applyFont="1" applyBorder="1" applyAlignment="1">
      <alignment vertical="center"/>
    </xf>
    <xf numFmtId="38" fontId="6" fillId="0" borderId="43" xfId="6" applyFont="1" applyBorder="1" applyAlignment="1">
      <alignment vertical="center"/>
    </xf>
    <xf numFmtId="0" fontId="6" fillId="0" borderId="11" xfId="16" applyFont="1" applyBorder="1" applyAlignment="1">
      <alignment horizontal="left" vertical="center"/>
    </xf>
    <xf numFmtId="0" fontId="6" fillId="0" borderId="0" xfId="16" applyFont="1" applyAlignment="1">
      <alignment horizontal="center" vertical="center"/>
    </xf>
    <xf numFmtId="0" fontId="0" fillId="0" borderId="11" xfId="16" applyFont="1" applyBorder="1" applyAlignment="1">
      <alignment horizontal="left" vertical="center"/>
    </xf>
    <xf numFmtId="0" fontId="1" fillId="0" borderId="11" xfId="16" applyBorder="1" applyAlignment="1">
      <alignment horizontal="left" vertical="center"/>
    </xf>
    <xf numFmtId="0" fontId="0" fillId="0" borderId="0" xfId="16" applyFont="1" applyAlignment="1">
      <alignment horizontal="right" vertical="center"/>
    </xf>
    <xf numFmtId="0" fontId="0" fillId="0" borderId="11" xfId="16" applyFont="1" applyBorder="1" applyAlignment="1">
      <alignment horizontal="center" vertical="center"/>
    </xf>
    <xf numFmtId="0" fontId="0" fillId="0" borderId="3" xfId="16" applyFont="1" applyBorder="1" applyAlignment="1">
      <alignment horizontal="center" vertical="center"/>
    </xf>
    <xf numFmtId="0" fontId="0" fillId="0" borderId="2" xfId="16" applyFont="1" applyBorder="1" applyAlignment="1">
      <alignment horizontal="center" vertical="center"/>
    </xf>
    <xf numFmtId="0" fontId="0" fillId="0" borderId="39" xfId="16" applyFont="1" applyBorder="1" applyAlignment="1">
      <alignment horizontal="center" vertical="center"/>
    </xf>
    <xf numFmtId="0" fontId="0" fillId="0" borderId="32" xfId="16" applyFont="1" applyBorder="1" applyAlignment="1">
      <alignment horizontal="center" vertical="center"/>
    </xf>
    <xf numFmtId="0" fontId="0" fillId="0" borderId="3" xfId="16" applyFont="1" applyBorder="1" applyAlignment="1">
      <alignment vertical="center"/>
    </xf>
    <xf numFmtId="0" fontId="0" fillId="0" borderId="39" xfId="16" applyFont="1" applyBorder="1" applyAlignment="1">
      <alignment vertical="center"/>
    </xf>
    <xf numFmtId="0" fontId="9" fillId="0" borderId="0" xfId="16" applyFont="1" applyAlignment="1">
      <alignment horizontal="center"/>
    </xf>
    <xf numFmtId="0" fontId="0" fillId="0" borderId="0" xfId="16" applyFont="1" applyAlignment="1">
      <alignment horizontal="center"/>
    </xf>
    <xf numFmtId="0" fontId="27" fillId="0" borderId="0" xfId="16" applyFont="1" applyAlignment="1">
      <alignment horizontal="left"/>
    </xf>
    <xf numFmtId="0" fontId="6" fillId="0" borderId="0" xfId="16" applyFont="1" applyAlignment="1">
      <alignment horizontal="left"/>
    </xf>
    <xf numFmtId="0" fontId="0" fillId="0" borderId="3" xfId="16" applyFont="1" applyBorder="1" applyAlignment="1">
      <alignment horizontal="center"/>
    </xf>
    <xf numFmtId="0" fontId="0" fillId="0" borderId="2" xfId="16" applyFont="1" applyBorder="1" applyAlignment="1">
      <alignment horizontal="center"/>
    </xf>
    <xf numFmtId="0" fontId="0" fillId="0" borderId="53" xfId="16" applyFont="1" applyBorder="1" applyAlignment="1">
      <alignment horizontal="center"/>
    </xf>
    <xf numFmtId="0" fontId="0" fillId="0" borderId="36" xfId="16" applyFont="1" applyBorder="1" applyAlignment="1">
      <alignment horizontal="center"/>
    </xf>
    <xf numFmtId="0" fontId="0" fillId="0" borderId="4" xfId="16" applyFont="1" applyBorder="1" applyAlignment="1">
      <alignment horizontal="center"/>
    </xf>
    <xf numFmtId="0" fontId="0" fillId="0" borderId="0" xfId="16" applyFont="1" applyAlignment="1">
      <alignment horizontal="left"/>
    </xf>
    <xf numFmtId="0" fontId="0" fillId="0" borderId="3" xfId="16" applyFont="1" applyBorder="1" applyAlignment="1">
      <alignment horizontal="left" vertical="center"/>
    </xf>
    <xf numFmtId="0" fontId="0" fillId="0" borderId="39" xfId="16" applyFont="1" applyBorder="1" applyAlignment="1">
      <alignment horizontal="left" vertical="center"/>
    </xf>
    <xf numFmtId="0" fontId="0" fillId="0" borderId="45" xfId="16" applyFont="1" applyBorder="1" applyAlignment="1">
      <alignment horizontal="center" vertical="center"/>
    </xf>
    <xf numFmtId="0" fontId="0" fillId="0" borderId="14" xfId="16" applyFont="1" applyBorder="1" applyAlignment="1">
      <alignment horizontal="center" vertical="center"/>
    </xf>
    <xf numFmtId="0" fontId="30" fillId="0" borderId="3" xfId="0" applyFont="1" applyBorder="1" applyAlignment="1">
      <alignment vertical="center"/>
    </xf>
    <xf numFmtId="0" fontId="0" fillId="0" borderId="4" xfId="0" applyBorder="1" applyAlignment="1">
      <alignment vertical="center"/>
    </xf>
    <xf numFmtId="0" fontId="0" fillId="0" borderId="2" xfId="16" applyFont="1" applyBorder="1" applyAlignment="1">
      <alignment horizontal="left" vertical="center"/>
    </xf>
    <xf numFmtId="0" fontId="0" fillId="0" borderId="7" xfId="16" applyFont="1" applyBorder="1" applyAlignment="1">
      <alignment horizontal="center" vertical="center"/>
    </xf>
    <xf numFmtId="0" fontId="0" fillId="0" borderId="6" xfId="16" applyFont="1" applyBorder="1" applyAlignment="1">
      <alignment horizontal="center" vertical="center"/>
    </xf>
    <xf numFmtId="0" fontId="30" fillId="0" borderId="9" xfId="0" applyFont="1" applyBorder="1" applyAlignment="1">
      <alignment vertical="center"/>
    </xf>
    <xf numFmtId="0" fontId="0" fillId="0" borderId="9" xfId="0" applyBorder="1" applyAlignment="1">
      <alignment vertical="center"/>
    </xf>
    <xf numFmtId="0" fontId="8" fillId="0" borderId="0" xfId="16" applyFont="1" applyBorder="1" applyAlignment="1">
      <alignment horizontal="center" vertical="center"/>
    </xf>
    <xf numFmtId="0" fontId="0" fillId="0" borderId="12" xfId="16" applyFont="1" applyBorder="1" applyAlignment="1">
      <alignment horizontal="center" vertical="center"/>
    </xf>
    <xf numFmtId="0" fontId="0" fillId="0" borderId="46" xfId="16" applyFont="1" applyBorder="1" applyAlignment="1">
      <alignment horizontal="center" vertical="center"/>
    </xf>
    <xf numFmtId="0" fontId="0" fillId="0" borderId="0" xfId="15" applyFont="1" applyBorder="1" applyAlignment="1">
      <alignment horizontal="distributed" vertical="center"/>
    </xf>
    <xf numFmtId="0" fontId="12" fillId="0" borderId="11" xfId="14" applyFont="1" applyBorder="1" applyAlignment="1">
      <alignment horizontal="center" vertical="center"/>
    </xf>
    <xf numFmtId="0" fontId="0" fillId="0" borderId="47" xfId="16" applyFont="1" applyBorder="1" applyAlignment="1">
      <alignment horizontal="center" vertical="center"/>
    </xf>
    <xf numFmtId="0" fontId="0" fillId="0" borderId="48" xfId="16" applyFont="1" applyBorder="1" applyAlignment="1">
      <alignment horizontal="center" vertical="center"/>
    </xf>
    <xf numFmtId="0" fontId="0" fillId="0" borderId="49" xfId="16" applyFont="1" applyBorder="1" applyAlignment="1">
      <alignment horizontal="center" vertical="center"/>
    </xf>
    <xf numFmtId="0" fontId="0" fillId="0" borderId="0" xfId="16" applyFont="1" applyBorder="1" applyAlignment="1">
      <alignment horizontal="center" vertical="center"/>
    </xf>
    <xf numFmtId="0" fontId="14" fillId="0" borderId="0" xfId="16" applyFont="1" applyBorder="1" applyAlignment="1">
      <alignment vertical="center"/>
    </xf>
    <xf numFmtId="0" fontId="0" fillId="0" borderId="0" xfId="16" applyFont="1" applyBorder="1" applyAlignment="1">
      <alignment vertical="center"/>
    </xf>
    <xf numFmtId="0" fontId="0" fillId="0" borderId="29" xfId="16" applyFont="1" applyBorder="1" applyAlignment="1">
      <alignment horizontal="right" vertical="center"/>
    </xf>
    <xf numFmtId="0" fontId="0" fillId="0" borderId="44" xfId="16" applyFont="1" applyBorder="1" applyAlignment="1">
      <alignment horizontal="center" vertical="center"/>
    </xf>
    <xf numFmtId="0" fontId="0" fillId="0" borderId="50" xfId="16" applyFont="1" applyBorder="1" applyAlignment="1">
      <alignment horizontal="center" vertical="center"/>
    </xf>
    <xf numFmtId="0" fontId="1" fillId="0" borderId="11" xfId="16" applyFont="1" applyBorder="1" applyAlignment="1">
      <alignment horizontal="left" vertical="center"/>
    </xf>
    <xf numFmtId="0" fontId="0" fillId="0" borderId="0" xfId="16" applyFont="1" applyBorder="1" applyAlignment="1">
      <alignment horizontal="right" vertical="center"/>
    </xf>
    <xf numFmtId="0" fontId="0" fillId="0" borderId="11" xfId="16" applyFont="1" applyBorder="1" applyAlignment="1">
      <alignment horizontal="right" vertical="center"/>
    </xf>
    <xf numFmtId="0" fontId="0" fillId="0" borderId="4" xfId="16" applyFont="1" applyBorder="1" applyAlignment="1">
      <alignment horizontal="center" vertical="center"/>
    </xf>
    <xf numFmtId="0" fontId="1" fillId="0" borderId="3" xfId="16" applyFont="1" applyBorder="1" applyAlignment="1">
      <alignment horizontal="center" vertical="center"/>
    </xf>
    <xf numFmtId="0" fontId="1" fillId="0" borderId="2" xfId="16" applyFont="1" applyBorder="1" applyAlignment="1">
      <alignment horizontal="center" vertical="center"/>
    </xf>
    <xf numFmtId="0" fontId="1" fillId="0" borderId="0" xfId="16" applyFont="1" applyBorder="1" applyAlignment="1">
      <alignment horizontal="right" vertical="center"/>
    </xf>
    <xf numFmtId="0" fontId="7" fillId="0" borderId="0" xfId="16" applyFont="1" applyBorder="1" applyAlignment="1">
      <alignment horizontal="center" vertical="center"/>
    </xf>
    <xf numFmtId="0" fontId="1" fillId="0" borderId="0" xfId="16" applyFont="1" applyBorder="1" applyAlignment="1">
      <alignment horizontal="center" vertical="center"/>
    </xf>
    <xf numFmtId="0" fontId="1" fillId="0" borderId="11" xfId="16" applyFont="1" applyBorder="1" applyAlignment="1">
      <alignment horizontal="right" vertical="center"/>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財特様式２～４" xfId="14" xr:uid="{00000000-0005-0000-0000-000014000000}"/>
    <cellStyle name="標準_様式2（事業費決定依頼書）" xfId="15" xr:uid="{00000000-0005-0000-0000-000017000000}"/>
    <cellStyle name="標準_様式ファイル(上程委員会向）" xfId="16" xr:uid="{00000000-0005-0000-0000-000019000000}"/>
    <cellStyle name="標準_様式ファイル(上程委員会向）2003" xfId="17" xr:uid="{00000000-0005-0000-0000-00001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gian.files/yosan/mitumori/bihinn%20sannkousiryou.PDF" TargetMode="External"/><Relationship Id="rId13" Type="http://schemas.openxmlformats.org/officeDocument/2006/relationships/hyperlink" Target="../gian.files/yosan/mitumori/bihinn%20sannkousiryou.PDF" TargetMode="External"/><Relationship Id="rId18" Type="http://schemas.openxmlformats.org/officeDocument/2006/relationships/hyperlink" Target="mitumori\tennto%20mitumori.pdf" TargetMode="External"/><Relationship Id="rId3" Type="http://schemas.openxmlformats.org/officeDocument/2006/relationships/hyperlink" Target="../gian.files/yosan/mitumori/tirasi%20mitumori.pdf" TargetMode="External"/><Relationship Id="rId21" Type="http://schemas.openxmlformats.org/officeDocument/2006/relationships/hyperlink" Target="mitumori\yuubinn%20monsinnbunn%20mitumori.pdf" TargetMode="External"/><Relationship Id="rId7" Type="http://schemas.openxmlformats.org/officeDocument/2006/relationships/hyperlink" Target="../gian.files/yosan/mitumori/bihinn%20sannkousiryou.PDF" TargetMode="External"/><Relationship Id="rId12" Type="http://schemas.openxmlformats.org/officeDocument/2006/relationships/hyperlink" Target="../gian.files/yosan/mitumori/bihinn%20mitumori.PDF" TargetMode="External"/><Relationship Id="rId17" Type="http://schemas.openxmlformats.org/officeDocument/2006/relationships/hyperlink" Target="../gian.files/yosan/mitumori/bihinn%20sannkousiryou.PDF" TargetMode="External"/><Relationship Id="rId2" Type="http://schemas.openxmlformats.org/officeDocument/2006/relationships/hyperlink" Target="../gian.files/yosan/mitumori/onnkyou%20mitumori.pdf" TargetMode="External"/><Relationship Id="rId16" Type="http://schemas.openxmlformats.org/officeDocument/2006/relationships/hyperlink" Target="../gian.files/yosan/mitumori/okasi%20mitumori.pdf" TargetMode="External"/><Relationship Id="rId20" Type="http://schemas.openxmlformats.org/officeDocument/2006/relationships/hyperlink" Target="mitumori\keihinn%20mitumori.pdf" TargetMode="External"/><Relationship Id="rId1" Type="http://schemas.openxmlformats.org/officeDocument/2006/relationships/hyperlink" Target="../gian.files/yosan/mitumori/namikiri%20mitumori.pdf" TargetMode="External"/><Relationship Id="rId6" Type="http://schemas.openxmlformats.org/officeDocument/2006/relationships/hyperlink" Target="../gian.files/yosan/mitumori/bihinn%20sannkousiryou.PDF" TargetMode="External"/><Relationship Id="rId11" Type="http://schemas.openxmlformats.org/officeDocument/2006/relationships/hyperlink" Target="../gian.files/yosan/mitumori/bihinn%20sannkousiryou.PDF" TargetMode="External"/><Relationship Id="rId5" Type="http://schemas.openxmlformats.org/officeDocument/2006/relationships/hyperlink" Target="../gian.files/yosan/mitumori/bihinn%20sannkousiryou.PDF" TargetMode="External"/><Relationship Id="rId15" Type="http://schemas.openxmlformats.org/officeDocument/2006/relationships/hyperlink" Target="../gian.files/yosan/mitumori/hokenn%20mitumori.pdf" TargetMode="External"/><Relationship Id="rId23" Type="http://schemas.openxmlformats.org/officeDocument/2006/relationships/printerSettings" Target="../printerSettings/printerSettings4.bin"/><Relationship Id="rId10" Type="http://schemas.openxmlformats.org/officeDocument/2006/relationships/hyperlink" Target="../gian.files/yosan/mitumori/bihinn%20sannkousiryou.PDF" TargetMode="External"/><Relationship Id="rId19" Type="http://schemas.openxmlformats.org/officeDocument/2006/relationships/hyperlink" Target="mitumori\nobori%20mitumori.pdf" TargetMode="External"/><Relationship Id="rId4" Type="http://schemas.openxmlformats.org/officeDocument/2006/relationships/hyperlink" Target="../gian.files/yosan/mitumori/keibimitumori.pdf" TargetMode="External"/><Relationship Id="rId9" Type="http://schemas.openxmlformats.org/officeDocument/2006/relationships/hyperlink" Target="../gian.files/yosan/mitumori/bihinn%20sannkousiryou.PDF" TargetMode="External"/><Relationship Id="rId14" Type="http://schemas.openxmlformats.org/officeDocument/2006/relationships/hyperlink" Target="../gian.files/yosan/mitumori/akaitorohuli-%20mitumori.pdf" TargetMode="External"/><Relationship Id="rId22" Type="http://schemas.openxmlformats.org/officeDocument/2006/relationships/hyperlink" Target="mitumori\yuubinn%20oreijyou%20mitumori.pdf"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gian.files/yosan/mitumori/okasi%20mitumori.pdf" TargetMode="External"/><Relationship Id="rId3" Type="http://schemas.openxmlformats.org/officeDocument/2006/relationships/hyperlink" Target="../gian.files/yosan/mitumori/onnkyou%20mitumori.pdf" TargetMode="External"/><Relationship Id="rId7" Type="http://schemas.openxmlformats.org/officeDocument/2006/relationships/hyperlink" Target="../gian.files/yosan/mitumori/hokenn%20mitumori.pdf" TargetMode="External"/><Relationship Id="rId12" Type="http://schemas.openxmlformats.org/officeDocument/2006/relationships/printerSettings" Target="../printerSettings/printerSettings5.bin"/><Relationship Id="rId2" Type="http://schemas.openxmlformats.org/officeDocument/2006/relationships/hyperlink" Target="../gian.files/yosan/mitumori/tirasi%20mitumori.pdf" TargetMode="External"/><Relationship Id="rId1" Type="http://schemas.openxmlformats.org/officeDocument/2006/relationships/hyperlink" Target="../gian.files/yosan/mitumori/namikiri%20mitumori.pdf" TargetMode="External"/><Relationship Id="rId6" Type="http://schemas.openxmlformats.org/officeDocument/2006/relationships/hyperlink" Target="../gian.files/yosan/mitumori/bihinn%20mitumori.PDF" TargetMode="External"/><Relationship Id="rId11" Type="http://schemas.openxmlformats.org/officeDocument/2006/relationships/hyperlink" Target="mitumori\nobori%20mitumori.pdf" TargetMode="External"/><Relationship Id="rId5" Type="http://schemas.openxmlformats.org/officeDocument/2006/relationships/hyperlink" Target="../gian.files/yosan/mitumori/keibimitumori.pdf" TargetMode="External"/><Relationship Id="rId10" Type="http://schemas.openxmlformats.org/officeDocument/2006/relationships/hyperlink" Target="../gian.files/yosan/mitumori/yuubinn%20oreijyou%20mitumori.pdf" TargetMode="External"/><Relationship Id="rId4" Type="http://schemas.openxmlformats.org/officeDocument/2006/relationships/hyperlink" Target="../gian.files/yosan/mitumori/tennto%20mitumori.pdf" TargetMode="External"/><Relationship Id="rId9" Type="http://schemas.openxmlformats.org/officeDocument/2006/relationships/hyperlink" Target="../gian.files/yosan/mitumori/yuubinn%20monsinnbunn%20mitumori.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hyperlink" Target="ryousyuusyo\&#12431;&#12435;&#12401;&#12367;%20(&#38936;&#21454;&#26360;)\bihinn%20kishiwadayaltukyoku.pdf" TargetMode="External"/><Relationship Id="rId13" Type="http://schemas.openxmlformats.org/officeDocument/2006/relationships/hyperlink" Target="ryousyuusyo\&#12431;&#12435;&#12401;&#12367;%20(&#38936;&#21454;&#26360;)\hokenn.pdf" TargetMode="External"/><Relationship Id="rId18" Type="http://schemas.openxmlformats.org/officeDocument/2006/relationships/hyperlink" Target="ryousyuusyo\&#12431;&#12435;&#12401;&#12367;%20(&#38936;&#21454;&#26360;)\bihunn%20ko-nann%20tuika.pdf" TargetMode="External"/><Relationship Id="rId3" Type="http://schemas.openxmlformats.org/officeDocument/2006/relationships/hyperlink" Target="ryousyuusyo\&#12431;&#12435;&#12401;&#12367;%20(&#38936;&#21454;&#26360;)\onnkyou.pdf" TargetMode="External"/><Relationship Id="rId21" Type="http://schemas.openxmlformats.org/officeDocument/2006/relationships/hyperlink" Target="ryousyuusyo\ryousyuusyo\souhudai.pdf" TargetMode="External"/><Relationship Id="rId7" Type="http://schemas.openxmlformats.org/officeDocument/2006/relationships/hyperlink" Target="ryousyuusyo\&#12431;&#12435;&#12401;&#12367;%20(&#38936;&#21454;&#26360;)\bihinn%20kishiwadayaltukyoku.pdf" TargetMode="External"/><Relationship Id="rId12" Type="http://schemas.openxmlformats.org/officeDocument/2006/relationships/hyperlink" Target="ryousyuusyo\&#12431;&#12435;&#12401;&#12367;%20(&#38936;&#21454;&#26360;)\bihinn%20kishiwadayaltukyoku.pdf" TargetMode="External"/><Relationship Id="rId17" Type="http://schemas.openxmlformats.org/officeDocument/2006/relationships/hyperlink" Target="ryousyuusyo\&#12431;&#12435;&#12401;&#12367;%20(&#38936;&#21454;&#26360;)\to-namenntohyouinnsatu%20kannpuri.pdf" TargetMode="External"/><Relationship Id="rId25" Type="http://schemas.openxmlformats.org/officeDocument/2006/relationships/printerSettings" Target="../printerSettings/printerSettings8.bin"/><Relationship Id="rId2" Type="http://schemas.openxmlformats.org/officeDocument/2006/relationships/hyperlink" Target="ryousyuusyo\&#12431;&#12435;&#12401;&#12367;%20(&#38936;&#21454;&#26360;)\namikiriho-ru2.pdf" TargetMode="External"/><Relationship Id="rId16" Type="http://schemas.openxmlformats.org/officeDocument/2006/relationships/hyperlink" Target="ryousyuusyo\&#12431;&#12435;&#12401;&#12367;%20(&#38936;&#21454;&#26360;)\monnsinnhyousouhu.pdf" TargetMode="External"/><Relationship Id="rId20" Type="http://schemas.openxmlformats.org/officeDocument/2006/relationships/hyperlink" Target="ryousyuusyo\ryousyuusyo\souhudai.pdf" TargetMode="External"/><Relationship Id="rId1" Type="http://schemas.openxmlformats.org/officeDocument/2006/relationships/hyperlink" Target="ryousyuusyo\&#12431;&#12435;&#12401;&#12367;%20(&#38936;&#21454;&#26360;)\namikiriho-ru1.pdf" TargetMode="External"/><Relationship Id="rId6" Type="http://schemas.openxmlformats.org/officeDocument/2006/relationships/hyperlink" Target="ryousyuusyo\&#12431;&#12435;&#12401;&#12367;%20(&#38936;&#21454;&#26360;)\keibi.pdf" TargetMode="External"/><Relationship Id="rId11" Type="http://schemas.openxmlformats.org/officeDocument/2006/relationships/hyperlink" Target="ryousyuusyo\&#12431;&#12435;&#12401;&#12367;%20(&#38936;&#21454;&#26360;)\keihinn2.pdf" TargetMode="External"/><Relationship Id="rId24" Type="http://schemas.openxmlformats.org/officeDocument/2006/relationships/hyperlink" Target="ryousyuusyo\ryousyuusyo\nobori.PDF" TargetMode="External"/><Relationship Id="rId5" Type="http://schemas.openxmlformats.org/officeDocument/2006/relationships/hyperlink" Target="ryousyuusyo\&#12431;&#12435;&#12401;&#12367;%20(&#38936;&#21454;&#26360;)\tirasiinnsatudai.pdf" TargetMode="External"/><Relationship Id="rId15" Type="http://schemas.openxmlformats.org/officeDocument/2006/relationships/hyperlink" Target="ryousyuusyo\&#12431;&#12435;&#12401;&#12367;%20(&#38936;&#21454;&#26360;)\syasinngennzou.pdf" TargetMode="External"/><Relationship Id="rId23" Type="http://schemas.openxmlformats.org/officeDocument/2006/relationships/hyperlink" Target="ryousyuusyo\ryousyuusyo\oosakaburoltukutaikaisannkahi.pdf" TargetMode="External"/><Relationship Id="rId10" Type="http://schemas.openxmlformats.org/officeDocument/2006/relationships/hyperlink" Target="ryousyuusyo\&#12431;&#12435;&#12401;&#12367;%20(&#38936;&#21454;&#26360;)\keihinn1.pdf" TargetMode="External"/><Relationship Id="rId19" Type="http://schemas.openxmlformats.org/officeDocument/2006/relationships/hyperlink" Target="ryousyuusyo\ryousyuusyo\kennsakiltuto.pdf" TargetMode="External"/><Relationship Id="rId4" Type="http://schemas.openxmlformats.org/officeDocument/2006/relationships/hyperlink" Target="ryousyuusyo\&#12431;&#12435;&#12401;&#12367;%20(&#38936;&#21454;&#26360;)\tirasi.pdf" TargetMode="External"/><Relationship Id="rId9" Type="http://schemas.openxmlformats.org/officeDocument/2006/relationships/hyperlink" Target="ryousyuusyo\&#12431;&#12435;&#12401;&#12367;%20(&#38936;&#21454;&#26360;)\akaitorohuli-.pdf" TargetMode="External"/><Relationship Id="rId14" Type="http://schemas.openxmlformats.org/officeDocument/2006/relationships/hyperlink" Target="ryousyuusyo\&#12431;&#12435;&#12401;&#12367;%20(&#38936;&#21454;&#26360;)\okasi.pdf" TargetMode="External"/><Relationship Id="rId22" Type="http://schemas.openxmlformats.org/officeDocument/2006/relationships/hyperlink" Target="ryousyuusyo\ryousyuusyo\oosakaburoltukutaikaisannkahi.pd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28" sqref="C28"/>
    </sheetView>
  </sheetViews>
  <sheetFormatPr defaultColWidth="12.75" defaultRowHeight="13.5" x14ac:dyDescent="0.15"/>
  <cols>
    <col min="1" max="1" width="6.5" style="59" customWidth="1"/>
    <col min="2" max="2" width="36.375" style="59" customWidth="1"/>
    <col min="3" max="3" width="65.125" style="71" customWidth="1"/>
    <col min="4" max="4" width="12.75" style="59"/>
    <col min="5" max="5" width="3.5" style="59" bestFit="1" customWidth="1"/>
    <col min="6" max="7" width="12.75" style="59"/>
    <col min="8" max="8" width="2.125" style="59" bestFit="1" customWidth="1"/>
    <col min="9" max="16384" width="12.75" style="59"/>
  </cols>
  <sheetData>
    <row r="1" spans="1:7" ht="21" x14ac:dyDescent="0.2">
      <c r="A1" s="194" t="s">
        <v>172</v>
      </c>
      <c r="B1" s="195"/>
      <c r="C1" s="195"/>
    </row>
    <row r="3" spans="1:7" x14ac:dyDescent="0.15">
      <c r="A3" s="188" t="s">
        <v>138</v>
      </c>
      <c r="B3" s="189"/>
      <c r="C3" s="62"/>
      <c r="D3" s="55"/>
      <c r="E3" s="56"/>
      <c r="G3" s="63"/>
    </row>
    <row r="4" spans="1:7" ht="31.5" customHeight="1" x14ac:dyDescent="0.15">
      <c r="A4" s="61"/>
      <c r="B4" s="62" t="s">
        <v>167</v>
      </c>
      <c r="C4" s="62" t="s">
        <v>169</v>
      </c>
      <c r="D4" s="57"/>
      <c r="E4" s="57"/>
    </row>
    <row r="5" spans="1:7" ht="22.5" x14ac:dyDescent="0.15">
      <c r="A5" s="69" t="s">
        <v>65</v>
      </c>
      <c r="B5" s="62" t="s">
        <v>67</v>
      </c>
      <c r="C5" s="64" t="s">
        <v>120</v>
      </c>
      <c r="D5" s="65"/>
      <c r="E5" s="65"/>
    </row>
    <row r="6" spans="1:7" ht="56.25" x14ac:dyDescent="0.15">
      <c r="A6" s="69" t="s">
        <v>35</v>
      </c>
      <c r="B6" s="62" t="s">
        <v>75</v>
      </c>
      <c r="C6" s="64" t="s">
        <v>147</v>
      </c>
    </row>
    <row r="7" spans="1:7" ht="45" x14ac:dyDescent="0.15">
      <c r="A7" s="69" t="s">
        <v>66</v>
      </c>
      <c r="B7" s="62" t="s">
        <v>62</v>
      </c>
      <c r="C7" s="64" t="s">
        <v>165</v>
      </c>
    </row>
    <row r="8" spans="1:7" ht="22.5" x14ac:dyDescent="0.15">
      <c r="A8" s="69" t="s">
        <v>68</v>
      </c>
      <c r="B8" s="62" t="s">
        <v>146</v>
      </c>
      <c r="C8" s="64" t="s">
        <v>121</v>
      </c>
    </row>
    <row r="9" spans="1:7" ht="78.75" x14ac:dyDescent="0.15">
      <c r="A9" s="69" t="s">
        <v>69</v>
      </c>
      <c r="B9" s="62" t="s">
        <v>108</v>
      </c>
      <c r="C9" s="62" t="s">
        <v>151</v>
      </c>
    </row>
    <row r="10" spans="1:7" x14ac:dyDescent="0.15">
      <c r="A10" s="69" t="s">
        <v>70</v>
      </c>
      <c r="B10" s="62" t="s">
        <v>104</v>
      </c>
      <c r="C10" s="64" t="s">
        <v>122</v>
      </c>
    </row>
    <row r="11" spans="1:7" x14ac:dyDescent="0.15">
      <c r="A11" s="69" t="s">
        <v>71</v>
      </c>
      <c r="B11" s="62" t="s">
        <v>163</v>
      </c>
      <c r="C11" s="64" t="s">
        <v>170</v>
      </c>
    </row>
    <row r="12" spans="1:7" ht="22.5" x14ac:dyDescent="0.15">
      <c r="A12" s="69" t="s">
        <v>73</v>
      </c>
      <c r="B12" s="62" t="s">
        <v>72</v>
      </c>
      <c r="C12" s="64" t="s">
        <v>148</v>
      </c>
    </row>
    <row r="13" spans="1:7" ht="22.5" x14ac:dyDescent="0.15">
      <c r="A13" s="69" t="s">
        <v>109</v>
      </c>
      <c r="B13" s="66" t="s">
        <v>166</v>
      </c>
      <c r="C13" s="64" t="s">
        <v>164</v>
      </c>
    </row>
    <row r="14" spans="1:7" x14ac:dyDescent="0.15">
      <c r="A14" s="69" t="s">
        <v>74</v>
      </c>
      <c r="B14" s="62" t="s">
        <v>76</v>
      </c>
      <c r="C14" s="64" t="s">
        <v>139</v>
      </c>
    </row>
    <row r="15" spans="1:7" x14ac:dyDescent="0.15">
      <c r="A15" s="69" t="s">
        <v>110</v>
      </c>
      <c r="B15" s="62" t="s">
        <v>105</v>
      </c>
      <c r="C15" s="64" t="s">
        <v>139</v>
      </c>
    </row>
    <row r="16" spans="1:7" ht="33.75" x14ac:dyDescent="0.15">
      <c r="A16" s="69" t="s">
        <v>74</v>
      </c>
      <c r="B16" s="62" t="s">
        <v>123</v>
      </c>
      <c r="C16" s="64" t="s">
        <v>124</v>
      </c>
    </row>
    <row r="17" spans="1:3" x14ac:dyDescent="0.15">
      <c r="A17" s="69" t="s">
        <v>111</v>
      </c>
      <c r="B17" s="62" t="s">
        <v>77</v>
      </c>
      <c r="C17" s="64" t="s">
        <v>149</v>
      </c>
    </row>
    <row r="18" spans="1:3" x14ac:dyDescent="0.15">
      <c r="A18" s="69" t="s">
        <v>36</v>
      </c>
      <c r="B18" s="62" t="s">
        <v>112</v>
      </c>
      <c r="C18" s="64" t="s">
        <v>125</v>
      </c>
    </row>
    <row r="19" spans="1:3" x14ac:dyDescent="0.15">
      <c r="A19" s="69" t="s">
        <v>37</v>
      </c>
      <c r="B19" s="62" t="s">
        <v>113</v>
      </c>
      <c r="C19" s="64" t="s">
        <v>125</v>
      </c>
    </row>
    <row r="20" spans="1:3" x14ac:dyDescent="0.15">
      <c r="A20" s="70"/>
      <c r="B20" s="66"/>
      <c r="C20" s="67"/>
    </row>
    <row r="21" spans="1:3" x14ac:dyDescent="0.15">
      <c r="A21" s="190" t="s">
        <v>114</v>
      </c>
      <c r="B21" s="191"/>
      <c r="C21" s="68"/>
    </row>
    <row r="22" spans="1:3" ht="22.5" x14ac:dyDescent="0.15">
      <c r="A22" s="69" t="s">
        <v>115</v>
      </c>
      <c r="B22" s="62" t="s">
        <v>126</v>
      </c>
      <c r="C22" s="64" t="s">
        <v>127</v>
      </c>
    </row>
    <row r="23" spans="1:3" x14ac:dyDescent="0.15">
      <c r="A23" s="69" t="s">
        <v>145</v>
      </c>
      <c r="B23" s="62" t="s">
        <v>135</v>
      </c>
      <c r="C23" s="64" t="s">
        <v>128</v>
      </c>
    </row>
    <row r="24" spans="1:3" x14ac:dyDescent="0.15">
      <c r="A24" s="69" t="s">
        <v>116</v>
      </c>
      <c r="B24" s="62" t="s">
        <v>136</v>
      </c>
      <c r="C24" s="64" t="s">
        <v>137</v>
      </c>
    </row>
    <row r="25" spans="1:3" x14ac:dyDescent="0.15">
      <c r="A25" s="69" t="s">
        <v>117</v>
      </c>
      <c r="B25" s="62" t="s">
        <v>144</v>
      </c>
      <c r="C25" s="64" t="s">
        <v>174</v>
      </c>
    </row>
    <row r="27" spans="1:3" x14ac:dyDescent="0.15">
      <c r="A27" s="192" t="s">
        <v>129</v>
      </c>
      <c r="B27" s="193"/>
      <c r="C27" s="68"/>
    </row>
    <row r="28" spans="1:3" x14ac:dyDescent="0.15">
      <c r="A28" s="69"/>
      <c r="B28" s="62" t="s">
        <v>130</v>
      </c>
      <c r="C28" s="64" t="s">
        <v>173</v>
      </c>
    </row>
    <row r="29" spans="1:3" ht="45" x14ac:dyDescent="0.15">
      <c r="A29" s="69"/>
      <c r="B29" s="62" t="s">
        <v>131</v>
      </c>
      <c r="C29" s="64" t="s">
        <v>132</v>
      </c>
    </row>
    <row r="30" spans="1:3" ht="22.5" x14ac:dyDescent="0.15">
      <c r="A30" s="69"/>
      <c r="B30" s="62" t="s">
        <v>140</v>
      </c>
      <c r="C30" s="64" t="s">
        <v>150</v>
      </c>
    </row>
    <row r="31" spans="1:3" x14ac:dyDescent="0.15">
      <c r="A31" s="69"/>
      <c r="B31" s="121" t="s">
        <v>141</v>
      </c>
      <c r="C31" s="64" t="s">
        <v>133</v>
      </c>
    </row>
    <row r="32" spans="1:3" x14ac:dyDescent="0.15">
      <c r="A32" s="69"/>
      <c r="B32" s="62" t="s">
        <v>134</v>
      </c>
      <c r="C32" s="64" t="s">
        <v>175</v>
      </c>
    </row>
    <row r="37" spans="3:3" x14ac:dyDescent="0.15">
      <c r="C37" s="59"/>
    </row>
    <row r="38" spans="3:3" x14ac:dyDescent="0.15">
      <c r="C38" s="59"/>
    </row>
    <row r="39" spans="3:3" x14ac:dyDescent="0.15">
      <c r="C39" s="59"/>
    </row>
    <row r="40" spans="3:3" x14ac:dyDescent="0.15">
      <c r="C40" s="59"/>
    </row>
    <row r="41" spans="3:3" x14ac:dyDescent="0.15">
      <c r="C41" s="59"/>
    </row>
    <row r="42" spans="3:3" x14ac:dyDescent="0.15">
      <c r="C42" s="59"/>
    </row>
    <row r="43" spans="3:3" x14ac:dyDescent="0.15">
      <c r="C43" s="59"/>
    </row>
    <row r="44" spans="3:3" x14ac:dyDescent="0.15">
      <c r="C44" s="59"/>
    </row>
    <row r="45" spans="3:3" x14ac:dyDescent="0.15">
      <c r="C45" s="59"/>
    </row>
    <row r="46" spans="3:3" x14ac:dyDescent="0.15">
      <c r="C46" s="59"/>
    </row>
    <row r="47" spans="3:3" x14ac:dyDescent="0.15">
      <c r="C47" s="59"/>
    </row>
    <row r="48" spans="3:3" x14ac:dyDescent="0.15">
      <c r="C48" s="59"/>
    </row>
    <row r="49" spans="3:3" x14ac:dyDescent="0.15">
      <c r="C49" s="59"/>
    </row>
    <row r="50" spans="3:3" x14ac:dyDescent="0.15">
      <c r="C50" s="59"/>
    </row>
    <row r="51" spans="3:3" x14ac:dyDescent="0.15">
      <c r="C51" s="59"/>
    </row>
    <row r="52" spans="3:3" x14ac:dyDescent="0.15">
      <c r="C52" s="59"/>
    </row>
    <row r="53" spans="3:3" x14ac:dyDescent="0.15">
      <c r="C53" s="59"/>
    </row>
    <row r="54" spans="3:3" x14ac:dyDescent="0.15">
      <c r="C54" s="59"/>
    </row>
  </sheetData>
  <mergeCells count="4">
    <mergeCell ref="A3:B3"/>
    <mergeCell ref="A21:B21"/>
    <mergeCell ref="A27:B27"/>
    <mergeCell ref="A1:C1"/>
  </mergeCells>
  <phoneticPr fontId="2"/>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9A71C2-CCFA-4CDD-B80E-B8FFF2DE4803}">
  <sheetPr>
    <pageSetUpPr fitToPage="1"/>
  </sheetPr>
  <dimension ref="A1:I32"/>
  <sheetViews>
    <sheetView showGridLines="0" topLeftCell="A16" zoomScaleNormal="100" zoomScaleSheetLayoutView="90" workbookViewId="0">
      <selection activeCell="G15" sqref="G15"/>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77"/>
      <c r="I1" s="2" t="s">
        <v>78</v>
      </c>
    </row>
    <row r="2" spans="1:9" ht="15" customHeight="1" x14ac:dyDescent="0.15">
      <c r="I2" s="2" t="s">
        <v>79</v>
      </c>
    </row>
    <row r="3" spans="1:9" ht="15" customHeight="1" x14ac:dyDescent="0.15">
      <c r="I3" s="2" t="s">
        <v>143</v>
      </c>
    </row>
    <row r="4" spans="1:9" ht="15" customHeight="1" x14ac:dyDescent="0.15">
      <c r="G4" s="58"/>
      <c r="H4" s="3"/>
      <c r="I4" s="2"/>
    </row>
    <row r="5" spans="1:9" ht="15" customHeight="1" x14ac:dyDescent="0.15"/>
    <row r="6" spans="1:9" ht="29.25" customHeight="1" x14ac:dyDescent="0.15">
      <c r="D6" s="198" t="s">
        <v>85</v>
      </c>
      <c r="E6" s="198"/>
      <c r="F6" s="198"/>
      <c r="G6" s="198"/>
      <c r="H6" s="125"/>
      <c r="I6" s="4"/>
    </row>
    <row r="7" spans="1:9" ht="15" customHeight="1" thickBot="1" x14ac:dyDescent="0.2">
      <c r="D7" s="125"/>
      <c r="E7" s="125"/>
      <c r="F7" s="125"/>
      <c r="G7" s="125"/>
      <c r="H7" s="125"/>
      <c r="I7" s="4"/>
    </row>
    <row r="8" spans="1:9" ht="31.5" customHeight="1" thickBot="1" x14ac:dyDescent="0.2">
      <c r="B8" s="199" t="s">
        <v>80</v>
      </c>
      <c r="C8" s="199"/>
      <c r="D8" s="200"/>
      <c r="E8" s="91" t="s">
        <v>81</v>
      </c>
      <c r="F8" s="92">
        <f>SUM(I20)</f>
        <v>2700000</v>
      </c>
      <c r="G8" s="5"/>
      <c r="H8" s="137"/>
      <c r="I8" s="136"/>
    </row>
    <row r="9" spans="1:9" ht="31.5" customHeight="1" thickTop="1" thickBot="1" x14ac:dyDescent="0.2">
      <c r="B9" s="199" t="s">
        <v>142</v>
      </c>
      <c r="C9" s="199"/>
      <c r="D9" s="201"/>
      <c r="E9" s="89" t="s">
        <v>81</v>
      </c>
      <c r="F9" s="90">
        <f>SUM(G20)</f>
        <v>383000</v>
      </c>
      <c r="G9" s="5"/>
      <c r="H9" s="137"/>
      <c r="I9" s="136"/>
    </row>
    <row r="10" spans="1:9" ht="25.5" customHeight="1" thickTop="1" thickBot="1" x14ac:dyDescent="0.2">
      <c r="D10" s="74"/>
      <c r="E10" s="74" t="s">
        <v>159</v>
      </c>
      <c r="F10" s="74"/>
    </row>
    <row r="11" spans="1:9" s="78" customFormat="1" ht="51" customHeight="1" thickTop="1" x14ac:dyDescent="0.15">
      <c r="B11" s="79" t="s">
        <v>82</v>
      </c>
      <c r="C11" s="80" t="s">
        <v>83</v>
      </c>
      <c r="D11" s="202" t="s">
        <v>152</v>
      </c>
      <c r="E11" s="203"/>
      <c r="F11" s="203"/>
      <c r="G11" s="81" t="s">
        <v>160</v>
      </c>
      <c r="H11" s="82" t="s">
        <v>153</v>
      </c>
      <c r="I11" s="83" t="s">
        <v>161</v>
      </c>
    </row>
    <row r="12" spans="1:9" ht="30" customHeight="1" x14ac:dyDescent="0.15">
      <c r="B12" s="93"/>
      <c r="C12" s="94"/>
      <c r="D12" s="196" t="s">
        <v>177</v>
      </c>
      <c r="E12" s="197"/>
      <c r="F12" s="197"/>
      <c r="G12" s="84">
        <v>333000</v>
      </c>
      <c r="H12" s="85">
        <v>367000</v>
      </c>
      <c r="I12" s="86">
        <f t="shared" ref="I12:I20" si="0">SUM(G12:H12)</f>
        <v>700000</v>
      </c>
    </row>
    <row r="13" spans="1:9" ht="30" customHeight="1" x14ac:dyDescent="0.15">
      <c r="B13" s="95"/>
      <c r="C13" s="94"/>
      <c r="D13" s="196" t="s">
        <v>176</v>
      </c>
      <c r="E13" s="197"/>
      <c r="F13" s="197"/>
      <c r="G13" s="84"/>
      <c r="H13" s="85">
        <v>1950000</v>
      </c>
      <c r="I13" s="86">
        <f t="shared" si="0"/>
        <v>1950000</v>
      </c>
    </row>
    <row r="14" spans="1:9" ht="30" customHeight="1" x14ac:dyDescent="0.15">
      <c r="B14" s="95"/>
      <c r="C14" s="94"/>
      <c r="D14" s="196" t="s">
        <v>334</v>
      </c>
      <c r="E14" s="197"/>
      <c r="F14" s="197"/>
      <c r="G14" s="84">
        <v>50000</v>
      </c>
      <c r="H14" s="85"/>
      <c r="I14" s="86">
        <f t="shared" si="0"/>
        <v>50000</v>
      </c>
    </row>
    <row r="15" spans="1:9" ht="30" customHeight="1" x14ac:dyDescent="0.15">
      <c r="B15" s="95"/>
      <c r="C15" s="94"/>
      <c r="D15" s="196"/>
      <c r="E15" s="197"/>
      <c r="F15" s="197"/>
      <c r="G15" s="84"/>
      <c r="H15" s="85"/>
      <c r="I15" s="86">
        <f t="shared" si="0"/>
        <v>0</v>
      </c>
    </row>
    <row r="16" spans="1:9" ht="30" customHeight="1" x14ac:dyDescent="0.15">
      <c r="B16" s="95"/>
      <c r="C16" s="94"/>
      <c r="D16" s="196"/>
      <c r="E16" s="197"/>
      <c r="F16" s="197"/>
      <c r="G16" s="84"/>
      <c r="H16" s="85"/>
      <c r="I16" s="86">
        <f t="shared" si="0"/>
        <v>0</v>
      </c>
    </row>
    <row r="17" spans="2:9" ht="30" customHeight="1" x14ac:dyDescent="0.15">
      <c r="B17" s="95"/>
      <c r="C17" s="94"/>
      <c r="D17" s="196"/>
      <c r="E17" s="197"/>
      <c r="F17" s="197"/>
      <c r="G17" s="84"/>
      <c r="H17" s="85"/>
      <c r="I17" s="86">
        <f t="shared" si="0"/>
        <v>0</v>
      </c>
    </row>
    <row r="18" spans="2:9" ht="30" customHeight="1" x14ac:dyDescent="0.15">
      <c r="B18" s="95"/>
      <c r="C18" s="94"/>
      <c r="D18" s="196"/>
      <c r="E18" s="197"/>
      <c r="F18" s="197"/>
      <c r="G18" s="84"/>
      <c r="H18" s="85"/>
      <c r="I18" s="86">
        <f t="shared" si="0"/>
        <v>0</v>
      </c>
    </row>
    <row r="19" spans="2:9" ht="30" customHeight="1" x14ac:dyDescent="0.15">
      <c r="B19" s="95"/>
      <c r="C19" s="94"/>
      <c r="D19" s="196"/>
      <c r="E19" s="197"/>
      <c r="F19" s="197"/>
      <c r="G19" s="84"/>
      <c r="H19" s="85"/>
      <c r="I19" s="86">
        <f t="shared" si="0"/>
        <v>0</v>
      </c>
    </row>
    <row r="20" spans="2:9" ht="30" customHeight="1" thickBot="1" x14ac:dyDescent="0.2">
      <c r="B20" s="131"/>
      <c r="C20" s="96" t="s">
        <v>84</v>
      </c>
      <c r="D20" s="204"/>
      <c r="E20" s="205"/>
      <c r="F20" s="205"/>
      <c r="G20" s="87">
        <f>SUM(G12:G19)</f>
        <v>383000</v>
      </c>
      <c r="H20" s="88">
        <f>SUM(H12:H19)</f>
        <v>2317000</v>
      </c>
      <c r="I20" s="86">
        <f t="shared" si="0"/>
        <v>2700000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2"/>
  <pageMargins left="0" right="0" top="0.59055118110236227" bottom="0.62992125984251968" header="0.51181102362204722" footer="0.51181102362204722"/>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71A44-8E78-4C38-ADF9-7D2004544995}">
  <sheetPr>
    <pageSetUpPr fitToPage="1"/>
  </sheetPr>
  <dimension ref="A1:G39"/>
  <sheetViews>
    <sheetView topLeftCell="A26" zoomScaleNormal="100" zoomScaleSheetLayoutView="100" workbookViewId="0">
      <selection activeCell="D32" sqref="D32"/>
    </sheetView>
  </sheetViews>
  <sheetFormatPr defaultColWidth="9" defaultRowHeight="13.5" x14ac:dyDescent="0.15"/>
  <cols>
    <col min="1" max="1" width="3.75" style="8" customWidth="1"/>
    <col min="2" max="2" width="18.625" style="8" customWidth="1"/>
    <col min="3" max="6" width="15.625" style="8" customWidth="1"/>
    <col min="7" max="16384" width="9" style="8"/>
  </cols>
  <sheetData>
    <row r="1" spans="1:7" ht="21" x14ac:dyDescent="0.15">
      <c r="A1" s="76"/>
      <c r="B1" s="9"/>
      <c r="C1" s="9"/>
      <c r="D1" s="9"/>
      <c r="E1" s="9"/>
      <c r="F1" s="18" t="s">
        <v>187</v>
      </c>
      <c r="G1" s="9"/>
    </row>
    <row r="2" spans="1:7" ht="14.25" x14ac:dyDescent="0.15">
      <c r="A2" s="207" t="s">
        <v>186</v>
      </c>
      <c r="B2" s="207"/>
      <c r="C2" s="207"/>
      <c r="D2" s="207"/>
      <c r="E2" s="207"/>
      <c r="F2" s="207"/>
      <c r="G2" s="9"/>
    </row>
    <row r="3" spans="1:7" ht="14.25" x14ac:dyDescent="0.15">
      <c r="A3" s="9"/>
      <c r="B3" s="144"/>
      <c r="C3" s="144"/>
      <c r="D3" s="144"/>
      <c r="E3" s="144"/>
      <c r="F3" s="9"/>
      <c r="G3" s="9"/>
    </row>
    <row r="4" spans="1:7" ht="14.25" x14ac:dyDescent="0.15">
      <c r="A4" s="9"/>
      <c r="B4" s="206" t="s">
        <v>185</v>
      </c>
      <c r="C4" s="206"/>
      <c r="D4" s="206"/>
      <c r="E4" s="206"/>
      <c r="F4" s="9"/>
      <c r="G4" s="9"/>
    </row>
    <row r="5" spans="1:7" x14ac:dyDescent="0.15">
      <c r="A5" s="9"/>
      <c r="B5" s="9"/>
      <c r="C5" s="9"/>
      <c r="D5" s="9"/>
      <c r="E5" s="9"/>
      <c r="F5" s="18" t="s">
        <v>102</v>
      </c>
      <c r="G5" s="9"/>
    </row>
    <row r="6" spans="1:7" ht="20.100000000000001" customHeight="1" x14ac:dyDescent="0.15">
      <c r="A6" s="32"/>
      <c r="B6" s="33" t="s">
        <v>184</v>
      </c>
      <c r="C6" s="33" t="s">
        <v>0</v>
      </c>
      <c r="D6" s="33" t="s">
        <v>183</v>
      </c>
      <c r="E6" s="33" t="s">
        <v>182</v>
      </c>
      <c r="F6" s="33" t="s">
        <v>1</v>
      </c>
      <c r="G6" s="9"/>
    </row>
    <row r="7" spans="1:7" ht="20.100000000000001" customHeight="1" x14ac:dyDescent="0.15">
      <c r="A7" s="128"/>
      <c r="B7" s="34" t="s">
        <v>47</v>
      </c>
      <c r="C7" s="35"/>
      <c r="D7" s="35"/>
      <c r="E7" s="35"/>
      <c r="F7" s="36"/>
      <c r="G7" s="9"/>
    </row>
    <row r="8" spans="1:7" ht="20.100000000000001" customHeight="1" x14ac:dyDescent="0.15">
      <c r="A8" s="27">
        <v>1</v>
      </c>
      <c r="B8" s="37" t="s">
        <v>49</v>
      </c>
      <c r="C8" s="31">
        <v>90000</v>
      </c>
      <c r="D8" s="31">
        <v>90000</v>
      </c>
      <c r="E8" s="31"/>
      <c r="F8" s="23" t="s">
        <v>181</v>
      </c>
      <c r="G8" s="9"/>
    </row>
    <row r="9" spans="1:7" ht="20.100000000000001" customHeight="1" x14ac:dyDescent="0.15">
      <c r="A9" s="27">
        <v>2</v>
      </c>
      <c r="B9" s="37" t="s">
        <v>51</v>
      </c>
      <c r="C9" s="31">
        <v>277000</v>
      </c>
      <c r="D9" s="31">
        <v>277000</v>
      </c>
      <c r="E9" s="31"/>
      <c r="F9" s="23"/>
      <c r="G9" s="9"/>
    </row>
    <row r="10" spans="1:7" ht="20.100000000000001" customHeight="1" x14ac:dyDescent="0.15">
      <c r="A10" s="27">
        <v>3</v>
      </c>
      <c r="B10" s="37" t="s">
        <v>50</v>
      </c>
      <c r="C10" s="31"/>
      <c r="D10" s="31"/>
      <c r="E10" s="31"/>
      <c r="F10" s="23"/>
      <c r="G10" s="9"/>
    </row>
    <row r="11" spans="1:7" ht="20.100000000000001" customHeight="1" x14ac:dyDescent="0.15">
      <c r="A11" s="27">
        <v>4</v>
      </c>
      <c r="B11" s="37" t="s">
        <v>52</v>
      </c>
      <c r="C11" s="31"/>
      <c r="D11" s="31"/>
      <c r="E11" s="31"/>
      <c r="F11" s="23"/>
      <c r="G11" s="9"/>
    </row>
    <row r="12" spans="1:7" ht="20.100000000000001" customHeight="1" x14ac:dyDescent="0.15">
      <c r="A12" s="27">
        <v>5</v>
      </c>
      <c r="B12" s="37" t="s">
        <v>53</v>
      </c>
      <c r="C12" s="31"/>
      <c r="D12" s="31"/>
      <c r="E12" s="31"/>
      <c r="F12" s="23"/>
      <c r="G12" s="9"/>
    </row>
    <row r="13" spans="1:7" ht="20.100000000000001" customHeight="1" x14ac:dyDescent="0.15">
      <c r="A13" s="27">
        <v>6</v>
      </c>
      <c r="B13" s="37" t="s">
        <v>54</v>
      </c>
      <c r="C13" s="31"/>
      <c r="D13" s="31"/>
      <c r="E13" s="31"/>
      <c r="F13" s="23"/>
      <c r="G13" s="9"/>
    </row>
    <row r="14" spans="1:7" ht="20.100000000000001" customHeight="1" x14ac:dyDescent="0.15">
      <c r="A14" s="27">
        <v>7</v>
      </c>
      <c r="B14" s="37" t="s">
        <v>58</v>
      </c>
      <c r="C14" s="31">
        <v>333000</v>
      </c>
      <c r="D14" s="31">
        <v>283000</v>
      </c>
      <c r="E14" s="31"/>
      <c r="F14" s="23"/>
      <c r="G14" s="9"/>
    </row>
    <row r="15" spans="1:7" ht="20.100000000000001" customHeight="1" x14ac:dyDescent="0.15">
      <c r="A15" s="138">
        <v>8</v>
      </c>
      <c r="B15" s="139" t="s">
        <v>55</v>
      </c>
      <c r="C15" s="143"/>
      <c r="D15" s="142"/>
      <c r="E15" s="142"/>
      <c r="F15" s="141"/>
      <c r="G15" s="9"/>
    </row>
    <row r="16" spans="1:7" ht="20.100000000000001" customHeight="1" x14ac:dyDescent="0.15">
      <c r="A16" s="130"/>
      <c r="B16" s="38" t="s">
        <v>61</v>
      </c>
      <c r="C16" s="39">
        <f>SUM(C8:C15)</f>
        <v>700000</v>
      </c>
      <c r="D16" s="39">
        <f>SUM(D8:D15)</f>
        <v>650000</v>
      </c>
      <c r="E16" s="39">
        <f>SUM(E8:E15)</f>
        <v>0</v>
      </c>
      <c r="F16" s="19"/>
      <c r="G16" s="9"/>
    </row>
    <row r="17" spans="1:7" ht="20.100000000000001" customHeight="1" x14ac:dyDescent="0.15">
      <c r="A17" s="127"/>
      <c r="B17" s="34" t="s">
        <v>48</v>
      </c>
      <c r="C17" s="30"/>
      <c r="D17" s="30"/>
      <c r="E17" s="30"/>
      <c r="F17" s="36"/>
      <c r="G17" s="9"/>
    </row>
    <row r="18" spans="1:7" ht="20.100000000000001" customHeight="1" x14ac:dyDescent="0.15">
      <c r="A18" s="27">
        <v>1</v>
      </c>
      <c r="B18" s="37" t="s">
        <v>2</v>
      </c>
      <c r="C18" s="31">
        <v>180710</v>
      </c>
      <c r="D18" s="140">
        <v>114160</v>
      </c>
      <c r="E18" s="31"/>
      <c r="F18" s="23"/>
      <c r="G18" s="9"/>
    </row>
    <row r="19" spans="1:7" ht="20.100000000000001" customHeight="1" x14ac:dyDescent="0.15">
      <c r="A19" s="27">
        <v>2</v>
      </c>
      <c r="B19" s="37" t="s">
        <v>101</v>
      </c>
      <c r="C19" s="31">
        <v>231539</v>
      </c>
      <c r="D19" s="31">
        <v>267286</v>
      </c>
      <c r="E19" s="31"/>
      <c r="F19" s="23"/>
      <c r="G19" s="9"/>
    </row>
    <row r="20" spans="1:7" ht="20.100000000000001" customHeight="1" x14ac:dyDescent="0.15">
      <c r="A20" s="27">
        <v>3</v>
      </c>
      <c r="B20" s="37" t="s">
        <v>3</v>
      </c>
      <c r="C20" s="31">
        <v>40000</v>
      </c>
      <c r="D20" s="31">
        <v>40000</v>
      </c>
      <c r="E20" s="31"/>
      <c r="F20" s="23" t="s">
        <v>180</v>
      </c>
      <c r="G20" s="9"/>
    </row>
    <row r="21" spans="1:7" ht="20.100000000000001" customHeight="1" x14ac:dyDescent="0.15">
      <c r="A21" s="27">
        <v>4</v>
      </c>
      <c r="B21" s="37" t="s">
        <v>4</v>
      </c>
      <c r="C21" s="31"/>
      <c r="D21" s="31">
        <v>23000</v>
      </c>
      <c r="E21" s="31"/>
      <c r="F21" s="23"/>
      <c r="G21" s="9"/>
    </row>
    <row r="22" spans="1:7" ht="20.100000000000001" customHeight="1" x14ac:dyDescent="0.15">
      <c r="A22" s="27">
        <v>5</v>
      </c>
      <c r="B22" s="37" t="s">
        <v>5</v>
      </c>
      <c r="C22" s="31">
        <v>80300</v>
      </c>
      <c r="D22" s="31">
        <v>60500</v>
      </c>
      <c r="E22" s="31"/>
      <c r="F22" s="23"/>
      <c r="G22" s="9"/>
    </row>
    <row r="23" spans="1:7" ht="20.100000000000001" customHeight="1" x14ac:dyDescent="0.15">
      <c r="A23" s="138">
        <v>6</v>
      </c>
      <c r="B23" s="37" t="s">
        <v>6</v>
      </c>
      <c r="C23" s="31"/>
      <c r="D23" s="31"/>
      <c r="E23" s="31"/>
      <c r="F23" s="23"/>
      <c r="G23" s="9"/>
    </row>
    <row r="24" spans="1:7" ht="20.100000000000001" customHeight="1" x14ac:dyDescent="0.15">
      <c r="A24" s="138">
        <v>7</v>
      </c>
      <c r="B24" s="37" t="s">
        <v>7</v>
      </c>
      <c r="C24" s="31"/>
      <c r="D24" s="31"/>
      <c r="E24" s="31"/>
      <c r="F24" s="23"/>
      <c r="G24" s="9"/>
    </row>
    <row r="25" spans="1:7" ht="20.100000000000001" customHeight="1" x14ac:dyDescent="0.15">
      <c r="A25" s="138">
        <v>8</v>
      </c>
      <c r="B25" s="139" t="s">
        <v>8</v>
      </c>
      <c r="C25" s="31"/>
      <c r="D25" s="31"/>
      <c r="E25" s="31"/>
      <c r="F25" s="23"/>
      <c r="G25" s="9"/>
    </row>
    <row r="26" spans="1:7" ht="20.100000000000001" customHeight="1" x14ac:dyDescent="0.15">
      <c r="A26" s="138">
        <v>9</v>
      </c>
      <c r="B26" s="37" t="s">
        <v>9</v>
      </c>
      <c r="C26" s="31"/>
      <c r="D26" s="31"/>
      <c r="E26" s="31"/>
      <c r="F26" s="23"/>
      <c r="G26" s="9"/>
    </row>
    <row r="27" spans="1:7" ht="20.100000000000001" customHeight="1" x14ac:dyDescent="0.15">
      <c r="A27" s="138">
        <v>10</v>
      </c>
      <c r="B27" s="37" t="s">
        <v>10</v>
      </c>
      <c r="C27" s="31">
        <v>36000</v>
      </c>
      <c r="D27" s="31">
        <v>38000</v>
      </c>
      <c r="E27" s="31"/>
      <c r="F27" s="23"/>
      <c r="G27" s="9"/>
    </row>
    <row r="28" spans="1:7" ht="20.100000000000001" customHeight="1" x14ac:dyDescent="0.15">
      <c r="A28" s="138">
        <v>11</v>
      </c>
      <c r="B28" s="37" t="s">
        <v>11</v>
      </c>
      <c r="C28" s="31">
        <v>57708</v>
      </c>
      <c r="D28" s="31">
        <v>57708</v>
      </c>
      <c r="E28" s="31"/>
      <c r="F28" s="23"/>
      <c r="G28" s="9"/>
    </row>
    <row r="29" spans="1:7" ht="20.100000000000001" customHeight="1" x14ac:dyDescent="0.15">
      <c r="A29" s="138">
        <v>12</v>
      </c>
      <c r="B29" s="37" t="s">
        <v>12</v>
      </c>
      <c r="C29" s="31">
        <v>19320</v>
      </c>
      <c r="D29" s="31">
        <v>19320</v>
      </c>
      <c r="E29" s="31"/>
      <c r="F29" s="23"/>
      <c r="G29" s="9"/>
    </row>
    <row r="30" spans="1:7" ht="20.100000000000001" customHeight="1" x14ac:dyDescent="0.15">
      <c r="A30" s="138">
        <v>13</v>
      </c>
      <c r="B30" s="37" t="s">
        <v>13</v>
      </c>
      <c r="C30" s="31"/>
      <c r="D30" s="31">
        <v>550</v>
      </c>
      <c r="E30" s="31"/>
      <c r="F30" s="23"/>
      <c r="G30" s="9"/>
    </row>
    <row r="31" spans="1:7" ht="20.100000000000001" customHeight="1" x14ac:dyDescent="0.15">
      <c r="A31" s="138">
        <v>14</v>
      </c>
      <c r="B31" s="37" t="s">
        <v>14</v>
      </c>
      <c r="C31" s="31">
        <v>54423</v>
      </c>
      <c r="D31" s="31">
        <v>29476</v>
      </c>
      <c r="E31" s="31"/>
      <c r="F31" s="23"/>
      <c r="G31" s="9"/>
    </row>
    <row r="32" spans="1:7" ht="20.100000000000001" customHeight="1" x14ac:dyDescent="0.15">
      <c r="A32" s="138"/>
      <c r="B32" s="37" t="s">
        <v>179</v>
      </c>
      <c r="C32" s="31">
        <f>SUM(C18:C31)</f>
        <v>700000</v>
      </c>
      <c r="D32" s="31">
        <f>SUM(D18:D31)</f>
        <v>650000</v>
      </c>
      <c r="E32" s="31"/>
      <c r="F32" s="23"/>
      <c r="G32" s="9"/>
    </row>
    <row r="33" spans="1:7" ht="20.100000000000001" customHeight="1" x14ac:dyDescent="0.15">
      <c r="A33" s="22"/>
      <c r="B33" s="37" t="s">
        <v>178</v>
      </c>
      <c r="C33" s="31">
        <f>C16-C32</f>
        <v>0</v>
      </c>
      <c r="D33" s="31">
        <f>D16-D32</f>
        <v>0</v>
      </c>
      <c r="E33" s="31">
        <f>E16-E32</f>
        <v>0</v>
      </c>
      <c r="F33" s="23"/>
      <c r="G33" s="9"/>
    </row>
    <row r="34" spans="1:7" ht="15" customHeight="1" x14ac:dyDescent="0.15">
      <c r="A34" s="9"/>
      <c r="B34" s="40"/>
      <c r="C34" s="9"/>
      <c r="D34" s="9"/>
      <c r="E34" s="9"/>
      <c r="F34" s="9"/>
      <c r="G34" s="9"/>
    </row>
    <row r="35" spans="1:7" ht="15" customHeight="1" x14ac:dyDescent="0.15">
      <c r="A35" s="9"/>
      <c r="B35" s="40"/>
      <c r="C35" s="9"/>
      <c r="D35" s="9"/>
      <c r="E35" s="9"/>
      <c r="F35" s="9"/>
      <c r="G35" s="9"/>
    </row>
    <row r="36" spans="1:7" x14ac:dyDescent="0.15">
      <c r="A36" s="9"/>
      <c r="B36" s="9"/>
      <c r="C36" s="9"/>
      <c r="D36" s="9"/>
      <c r="E36" s="9"/>
      <c r="F36" s="9"/>
      <c r="G36" s="9"/>
    </row>
    <row r="37" spans="1:7" x14ac:dyDescent="0.15">
      <c r="A37" s="9"/>
      <c r="B37" s="9"/>
      <c r="C37" s="9"/>
      <c r="D37" s="9"/>
      <c r="E37" s="9"/>
      <c r="F37" s="9"/>
      <c r="G37" s="9"/>
    </row>
    <row r="38" spans="1:7" x14ac:dyDescent="0.15">
      <c r="A38" s="9"/>
      <c r="B38" s="9"/>
      <c r="C38" s="9"/>
      <c r="D38" s="9"/>
      <c r="E38" s="9"/>
      <c r="F38" s="9"/>
      <c r="G38" s="9"/>
    </row>
    <row r="39" spans="1:7" x14ac:dyDescent="0.15">
      <c r="A39" s="9"/>
      <c r="B39" s="9"/>
      <c r="C39" s="9"/>
      <c r="D39" s="9"/>
      <c r="E39" s="9"/>
      <c r="F39" s="9"/>
      <c r="G39" s="9"/>
    </row>
  </sheetData>
  <mergeCells count="2">
    <mergeCell ref="B4:E4"/>
    <mergeCell ref="A2:F2"/>
  </mergeCells>
  <phoneticPr fontId="2"/>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E695D-9F9A-4A37-98B7-F740F213996F}">
  <sheetPr>
    <tabColor theme="0"/>
    <pageSetUpPr fitToPage="1"/>
  </sheetPr>
  <dimension ref="A1:I68"/>
  <sheetViews>
    <sheetView topLeftCell="A46" zoomScaleNormal="100" zoomScaleSheetLayoutView="100" workbookViewId="0">
      <selection activeCell="B56" sqref="B56:G57"/>
    </sheetView>
  </sheetViews>
  <sheetFormatPr defaultColWidth="9" defaultRowHeight="13.5" x14ac:dyDescent="0.15"/>
  <cols>
    <col min="1" max="1" width="1.625" style="8" customWidth="1"/>
    <col min="2" max="2" width="3.625" style="8" customWidth="1"/>
    <col min="3" max="3" width="1.625" style="8" customWidth="1"/>
    <col min="4" max="4" width="18.625" style="8" customWidth="1"/>
    <col min="5" max="5" width="11.625" style="8" customWidth="1"/>
    <col min="6" max="6" width="24.75" style="8" customWidth="1"/>
    <col min="7" max="7" width="20.75" style="8" customWidth="1"/>
    <col min="8" max="8" width="5.125" style="8" customWidth="1"/>
    <col min="9" max="9" width="4.125" style="8" customWidth="1"/>
    <col min="10" max="16384" width="9" style="8"/>
  </cols>
  <sheetData>
    <row r="1" spans="1:9" ht="21" x14ac:dyDescent="0.15">
      <c r="A1" s="76"/>
      <c r="B1" s="9"/>
      <c r="C1" s="9"/>
      <c r="D1" s="210" t="s">
        <v>118</v>
      </c>
      <c r="E1" s="210"/>
      <c r="F1" s="210"/>
      <c r="G1" s="210"/>
      <c r="H1" s="210"/>
      <c r="I1" s="9"/>
    </row>
    <row r="2" spans="1:9" x14ac:dyDescent="0.15">
      <c r="A2" s="9"/>
      <c r="B2" s="208" t="s">
        <v>231</v>
      </c>
      <c r="C2" s="209"/>
      <c r="D2" s="209"/>
      <c r="E2" s="209"/>
      <c r="F2" s="209"/>
      <c r="G2" s="209"/>
      <c r="H2" s="18"/>
      <c r="I2" s="9"/>
    </row>
    <row r="3" spans="1:9" x14ac:dyDescent="0.15">
      <c r="A3" s="9"/>
      <c r="B3" s="9"/>
      <c r="C3" s="9"/>
      <c r="D3" s="18"/>
      <c r="E3" s="18"/>
      <c r="F3" s="18"/>
      <c r="G3" s="18"/>
      <c r="H3" s="18"/>
      <c r="I3" s="9"/>
    </row>
    <row r="4" spans="1:9" x14ac:dyDescent="0.15">
      <c r="A4" s="211" t="s">
        <v>56</v>
      </c>
      <c r="B4" s="211"/>
      <c r="C4" s="211"/>
      <c r="D4" s="211"/>
      <c r="E4" s="29"/>
      <c r="F4" s="9"/>
      <c r="G4" s="9"/>
      <c r="H4" s="18" t="s">
        <v>15</v>
      </c>
      <c r="I4" s="9"/>
    </row>
    <row r="5" spans="1:9" ht="30" customHeight="1" x14ac:dyDescent="0.15">
      <c r="A5" s="212" t="s">
        <v>16</v>
      </c>
      <c r="B5" s="213"/>
      <c r="C5" s="213"/>
      <c r="D5" s="214"/>
      <c r="E5" s="215" t="s">
        <v>17</v>
      </c>
      <c r="F5" s="214"/>
      <c r="G5" s="16" t="s">
        <v>18</v>
      </c>
      <c r="H5" s="16" t="s">
        <v>19</v>
      </c>
      <c r="I5" s="9"/>
    </row>
    <row r="6" spans="1:9" ht="30" customHeight="1" x14ac:dyDescent="0.15">
      <c r="A6" s="17" t="s">
        <v>20</v>
      </c>
      <c r="B6" s="126">
        <v>1</v>
      </c>
      <c r="C6" s="28" t="s">
        <v>100</v>
      </c>
      <c r="D6" s="23" t="s">
        <v>230</v>
      </c>
      <c r="E6" s="216" t="s">
        <v>229</v>
      </c>
      <c r="F6" s="217"/>
      <c r="G6" s="41">
        <v>90000</v>
      </c>
      <c r="H6" s="23"/>
      <c r="I6" s="9"/>
    </row>
    <row r="7" spans="1:9" ht="30" customHeight="1" x14ac:dyDescent="0.15">
      <c r="A7" s="17" t="s">
        <v>20</v>
      </c>
      <c r="B7" s="126">
        <v>2</v>
      </c>
      <c r="C7" s="28" t="s">
        <v>100</v>
      </c>
      <c r="D7" s="23" t="s">
        <v>228</v>
      </c>
      <c r="E7" s="216" t="s">
        <v>227</v>
      </c>
      <c r="F7" s="217"/>
      <c r="G7" s="41">
        <v>277000</v>
      </c>
      <c r="H7" s="23"/>
      <c r="I7" s="9"/>
    </row>
    <row r="8" spans="1:9" ht="30" customHeight="1" x14ac:dyDescent="0.15">
      <c r="A8" s="17" t="s">
        <v>20</v>
      </c>
      <c r="B8" s="126">
        <v>7</v>
      </c>
      <c r="C8" s="28" t="s">
        <v>100</v>
      </c>
      <c r="D8" s="23" t="s">
        <v>64</v>
      </c>
      <c r="E8" s="216" t="s">
        <v>64</v>
      </c>
      <c r="F8" s="217"/>
      <c r="G8" s="41">
        <v>333000</v>
      </c>
      <c r="H8" s="23"/>
      <c r="I8" s="9"/>
    </row>
    <row r="9" spans="1:9" ht="30" customHeight="1" x14ac:dyDescent="0.15">
      <c r="A9" s="17" t="s">
        <v>20</v>
      </c>
      <c r="B9" s="126"/>
      <c r="C9" s="28" t="s">
        <v>100</v>
      </c>
      <c r="D9" s="23"/>
      <c r="E9" s="216"/>
      <c r="F9" s="217"/>
      <c r="G9" s="41"/>
      <c r="H9" s="23"/>
      <c r="I9" s="9"/>
    </row>
    <row r="10" spans="1:9" ht="30" customHeight="1" x14ac:dyDescent="0.15">
      <c r="A10" s="212" t="s">
        <v>21</v>
      </c>
      <c r="B10" s="213"/>
      <c r="C10" s="213"/>
      <c r="D10" s="213"/>
      <c r="E10" s="213"/>
      <c r="F10" s="214"/>
      <c r="G10" s="41">
        <f>SUM(G6:G9)</f>
        <v>700000</v>
      </c>
      <c r="H10" s="23"/>
      <c r="I10" s="9"/>
    </row>
    <row r="11" spans="1:9" ht="13.5" customHeight="1" x14ac:dyDescent="0.15">
      <c r="A11" s="9"/>
      <c r="B11" s="9"/>
      <c r="C11" s="9"/>
      <c r="D11" s="9"/>
      <c r="E11" s="9"/>
      <c r="F11" s="9"/>
      <c r="G11" s="9"/>
      <c r="H11" s="9"/>
      <c r="I11" s="9"/>
    </row>
    <row r="12" spans="1:9" ht="13.5" customHeight="1" x14ac:dyDescent="0.15">
      <c r="A12" s="9"/>
      <c r="B12" s="9"/>
      <c r="C12" s="9"/>
      <c r="D12" s="9"/>
      <c r="E12" s="9"/>
      <c r="F12" s="9"/>
      <c r="G12" s="9"/>
      <c r="H12" s="9"/>
      <c r="I12" s="9"/>
    </row>
    <row r="13" spans="1:9" ht="13.5" customHeight="1" x14ac:dyDescent="0.15">
      <c r="A13" s="9"/>
      <c r="B13" s="9"/>
      <c r="C13" s="9"/>
      <c r="D13" s="210"/>
      <c r="E13" s="210"/>
      <c r="F13" s="210"/>
      <c r="G13" s="210"/>
      <c r="H13" s="210"/>
      <c r="I13" s="9"/>
    </row>
    <row r="14" spans="1:9" ht="19.5" customHeight="1" x14ac:dyDescent="0.15">
      <c r="A14" s="211" t="s">
        <v>57</v>
      </c>
      <c r="B14" s="211"/>
      <c r="C14" s="211"/>
      <c r="D14" s="211"/>
      <c r="E14" s="9"/>
      <c r="F14" s="9"/>
      <c r="G14" s="9"/>
      <c r="H14" s="18" t="s">
        <v>15</v>
      </c>
      <c r="I14" s="9"/>
    </row>
    <row r="15" spans="1:9" ht="30" customHeight="1" x14ac:dyDescent="0.15">
      <c r="A15" s="212" t="s">
        <v>16</v>
      </c>
      <c r="B15" s="213"/>
      <c r="C15" s="213"/>
      <c r="D15" s="214"/>
      <c r="E15" s="16" t="s">
        <v>22</v>
      </c>
      <c r="F15" s="16" t="s">
        <v>23</v>
      </c>
      <c r="G15" s="16" t="s">
        <v>18</v>
      </c>
      <c r="H15" s="16" t="s">
        <v>19</v>
      </c>
      <c r="I15" s="9"/>
    </row>
    <row r="16" spans="1:9" ht="30" customHeight="1" x14ac:dyDescent="0.15">
      <c r="A16" s="42" t="s">
        <v>20</v>
      </c>
      <c r="B16" s="29">
        <v>1</v>
      </c>
      <c r="C16" s="9" t="s">
        <v>100</v>
      </c>
      <c r="D16" s="19" t="s">
        <v>226</v>
      </c>
      <c r="E16" s="23" t="s">
        <v>225</v>
      </c>
      <c r="F16" s="23" t="s">
        <v>224</v>
      </c>
      <c r="G16" s="31">
        <v>84570</v>
      </c>
      <c r="H16" s="145">
        <v>1</v>
      </c>
      <c r="I16" s="9"/>
    </row>
    <row r="17" spans="1:9" ht="30" customHeight="1" x14ac:dyDescent="0.15">
      <c r="A17" s="21"/>
      <c r="B17" s="9"/>
      <c r="C17" s="9"/>
      <c r="D17" s="19"/>
      <c r="E17" s="23" t="s">
        <v>222</v>
      </c>
      <c r="F17" s="23" t="s">
        <v>223</v>
      </c>
      <c r="G17" s="31">
        <v>27940</v>
      </c>
      <c r="H17" s="145">
        <v>3</v>
      </c>
      <c r="I17" s="9"/>
    </row>
    <row r="18" spans="1:9" ht="30" customHeight="1" x14ac:dyDescent="0.15">
      <c r="A18" s="21"/>
      <c r="B18" s="9"/>
      <c r="C18" s="9"/>
      <c r="D18" s="19"/>
      <c r="E18" s="23" t="s">
        <v>222</v>
      </c>
      <c r="F18" s="23" t="s">
        <v>221</v>
      </c>
      <c r="G18" s="39">
        <v>68200</v>
      </c>
      <c r="H18" s="145">
        <v>4</v>
      </c>
      <c r="I18" s="9"/>
    </row>
    <row r="19" spans="1:9" ht="30" customHeight="1" x14ac:dyDescent="0.15">
      <c r="A19" s="22"/>
      <c r="B19" s="28"/>
      <c r="C19" s="28"/>
      <c r="D19" s="23"/>
      <c r="E19" s="28"/>
      <c r="F19" s="36" t="s">
        <v>24</v>
      </c>
      <c r="G19" s="43">
        <f>SUM(G16:G18)</f>
        <v>180710</v>
      </c>
      <c r="H19" s="23"/>
      <c r="I19" s="9"/>
    </row>
    <row r="20" spans="1:9" ht="30" customHeight="1" x14ac:dyDescent="0.15">
      <c r="A20" s="42" t="s">
        <v>20</v>
      </c>
      <c r="B20" s="29">
        <v>5</v>
      </c>
      <c r="C20" s="9" t="s">
        <v>100</v>
      </c>
      <c r="D20" s="19" t="s">
        <v>220</v>
      </c>
      <c r="E20" s="23" t="s">
        <v>219</v>
      </c>
      <c r="F20" s="23" t="s">
        <v>218</v>
      </c>
      <c r="G20" s="31">
        <v>80300</v>
      </c>
      <c r="H20" s="145">
        <v>2</v>
      </c>
      <c r="I20" s="9"/>
    </row>
    <row r="21" spans="1:9" ht="30" customHeight="1" x14ac:dyDescent="0.15">
      <c r="A21" s="21"/>
      <c r="B21" s="9"/>
      <c r="C21" s="9"/>
      <c r="D21" s="19"/>
      <c r="E21" s="23"/>
      <c r="F21" s="23"/>
      <c r="G21" s="31"/>
      <c r="H21" s="23"/>
      <c r="I21" s="9"/>
    </row>
    <row r="22" spans="1:9" ht="30" customHeight="1" x14ac:dyDescent="0.15">
      <c r="A22" s="21"/>
      <c r="B22" s="9"/>
      <c r="C22" s="9"/>
      <c r="D22" s="19"/>
      <c r="E22" s="23"/>
      <c r="F22" s="23"/>
      <c r="G22" s="31"/>
      <c r="H22" s="23"/>
      <c r="I22" s="9"/>
    </row>
    <row r="23" spans="1:9" ht="30" customHeight="1" x14ac:dyDescent="0.15">
      <c r="A23" s="22"/>
      <c r="B23" s="28"/>
      <c r="C23" s="28"/>
      <c r="D23" s="23"/>
      <c r="E23" s="28"/>
      <c r="F23" s="23" t="s">
        <v>25</v>
      </c>
      <c r="G23" s="31">
        <f>SUM(G20:G22)</f>
        <v>80300</v>
      </c>
      <c r="H23" s="23"/>
      <c r="I23" s="9"/>
    </row>
    <row r="24" spans="1:9" ht="30" customHeight="1" x14ac:dyDescent="0.15">
      <c r="A24" s="42" t="s">
        <v>20</v>
      </c>
      <c r="B24" s="29">
        <v>2</v>
      </c>
      <c r="C24" s="9" t="s">
        <v>100</v>
      </c>
      <c r="D24" s="19" t="s">
        <v>217</v>
      </c>
      <c r="E24" s="23" t="s">
        <v>203</v>
      </c>
      <c r="F24" s="23" t="s">
        <v>216</v>
      </c>
      <c r="G24" s="31">
        <v>21780</v>
      </c>
      <c r="H24" s="145">
        <v>5</v>
      </c>
      <c r="I24" s="9"/>
    </row>
    <row r="25" spans="1:9" ht="30" customHeight="1" x14ac:dyDescent="0.15">
      <c r="A25" s="21"/>
      <c r="B25" s="9"/>
      <c r="C25" s="9"/>
      <c r="D25" s="19"/>
      <c r="E25" s="23" t="s">
        <v>203</v>
      </c>
      <c r="F25" s="23" t="s">
        <v>215</v>
      </c>
      <c r="G25" s="31">
        <v>4166</v>
      </c>
      <c r="H25" s="145">
        <v>6</v>
      </c>
      <c r="I25" s="9"/>
    </row>
    <row r="26" spans="1:9" ht="30" customHeight="1" x14ac:dyDescent="0.15">
      <c r="A26" s="21"/>
      <c r="B26" s="9"/>
      <c r="C26" s="9"/>
      <c r="D26" s="19"/>
      <c r="E26" s="23" t="s">
        <v>203</v>
      </c>
      <c r="F26" s="23" t="s">
        <v>214</v>
      </c>
      <c r="G26" s="31">
        <v>1317</v>
      </c>
      <c r="H26" s="145">
        <v>6</v>
      </c>
      <c r="I26" s="9"/>
    </row>
    <row r="27" spans="1:9" ht="30" customHeight="1" x14ac:dyDescent="0.15">
      <c r="A27" s="21"/>
      <c r="B27" s="9"/>
      <c r="C27" s="9"/>
      <c r="D27" s="19"/>
      <c r="E27" s="23" t="s">
        <v>203</v>
      </c>
      <c r="F27" s="23" t="s">
        <v>213</v>
      </c>
      <c r="G27" s="31">
        <v>7199</v>
      </c>
      <c r="H27" s="145">
        <v>6</v>
      </c>
      <c r="I27" s="9"/>
    </row>
    <row r="28" spans="1:9" ht="30" customHeight="1" x14ac:dyDescent="0.15">
      <c r="A28" s="21"/>
      <c r="B28" s="9"/>
      <c r="C28" s="9"/>
      <c r="D28" s="19"/>
      <c r="E28" s="23" t="s">
        <v>203</v>
      </c>
      <c r="F28" s="23" t="s">
        <v>212</v>
      </c>
      <c r="G28" s="31">
        <v>980</v>
      </c>
      <c r="H28" s="145">
        <v>6</v>
      </c>
      <c r="I28" s="9"/>
    </row>
    <row r="29" spans="1:9" ht="30" customHeight="1" x14ac:dyDescent="0.15">
      <c r="A29" s="21"/>
      <c r="B29" s="9"/>
      <c r="C29" s="9"/>
      <c r="D29" s="19"/>
      <c r="E29" s="23" t="s">
        <v>203</v>
      </c>
      <c r="F29" s="23" t="s">
        <v>211</v>
      </c>
      <c r="G29" s="31">
        <v>6150</v>
      </c>
      <c r="H29" s="145">
        <v>6</v>
      </c>
      <c r="I29" s="9"/>
    </row>
    <row r="30" spans="1:9" ht="30" customHeight="1" x14ac:dyDescent="0.15">
      <c r="A30" s="21"/>
      <c r="B30" s="9"/>
      <c r="C30" s="9"/>
      <c r="D30" s="19"/>
      <c r="E30" s="23" t="s">
        <v>203</v>
      </c>
      <c r="F30" s="146" t="s">
        <v>210</v>
      </c>
      <c r="G30" s="31">
        <v>736</v>
      </c>
      <c r="H30" s="145">
        <v>6</v>
      </c>
      <c r="I30" s="9"/>
    </row>
    <row r="31" spans="1:9" ht="30" customHeight="1" x14ac:dyDescent="0.15">
      <c r="A31" s="21"/>
      <c r="B31" s="9"/>
      <c r="C31" s="9"/>
      <c r="D31" s="19"/>
      <c r="E31" s="23" t="s">
        <v>203</v>
      </c>
      <c r="F31" s="146" t="s">
        <v>209</v>
      </c>
      <c r="G31" s="31">
        <v>9614</v>
      </c>
      <c r="H31" s="145">
        <v>6</v>
      </c>
      <c r="I31" s="9"/>
    </row>
    <row r="32" spans="1:9" ht="30" customHeight="1" x14ac:dyDescent="0.15">
      <c r="A32" s="21"/>
      <c r="B32" s="9"/>
      <c r="C32" s="9"/>
      <c r="D32" s="19"/>
      <c r="E32" s="23" t="s">
        <v>203</v>
      </c>
      <c r="F32" s="146" t="s">
        <v>208</v>
      </c>
      <c r="G32" s="31">
        <v>3520</v>
      </c>
      <c r="H32" s="145">
        <v>6</v>
      </c>
      <c r="I32" s="9"/>
    </row>
    <row r="33" spans="1:9" ht="30" customHeight="1" x14ac:dyDescent="0.15">
      <c r="A33" s="21"/>
      <c r="B33" s="9"/>
      <c r="C33" s="9"/>
      <c r="D33" s="19"/>
      <c r="E33" s="23" t="s">
        <v>203</v>
      </c>
      <c r="F33" s="146" t="s">
        <v>207</v>
      </c>
      <c r="G33" s="31">
        <v>341</v>
      </c>
      <c r="H33" s="145">
        <v>6</v>
      </c>
      <c r="I33" s="9"/>
    </row>
    <row r="34" spans="1:9" ht="30" customHeight="1" x14ac:dyDescent="0.15">
      <c r="A34" s="21"/>
      <c r="B34" s="9"/>
      <c r="C34" s="9"/>
      <c r="D34" s="19"/>
      <c r="E34" s="23" t="s">
        <v>203</v>
      </c>
      <c r="F34" s="23" t="s">
        <v>206</v>
      </c>
      <c r="G34" s="31">
        <v>50820</v>
      </c>
      <c r="H34" s="145">
        <v>7</v>
      </c>
      <c r="I34" s="9"/>
    </row>
    <row r="35" spans="1:9" ht="30" customHeight="1" x14ac:dyDescent="0.15">
      <c r="A35" s="21"/>
      <c r="B35" s="9"/>
      <c r="C35" s="9"/>
      <c r="D35" s="19"/>
      <c r="E35" s="23" t="s">
        <v>203</v>
      </c>
      <c r="F35" s="23" t="s">
        <v>205</v>
      </c>
      <c r="G35" s="31">
        <v>70038</v>
      </c>
      <c r="H35" s="145">
        <v>11</v>
      </c>
      <c r="I35" s="9"/>
    </row>
    <row r="36" spans="1:9" ht="30" customHeight="1" x14ac:dyDescent="0.15">
      <c r="A36" s="21"/>
      <c r="B36" s="9"/>
      <c r="C36" s="9"/>
      <c r="D36" s="19"/>
      <c r="E36" s="23" t="s">
        <v>203</v>
      </c>
      <c r="F36" s="23" t="s">
        <v>204</v>
      </c>
      <c r="G36" s="31">
        <v>5478</v>
      </c>
      <c r="H36" s="145">
        <v>6</v>
      </c>
      <c r="I36" s="9"/>
    </row>
    <row r="37" spans="1:9" ht="30" customHeight="1" x14ac:dyDescent="0.15">
      <c r="A37" s="21"/>
      <c r="B37" s="9"/>
      <c r="C37" s="9"/>
      <c r="D37" s="19"/>
      <c r="E37" s="23" t="s">
        <v>203</v>
      </c>
      <c r="F37" s="23" t="s">
        <v>202</v>
      </c>
      <c r="G37" s="31">
        <v>26400</v>
      </c>
      <c r="H37" s="145">
        <v>10</v>
      </c>
      <c r="I37" s="9"/>
    </row>
    <row r="38" spans="1:9" ht="30" customHeight="1" x14ac:dyDescent="0.15">
      <c r="A38" s="21"/>
      <c r="B38" s="9"/>
      <c r="C38" s="9"/>
      <c r="D38" s="19"/>
      <c r="E38" s="146" t="s">
        <v>201</v>
      </c>
      <c r="F38" s="146" t="s">
        <v>200</v>
      </c>
      <c r="G38" s="31">
        <v>23000</v>
      </c>
      <c r="H38" s="23"/>
      <c r="I38" s="9"/>
    </row>
    <row r="39" spans="1:9" ht="30" customHeight="1" x14ac:dyDescent="0.15">
      <c r="A39" s="22"/>
      <c r="B39" s="28"/>
      <c r="C39" s="28"/>
      <c r="D39" s="23"/>
      <c r="E39" s="28"/>
      <c r="F39" s="23" t="s">
        <v>24</v>
      </c>
      <c r="G39" s="31">
        <f>SUM(G24:G38)</f>
        <v>231539</v>
      </c>
      <c r="H39" s="23"/>
      <c r="I39" s="9"/>
    </row>
    <row r="40" spans="1:9" ht="30" customHeight="1" x14ac:dyDescent="0.15">
      <c r="A40" s="42" t="s">
        <v>20</v>
      </c>
      <c r="B40" s="29">
        <v>11</v>
      </c>
      <c r="C40" s="9" t="s">
        <v>100</v>
      </c>
      <c r="D40" s="19" t="s">
        <v>11</v>
      </c>
      <c r="E40" s="23" t="s">
        <v>11</v>
      </c>
      <c r="F40" s="23" t="s">
        <v>199</v>
      </c>
      <c r="G40" s="31">
        <v>57708</v>
      </c>
      <c r="H40" s="145">
        <v>8</v>
      </c>
      <c r="I40" s="9"/>
    </row>
    <row r="41" spans="1:9" ht="30" customHeight="1" x14ac:dyDescent="0.15">
      <c r="A41" s="21"/>
      <c r="B41" s="9"/>
      <c r="C41" s="9"/>
      <c r="D41" s="19"/>
      <c r="E41" s="23"/>
      <c r="F41" s="23"/>
      <c r="G41" s="31"/>
      <c r="H41" s="23"/>
      <c r="I41" s="9"/>
    </row>
    <row r="42" spans="1:9" ht="30" customHeight="1" x14ac:dyDescent="0.15">
      <c r="A42" s="21"/>
      <c r="B42" s="9"/>
      <c r="C42" s="9"/>
      <c r="D42" s="19"/>
      <c r="E42" s="23"/>
      <c r="F42" s="23"/>
      <c r="G42" s="31"/>
      <c r="H42" s="23"/>
      <c r="I42" s="9"/>
    </row>
    <row r="43" spans="1:9" ht="30" customHeight="1" x14ac:dyDescent="0.15">
      <c r="A43" s="22"/>
      <c r="B43" s="28"/>
      <c r="C43" s="28"/>
      <c r="D43" s="23"/>
      <c r="E43" s="28"/>
      <c r="F43" s="23" t="s">
        <v>24</v>
      </c>
      <c r="G43" s="31">
        <f>SUM(G40:G42)</f>
        <v>57708</v>
      </c>
      <c r="H43" s="23"/>
      <c r="I43" s="9"/>
    </row>
    <row r="44" spans="1:9" ht="30" customHeight="1" x14ac:dyDescent="0.15">
      <c r="A44" s="42" t="s">
        <v>20</v>
      </c>
      <c r="B44" s="29">
        <v>10</v>
      </c>
      <c r="C44" s="9" t="s">
        <v>100</v>
      </c>
      <c r="D44" s="19" t="s">
        <v>198</v>
      </c>
      <c r="E44" s="23" t="s">
        <v>197</v>
      </c>
      <c r="F44" s="23" t="s">
        <v>196</v>
      </c>
      <c r="G44" s="31">
        <v>36000</v>
      </c>
      <c r="H44" s="145">
        <v>9</v>
      </c>
      <c r="I44" s="9"/>
    </row>
    <row r="45" spans="1:9" ht="30" customHeight="1" x14ac:dyDescent="0.15">
      <c r="A45" s="21"/>
      <c r="B45" s="9"/>
      <c r="C45" s="9"/>
      <c r="D45" s="19"/>
      <c r="E45" s="23"/>
      <c r="F45" s="23"/>
      <c r="G45" s="31"/>
      <c r="H45" s="23"/>
      <c r="I45" s="9"/>
    </row>
    <row r="46" spans="1:9" ht="30" customHeight="1" x14ac:dyDescent="0.15">
      <c r="A46" s="21"/>
      <c r="B46" s="9"/>
      <c r="C46" s="9"/>
      <c r="D46" s="19"/>
      <c r="E46" s="23"/>
      <c r="F46" s="23"/>
      <c r="G46" s="31"/>
      <c r="H46" s="23"/>
      <c r="I46" s="9"/>
    </row>
    <row r="47" spans="1:9" ht="30" customHeight="1" x14ac:dyDescent="0.15">
      <c r="A47" s="22"/>
      <c r="B47" s="28"/>
      <c r="C47" s="28"/>
      <c r="D47" s="23"/>
      <c r="E47" s="28"/>
      <c r="F47" s="23" t="s">
        <v>24</v>
      </c>
      <c r="G47" s="31">
        <f>SUM(G44:G46)</f>
        <v>36000</v>
      </c>
      <c r="H47" s="23"/>
      <c r="I47" s="9"/>
    </row>
    <row r="48" spans="1:9" ht="30" customHeight="1" x14ac:dyDescent="0.15">
      <c r="A48" s="42" t="s">
        <v>20</v>
      </c>
      <c r="B48" s="29">
        <v>4</v>
      </c>
      <c r="C48" s="9" t="s">
        <v>100</v>
      </c>
      <c r="D48" s="19" t="s">
        <v>195</v>
      </c>
      <c r="E48" s="23"/>
      <c r="F48" s="23"/>
      <c r="G48" s="31"/>
      <c r="H48" s="145"/>
      <c r="I48" s="9"/>
    </row>
    <row r="49" spans="1:9" ht="30" customHeight="1" x14ac:dyDescent="0.15">
      <c r="A49" s="21"/>
      <c r="B49" s="9"/>
      <c r="C49" s="9"/>
      <c r="D49" s="19"/>
      <c r="E49" s="23"/>
      <c r="F49" s="23"/>
      <c r="G49" s="31"/>
      <c r="H49" s="23"/>
      <c r="I49" s="9"/>
    </row>
    <row r="50" spans="1:9" ht="30" customHeight="1" x14ac:dyDescent="0.15">
      <c r="A50" s="21"/>
      <c r="B50" s="9"/>
      <c r="C50" s="9"/>
      <c r="D50" s="19"/>
      <c r="E50" s="23"/>
      <c r="F50" s="23"/>
      <c r="G50" s="31"/>
      <c r="H50" s="23"/>
      <c r="I50" s="9"/>
    </row>
    <row r="51" spans="1:9" ht="30" customHeight="1" x14ac:dyDescent="0.15">
      <c r="A51" s="22"/>
      <c r="B51" s="28"/>
      <c r="C51" s="28"/>
      <c r="D51" s="23"/>
      <c r="E51" s="28"/>
      <c r="F51" s="23" t="s">
        <v>24</v>
      </c>
      <c r="G51" s="31">
        <f>SUM(G48:G50)</f>
        <v>0</v>
      </c>
      <c r="H51" s="23"/>
      <c r="I51" s="9"/>
    </row>
    <row r="52" spans="1:9" ht="30" customHeight="1" x14ac:dyDescent="0.15">
      <c r="A52" s="42" t="s">
        <v>20</v>
      </c>
      <c r="B52" s="29">
        <v>3</v>
      </c>
      <c r="C52" s="9" t="s">
        <v>100</v>
      </c>
      <c r="D52" s="19" t="s">
        <v>194</v>
      </c>
      <c r="E52" s="23" t="s">
        <v>192</v>
      </c>
      <c r="F52" s="23" t="s">
        <v>193</v>
      </c>
      <c r="G52" s="31">
        <v>10000</v>
      </c>
      <c r="H52" s="145"/>
      <c r="I52" s="9"/>
    </row>
    <row r="53" spans="1:9" ht="30" customHeight="1" x14ac:dyDescent="0.15">
      <c r="A53" s="21"/>
      <c r="B53" s="9"/>
      <c r="C53" s="9"/>
      <c r="D53" s="19"/>
      <c r="E53" s="23" t="s">
        <v>192</v>
      </c>
      <c r="F53" s="23" t="s">
        <v>191</v>
      </c>
      <c r="G53" s="31">
        <v>30000</v>
      </c>
      <c r="H53" s="23"/>
      <c r="I53" s="9"/>
    </row>
    <row r="54" spans="1:9" ht="30" customHeight="1" x14ac:dyDescent="0.15">
      <c r="A54" s="21"/>
      <c r="B54" s="9"/>
      <c r="C54" s="9"/>
      <c r="D54" s="19"/>
      <c r="E54" s="23"/>
      <c r="F54" s="23"/>
      <c r="G54" s="31"/>
      <c r="H54" s="23"/>
      <c r="I54" s="9"/>
    </row>
    <row r="55" spans="1:9" ht="30" customHeight="1" x14ac:dyDescent="0.15">
      <c r="A55" s="22"/>
      <c r="B55" s="28"/>
      <c r="C55" s="28"/>
      <c r="D55" s="23"/>
      <c r="E55" s="28"/>
      <c r="F55" s="23" t="s">
        <v>24</v>
      </c>
      <c r="G55" s="31">
        <f>SUM(G52:G54)</f>
        <v>40000</v>
      </c>
      <c r="H55" s="23"/>
      <c r="I55" s="9"/>
    </row>
    <row r="56" spans="1:9" ht="30" customHeight="1" x14ac:dyDescent="0.15">
      <c r="A56" s="42" t="s">
        <v>20</v>
      </c>
      <c r="B56" s="29">
        <v>12</v>
      </c>
      <c r="C56" s="9" t="s">
        <v>100</v>
      </c>
      <c r="D56" s="19" t="s">
        <v>12</v>
      </c>
      <c r="E56" s="23" t="s">
        <v>189</v>
      </c>
      <c r="F56" s="23" t="s">
        <v>190</v>
      </c>
      <c r="G56" s="31">
        <v>15120</v>
      </c>
      <c r="H56" s="145">
        <v>12</v>
      </c>
      <c r="I56" s="9"/>
    </row>
    <row r="57" spans="1:9" ht="30" customHeight="1" x14ac:dyDescent="0.15">
      <c r="A57" s="21"/>
      <c r="B57" s="9"/>
      <c r="C57" s="9"/>
      <c r="D57" s="19"/>
      <c r="E57" s="23" t="s">
        <v>189</v>
      </c>
      <c r="F57" s="23" t="s">
        <v>188</v>
      </c>
      <c r="G57" s="31">
        <v>4200</v>
      </c>
      <c r="H57" s="145">
        <v>13</v>
      </c>
      <c r="I57" s="9"/>
    </row>
    <row r="58" spans="1:9" ht="30" customHeight="1" x14ac:dyDescent="0.15">
      <c r="A58" s="21"/>
      <c r="B58" s="9"/>
      <c r="C58" s="9"/>
      <c r="D58" s="19"/>
      <c r="E58" s="23"/>
      <c r="F58" s="23"/>
      <c r="G58" s="31"/>
      <c r="H58" s="23"/>
      <c r="I58" s="9"/>
    </row>
    <row r="59" spans="1:9" ht="30" customHeight="1" x14ac:dyDescent="0.15">
      <c r="A59" s="22"/>
      <c r="B59" s="28"/>
      <c r="C59" s="28"/>
      <c r="D59" s="23"/>
      <c r="E59" s="28"/>
      <c r="F59" s="23" t="s">
        <v>24</v>
      </c>
      <c r="G59" s="31">
        <f>SUM(G56:G58)</f>
        <v>19320</v>
      </c>
      <c r="H59" s="23"/>
      <c r="I59" s="9"/>
    </row>
    <row r="60" spans="1:9" ht="30" customHeight="1" x14ac:dyDescent="0.15">
      <c r="A60" s="42" t="s">
        <v>20</v>
      </c>
      <c r="B60" s="29">
        <v>14</v>
      </c>
      <c r="C60" s="9" t="s">
        <v>100</v>
      </c>
      <c r="D60" s="19" t="s">
        <v>14</v>
      </c>
      <c r="E60" s="19"/>
      <c r="F60" s="19"/>
      <c r="G60" s="31">
        <v>54423</v>
      </c>
      <c r="H60" s="145"/>
      <c r="I60" s="9"/>
    </row>
    <row r="61" spans="1:9" ht="30" customHeight="1" x14ac:dyDescent="0.15">
      <c r="A61" s="128"/>
      <c r="B61" s="35"/>
      <c r="C61" s="35"/>
      <c r="D61" s="35"/>
      <c r="E61" s="35"/>
      <c r="F61" s="36" t="s">
        <v>26</v>
      </c>
      <c r="G61" s="31">
        <f>SUM(G60,G59,G55,G51,G47,G43,G39,G23,G19)</f>
        <v>700000</v>
      </c>
      <c r="H61" s="23"/>
      <c r="I61" s="9"/>
    </row>
    <row r="62" spans="1:9" ht="19.5" customHeight="1" x14ac:dyDescent="0.15">
      <c r="A62" s="9"/>
      <c r="B62" s="9"/>
      <c r="C62" s="9"/>
      <c r="D62" s="9"/>
      <c r="E62" s="9"/>
      <c r="F62" s="9"/>
      <c r="G62" s="9"/>
      <c r="H62" s="9"/>
      <c r="I62" s="9"/>
    </row>
    <row r="63" spans="1:9" ht="19.5" customHeight="1" x14ac:dyDescent="0.15">
      <c r="A63" s="9"/>
      <c r="B63" s="9"/>
      <c r="C63" s="9"/>
      <c r="D63" s="9"/>
      <c r="E63" s="9"/>
      <c r="F63" s="9"/>
      <c r="G63" s="9"/>
      <c r="H63" s="9"/>
      <c r="I63" s="9"/>
    </row>
    <row r="64" spans="1:9" ht="19.5" customHeight="1" x14ac:dyDescent="0.15">
      <c r="A64" s="9"/>
      <c r="B64" s="9"/>
      <c r="C64" s="9"/>
      <c r="D64" s="9"/>
      <c r="E64" s="9"/>
      <c r="F64" s="9"/>
      <c r="G64" s="9"/>
      <c r="H64" s="9"/>
      <c r="I64" s="9"/>
    </row>
    <row r="65" spans="1:9" ht="19.5" customHeight="1" x14ac:dyDescent="0.15">
      <c r="A65" s="9"/>
      <c r="B65" s="9"/>
      <c r="C65" s="9"/>
      <c r="D65" s="9"/>
      <c r="E65" s="9"/>
      <c r="F65" s="9"/>
      <c r="G65" s="9"/>
      <c r="H65" s="9"/>
      <c r="I65" s="9"/>
    </row>
    <row r="66" spans="1:9" ht="19.5" customHeight="1" x14ac:dyDescent="0.15">
      <c r="A66" s="9"/>
      <c r="B66" s="9"/>
      <c r="C66" s="9"/>
      <c r="D66" s="9"/>
      <c r="E66" s="9"/>
      <c r="F66" s="9"/>
      <c r="G66" s="9"/>
      <c r="H66" s="9"/>
      <c r="I66" s="9"/>
    </row>
    <row r="67" spans="1:9" ht="19.5" customHeight="1" x14ac:dyDescent="0.15">
      <c r="A67" s="9"/>
      <c r="B67" s="9"/>
      <c r="C67" s="9"/>
      <c r="D67" s="9"/>
      <c r="E67" s="9"/>
      <c r="F67" s="9"/>
      <c r="G67" s="9"/>
      <c r="H67" s="9"/>
      <c r="I67" s="9"/>
    </row>
    <row r="68" spans="1:9" ht="19.5" customHeight="1" x14ac:dyDescent="0.15">
      <c r="A68" s="9"/>
      <c r="B68" s="9"/>
      <c r="C68" s="9"/>
      <c r="D68" s="9"/>
      <c r="E68" s="9"/>
      <c r="F68" s="9"/>
      <c r="G68" s="9"/>
      <c r="H68" s="9"/>
      <c r="I68" s="9"/>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2"/>
  <hyperlinks>
    <hyperlink ref="H16" r:id="rId1" display="mitumori\namikiri mitumori.pdf" xr:uid="{48959920-71C7-478E-B2F1-B053E11A0714}"/>
    <hyperlink ref="H17" r:id="rId2" display="mitumori\onnkyou mitumori.pdf" xr:uid="{E7573000-31E9-4890-B835-5564F1D737A8}"/>
    <hyperlink ref="H20" r:id="rId3" display="mitumori\tirasi mitumori.pdf" xr:uid="{7B021F06-EDBB-41A8-AA2B-FA23A18C956E}"/>
    <hyperlink ref="H24" r:id="rId4" display="mitumori\keibimitumori.pdf" xr:uid="{B8E8173E-966A-41EE-97AD-898F59EC6AF1}"/>
    <hyperlink ref="H25" r:id="rId5" display="mitumori\bihinn sannkousiryou.PDF" xr:uid="{CA195471-4BD8-42B5-8470-1AB59E9C4F43}"/>
    <hyperlink ref="H26" r:id="rId6" display="mitumori\bihinn sannkousiryou.PDF" xr:uid="{5D43A604-FEF5-479E-8AA4-E809A9CB3A41}"/>
    <hyperlink ref="H27" r:id="rId7" display="mitumori\bihinn sannkousiryou.PDF" xr:uid="{D49D6F8B-0D10-4656-BFCB-49A03B0D9A8B}"/>
    <hyperlink ref="H28" r:id="rId8" display="mitumori\bihinn sannkousiryou.PDF" xr:uid="{470125D7-2532-4D3A-B181-2F34A4DEAFAC}"/>
    <hyperlink ref="H29" r:id="rId9" display="mitumori\bihinn sannkousiryou.PDF" xr:uid="{4E5C479E-4643-4161-8DFA-3A5E58C4819E}"/>
    <hyperlink ref="H30" r:id="rId10" display="mitumori\bihinn sannkousiryou.PDF" xr:uid="{B6AA5FD2-4764-4C92-8982-E7874FFE0AE6}"/>
    <hyperlink ref="H31" r:id="rId11" display="mitumori\bihinn sannkousiryou.PDF" xr:uid="{E98D8340-06EC-4556-A48B-A6F2F641A19B}"/>
    <hyperlink ref="H32" r:id="rId12" display="mitumori\bihinn mitumori.PDF" xr:uid="{129561A5-28A7-4AEF-8964-D090F772780B}"/>
    <hyperlink ref="H33" r:id="rId13" display="mitumori\bihinn sannkousiryou.PDF" xr:uid="{FE631A06-2E5E-4A1E-AD0F-7E77668A68FC}"/>
    <hyperlink ref="H34" r:id="rId14" display="mitumori\akaitorohuli- mitumori.pdf" xr:uid="{C1080387-616E-45EC-B3EC-A1A76D6957D2}"/>
    <hyperlink ref="H40" r:id="rId15" display="mitumori\hokenn mitumori.pdf" xr:uid="{C994F0A5-AF91-4D72-9417-B9C8CE4FEF90}"/>
    <hyperlink ref="H44" r:id="rId16" display="mitumori\okasi mitumori.pdf" xr:uid="{60DB0D9A-255A-4290-9CA5-CEB3C0C0CD14}"/>
    <hyperlink ref="H36" r:id="rId17" display="mitumori\bihinn sannkousiryou.PDF" xr:uid="{06C70D35-5442-4BBF-AA0B-AA4846AC57F3}"/>
    <hyperlink ref="H18" r:id="rId18" display="mitumori\tennto mitumori.pdf" xr:uid="{99132F2E-2C82-4CA6-9449-CDB8AC6831F7}"/>
    <hyperlink ref="H37" r:id="rId19" display="mitumori\nobori mitumori.pdf" xr:uid="{F5057F99-16BF-4795-827D-BBF32E18BB97}"/>
    <hyperlink ref="H35" r:id="rId20" display="mitumori\keihinn mitumori.pdf" xr:uid="{25EF3DEC-5FD8-4441-9893-20FAC3BC7ABA}"/>
    <hyperlink ref="H56" r:id="rId21" display="mitumori\yuubinn monsinnbunn mitumori.pdf" xr:uid="{191C4E1A-A149-47EC-A88D-30D13B274D4D}"/>
    <hyperlink ref="H57" r:id="rId22" display="mitumori\yuubinn oreijyou mitumori.pdf" xr:uid="{D34B753C-17D5-4FE3-B0D9-1F16B8C743D2}"/>
  </hyperlinks>
  <printOptions horizontalCentered="1"/>
  <pageMargins left="0.78740157480314965" right="0.78740157480314965" top="0.98425196850393704" bottom="0.55118110236220474" header="0.51181102362204722" footer="0.51181102362204722"/>
  <pageSetup paperSize="9" scale="46" orientation="portrait" r:id="rId2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A839C-ECC0-4E7D-BBA3-34D1006BEDA5}">
  <dimension ref="A1:H40"/>
  <sheetViews>
    <sheetView view="pageBreakPreview" topLeftCell="A28" zoomScaleNormal="100" zoomScaleSheetLayoutView="100" workbookViewId="0">
      <selection activeCell="D26" sqref="D26"/>
    </sheetView>
  </sheetViews>
  <sheetFormatPr defaultColWidth="9" defaultRowHeight="13.5" x14ac:dyDescent="0.15"/>
  <cols>
    <col min="1" max="1" width="5.625" style="147" customWidth="1"/>
    <col min="2" max="2" width="27.625" style="147" bestFit="1" customWidth="1"/>
    <col min="3" max="3" width="20.625" style="147" customWidth="1"/>
    <col min="4" max="4" width="14.625" style="147" customWidth="1"/>
    <col min="5" max="5" width="10.625" style="147" customWidth="1"/>
    <col min="6" max="6" width="6.5" style="147" customWidth="1"/>
    <col min="7" max="7" width="22.625" style="147" customWidth="1"/>
    <col min="8" max="8" width="13.75" style="147" customWidth="1"/>
    <col min="9" max="16384" width="9" style="147"/>
  </cols>
  <sheetData>
    <row r="1" spans="1:8" ht="21" x14ac:dyDescent="0.2">
      <c r="A1" s="179"/>
      <c r="B1" s="148"/>
      <c r="C1" s="148"/>
      <c r="D1" s="148"/>
      <c r="E1" s="148"/>
      <c r="F1" s="148"/>
      <c r="G1" s="148"/>
      <c r="H1" s="148" t="s">
        <v>268</v>
      </c>
    </row>
    <row r="2" spans="1:8" ht="17.25" x14ac:dyDescent="0.2">
      <c r="A2" s="218" t="s">
        <v>146</v>
      </c>
      <c r="B2" s="218"/>
      <c r="C2" s="218"/>
      <c r="D2" s="218"/>
      <c r="E2" s="218"/>
      <c r="F2" s="218"/>
      <c r="G2" s="218"/>
      <c r="H2" s="218"/>
    </row>
    <row r="3" spans="1:8" s="178" customFormat="1" x14ac:dyDescent="0.15">
      <c r="A3" s="219" t="s">
        <v>267</v>
      </c>
      <c r="B3" s="219"/>
      <c r="C3" s="219"/>
      <c r="D3" s="219"/>
      <c r="E3" s="219"/>
      <c r="F3" s="219"/>
      <c r="G3" s="219"/>
      <c r="H3" s="219"/>
    </row>
    <row r="4" spans="1:8" x14ac:dyDescent="0.15">
      <c r="A4" s="148"/>
      <c r="B4" s="148"/>
      <c r="C4" s="148"/>
      <c r="D4" s="148"/>
      <c r="E4" s="148"/>
      <c r="F4" s="148"/>
      <c r="G4" s="148"/>
      <c r="H4" s="148"/>
    </row>
    <row r="5" spans="1:8" x14ac:dyDescent="0.15">
      <c r="A5" s="222" t="s">
        <v>266</v>
      </c>
      <c r="B5" s="223"/>
      <c r="C5" s="223"/>
      <c r="D5" s="223"/>
      <c r="E5" s="224"/>
      <c r="F5" s="225" t="s">
        <v>265</v>
      </c>
      <c r="G5" s="223"/>
      <c r="H5" s="226"/>
    </row>
    <row r="6" spans="1:8" ht="21.75" thickBot="1" x14ac:dyDescent="0.2">
      <c r="A6" s="177" t="s">
        <v>238</v>
      </c>
      <c r="B6" s="129" t="s">
        <v>260</v>
      </c>
      <c r="C6" s="129" t="s">
        <v>264</v>
      </c>
      <c r="D6" s="129" t="s">
        <v>263</v>
      </c>
      <c r="E6" s="176" t="s">
        <v>262</v>
      </c>
      <c r="F6" s="175" t="s">
        <v>261</v>
      </c>
      <c r="G6" s="129" t="s">
        <v>260</v>
      </c>
      <c r="H6" s="129" t="s">
        <v>259</v>
      </c>
    </row>
    <row r="7" spans="1:8" ht="20.100000000000001" customHeight="1" thickTop="1" x14ac:dyDescent="0.15">
      <c r="A7" s="171">
        <v>1</v>
      </c>
      <c r="B7" s="166" t="s">
        <v>258</v>
      </c>
      <c r="C7" s="166" t="s">
        <v>255</v>
      </c>
      <c r="D7" s="170">
        <v>84570</v>
      </c>
      <c r="E7" s="173"/>
      <c r="F7" s="174"/>
      <c r="G7" s="166"/>
      <c r="H7" s="165"/>
    </row>
    <row r="8" spans="1:8" ht="20.100000000000001" customHeight="1" x14ac:dyDescent="0.15">
      <c r="A8" s="171">
        <v>2</v>
      </c>
      <c r="B8" s="166" t="s">
        <v>257</v>
      </c>
      <c r="C8" s="166" t="s">
        <v>219</v>
      </c>
      <c r="D8" s="170">
        <v>80300</v>
      </c>
      <c r="E8" s="173"/>
      <c r="F8" s="167"/>
      <c r="G8" s="166"/>
      <c r="H8" s="165"/>
    </row>
    <row r="9" spans="1:8" ht="20.100000000000001" customHeight="1" x14ac:dyDescent="0.15">
      <c r="A9" s="171">
        <v>3</v>
      </c>
      <c r="B9" s="166" t="s">
        <v>256</v>
      </c>
      <c r="C9" s="166" t="s">
        <v>255</v>
      </c>
      <c r="D9" s="170">
        <v>27940</v>
      </c>
      <c r="E9" s="168"/>
      <c r="F9" s="167"/>
      <c r="G9" s="166"/>
      <c r="H9" s="165"/>
    </row>
    <row r="10" spans="1:8" ht="20.100000000000001" customHeight="1" x14ac:dyDescent="0.15">
      <c r="A10" s="171">
        <v>4</v>
      </c>
      <c r="B10" s="166" t="s">
        <v>256</v>
      </c>
      <c r="C10" s="166" t="s">
        <v>255</v>
      </c>
      <c r="D10" s="170">
        <v>68200</v>
      </c>
      <c r="E10" s="168"/>
      <c r="F10" s="167"/>
      <c r="G10" s="166"/>
      <c r="H10" s="165"/>
    </row>
    <row r="11" spans="1:8" ht="20.100000000000001" customHeight="1" x14ac:dyDescent="0.15">
      <c r="A11" s="171">
        <v>5</v>
      </c>
      <c r="B11" s="166" t="s">
        <v>254</v>
      </c>
      <c r="C11" s="166" t="s">
        <v>101</v>
      </c>
      <c r="D11" s="170">
        <v>21780</v>
      </c>
      <c r="E11" s="168"/>
      <c r="F11" s="167"/>
      <c r="G11" s="166"/>
      <c r="H11" s="165"/>
    </row>
    <row r="12" spans="1:8" ht="20.100000000000001" customHeight="1" x14ac:dyDescent="0.15">
      <c r="A12" s="171">
        <v>6</v>
      </c>
      <c r="B12" s="172" t="s">
        <v>253</v>
      </c>
      <c r="C12" s="166" t="s">
        <v>101</v>
      </c>
      <c r="D12" s="170">
        <v>39501</v>
      </c>
      <c r="E12" s="168"/>
      <c r="F12" s="167"/>
      <c r="G12" s="166"/>
      <c r="H12" s="165"/>
    </row>
    <row r="13" spans="1:8" ht="20.100000000000001" customHeight="1" x14ac:dyDescent="0.15">
      <c r="A13" s="167">
        <v>7</v>
      </c>
      <c r="B13" s="150" t="s">
        <v>252</v>
      </c>
      <c r="C13" s="166" t="s">
        <v>101</v>
      </c>
      <c r="D13" s="170">
        <v>50820</v>
      </c>
      <c r="E13" s="168"/>
      <c r="F13" s="167"/>
      <c r="G13" s="166"/>
      <c r="H13" s="165"/>
    </row>
    <row r="14" spans="1:8" ht="20.100000000000001" customHeight="1" x14ac:dyDescent="0.15">
      <c r="A14" s="171">
        <v>8</v>
      </c>
      <c r="B14" s="166" t="s">
        <v>251</v>
      </c>
      <c r="C14" s="166" t="s">
        <v>11</v>
      </c>
      <c r="D14" s="170">
        <v>57708</v>
      </c>
      <c r="E14" s="168"/>
      <c r="F14" s="167"/>
      <c r="G14" s="166"/>
      <c r="H14" s="165"/>
    </row>
    <row r="15" spans="1:8" ht="20.100000000000001" customHeight="1" x14ac:dyDescent="0.15">
      <c r="A15" s="171">
        <v>9</v>
      </c>
      <c r="B15" s="166" t="s">
        <v>250</v>
      </c>
      <c r="C15" s="166" t="s">
        <v>249</v>
      </c>
      <c r="D15" s="170">
        <v>36000</v>
      </c>
      <c r="E15" s="168"/>
      <c r="F15" s="167"/>
      <c r="G15" s="166"/>
      <c r="H15" s="165"/>
    </row>
    <row r="16" spans="1:8" ht="20.100000000000001" customHeight="1" x14ac:dyDescent="0.15">
      <c r="A16" s="167"/>
      <c r="B16" s="166" t="s">
        <v>248</v>
      </c>
      <c r="C16" s="166" t="s">
        <v>101</v>
      </c>
      <c r="D16" s="170">
        <v>23000</v>
      </c>
      <c r="E16" s="168"/>
      <c r="F16" s="167"/>
      <c r="G16" s="166"/>
      <c r="H16" s="165"/>
    </row>
    <row r="17" spans="1:8" ht="20.100000000000001" customHeight="1" x14ac:dyDescent="0.15">
      <c r="A17" s="167"/>
      <c r="B17" s="166" t="s">
        <v>247</v>
      </c>
      <c r="C17" s="166" t="s">
        <v>245</v>
      </c>
      <c r="D17" s="170">
        <v>10000</v>
      </c>
      <c r="E17" s="168"/>
      <c r="F17" s="167"/>
      <c r="G17" s="166"/>
      <c r="H17" s="165"/>
    </row>
    <row r="18" spans="1:8" ht="20.100000000000001" customHeight="1" x14ac:dyDescent="0.15">
      <c r="A18" s="167"/>
      <c r="B18" s="166" t="s">
        <v>246</v>
      </c>
      <c r="C18" s="166" t="s">
        <v>245</v>
      </c>
      <c r="D18" s="170">
        <v>30000</v>
      </c>
      <c r="E18" s="168"/>
      <c r="F18" s="167"/>
      <c r="G18" s="166"/>
      <c r="H18" s="165"/>
    </row>
    <row r="19" spans="1:8" ht="20.100000000000001" customHeight="1" x14ac:dyDescent="0.15">
      <c r="A19" s="171">
        <v>10</v>
      </c>
      <c r="B19" s="166" t="s">
        <v>244</v>
      </c>
      <c r="C19" s="166" t="s">
        <v>12</v>
      </c>
      <c r="D19" s="170">
        <v>15120</v>
      </c>
      <c r="E19" s="168"/>
      <c r="F19" s="167"/>
      <c r="G19" s="166"/>
      <c r="H19" s="165"/>
    </row>
    <row r="20" spans="1:8" ht="20.100000000000001" customHeight="1" x14ac:dyDescent="0.15">
      <c r="A20" s="171">
        <v>11</v>
      </c>
      <c r="B20" s="166" t="s">
        <v>243</v>
      </c>
      <c r="C20" s="166" t="s">
        <v>12</v>
      </c>
      <c r="D20" s="170">
        <v>4200</v>
      </c>
      <c r="E20" s="168"/>
      <c r="F20" s="167"/>
      <c r="G20" s="166"/>
      <c r="H20" s="165"/>
    </row>
    <row r="21" spans="1:8" ht="20.100000000000001" customHeight="1" x14ac:dyDescent="0.15">
      <c r="A21" s="167">
        <v>12</v>
      </c>
      <c r="B21" s="166" t="s">
        <v>205</v>
      </c>
      <c r="C21" s="166" t="s">
        <v>101</v>
      </c>
      <c r="D21" s="170">
        <v>70038</v>
      </c>
      <c r="E21" s="168"/>
      <c r="F21" s="167"/>
      <c r="G21" s="166"/>
      <c r="H21" s="165"/>
    </row>
    <row r="22" spans="1:8" ht="20.100000000000001" customHeight="1" x14ac:dyDescent="0.15">
      <c r="A22" s="171">
        <v>13</v>
      </c>
      <c r="B22" s="166" t="s">
        <v>202</v>
      </c>
      <c r="C22" s="166" t="s">
        <v>101</v>
      </c>
      <c r="D22" s="170">
        <v>26400</v>
      </c>
      <c r="E22" s="168"/>
      <c r="F22" s="167"/>
      <c r="G22" s="166"/>
      <c r="H22" s="165"/>
    </row>
    <row r="23" spans="1:8" ht="20.100000000000001" customHeight="1" x14ac:dyDescent="0.15">
      <c r="A23" s="167"/>
      <c r="B23" s="166"/>
      <c r="C23" s="166"/>
      <c r="D23" s="170"/>
      <c r="E23" s="168"/>
      <c r="F23" s="167"/>
      <c r="G23" s="166"/>
      <c r="H23" s="165"/>
    </row>
    <row r="24" spans="1:8" ht="20.100000000000001" customHeight="1" x14ac:dyDescent="0.15">
      <c r="A24" s="167"/>
      <c r="B24" s="166"/>
      <c r="C24" s="166"/>
      <c r="D24" s="170"/>
      <c r="E24" s="168"/>
      <c r="F24" s="167"/>
      <c r="G24" s="166"/>
      <c r="H24" s="165"/>
    </row>
    <row r="25" spans="1:8" ht="20.100000000000001" customHeight="1" x14ac:dyDescent="0.15">
      <c r="A25" s="167"/>
      <c r="B25" s="166" t="s">
        <v>14</v>
      </c>
      <c r="C25" s="166"/>
      <c r="D25" s="169">
        <v>54423</v>
      </c>
      <c r="E25" s="168"/>
      <c r="F25" s="167"/>
      <c r="G25" s="166"/>
      <c r="H25" s="165"/>
    </row>
    <row r="26" spans="1:8" ht="20.100000000000001" customHeight="1" x14ac:dyDescent="0.15">
      <c r="A26" s="219"/>
      <c r="B26" s="219"/>
      <c r="C26" s="150" t="s">
        <v>242</v>
      </c>
      <c r="D26" s="164">
        <f>SUM(D7:D25)</f>
        <v>700000</v>
      </c>
      <c r="E26" s="148"/>
      <c r="F26" s="148"/>
      <c r="G26" s="148"/>
      <c r="H26" s="163"/>
    </row>
    <row r="27" spans="1:8" ht="21" customHeight="1" x14ac:dyDescent="0.15">
      <c r="A27" s="227" t="s">
        <v>241</v>
      </c>
      <c r="B27" s="227"/>
      <c r="C27" s="227"/>
      <c r="D27" s="227"/>
      <c r="E27" s="227"/>
      <c r="F27" s="227"/>
      <c r="G27" s="227"/>
      <c r="H27" s="227"/>
    </row>
    <row r="28" spans="1:8" s="160" customFormat="1" ht="17.25" customHeight="1" x14ac:dyDescent="0.15">
      <c r="A28" s="162" t="s">
        <v>240</v>
      </c>
      <c r="B28" s="161"/>
      <c r="C28" s="161"/>
      <c r="D28" s="161"/>
      <c r="E28" s="161"/>
      <c r="F28" s="161"/>
      <c r="G28" s="161"/>
      <c r="H28" s="161"/>
    </row>
    <row r="29" spans="1:8" ht="17.25" customHeight="1" x14ac:dyDescent="0.15">
      <c r="A29" s="220" t="s">
        <v>239</v>
      </c>
      <c r="B29" s="221"/>
      <c r="C29" s="221"/>
      <c r="D29" s="221"/>
      <c r="E29" s="221"/>
      <c r="F29" s="221"/>
      <c r="G29" s="221"/>
      <c r="H29" s="221"/>
    </row>
    <row r="30" spans="1:8" ht="21" customHeight="1" x14ac:dyDescent="0.15">
      <c r="A30" s="159"/>
      <c r="B30" s="158"/>
      <c r="C30" s="158"/>
      <c r="D30" s="158"/>
      <c r="E30" s="158"/>
      <c r="F30" s="158"/>
      <c r="G30" s="158"/>
      <c r="H30" s="158"/>
    </row>
    <row r="31" spans="1:8" x14ac:dyDescent="0.15">
      <c r="A31" s="148"/>
      <c r="B31" s="148"/>
      <c r="C31" s="148"/>
      <c r="D31" s="148"/>
      <c r="E31" s="148"/>
      <c r="F31" s="148"/>
      <c r="G31" s="148"/>
      <c r="H31" s="148"/>
    </row>
    <row r="32" spans="1:8" ht="21.75" thickBot="1" x14ac:dyDescent="0.2">
      <c r="A32" s="157" t="s">
        <v>238</v>
      </c>
      <c r="B32" s="156" t="s">
        <v>237</v>
      </c>
      <c r="C32" s="156" t="s">
        <v>236</v>
      </c>
      <c r="D32" s="155" t="s">
        <v>235</v>
      </c>
      <c r="E32" s="154" t="s">
        <v>234</v>
      </c>
      <c r="F32" s="29"/>
      <c r="G32" s="148"/>
      <c r="H32" s="29"/>
    </row>
    <row r="33" spans="1:8" ht="20.100000000000001" customHeight="1" thickTop="1" x14ac:dyDescent="0.15">
      <c r="A33" s="25"/>
      <c r="B33" s="53"/>
      <c r="C33" s="53"/>
      <c r="D33" s="126" t="s">
        <v>233</v>
      </c>
      <c r="E33" s="153"/>
      <c r="F33" s="29"/>
      <c r="G33" s="148"/>
      <c r="H33" s="151"/>
    </row>
    <row r="34" spans="1:8" ht="20.100000000000001" customHeight="1" x14ac:dyDescent="0.15">
      <c r="A34" s="25"/>
      <c r="B34" s="53"/>
      <c r="C34" s="53"/>
      <c r="D34" s="126" t="s">
        <v>233</v>
      </c>
      <c r="E34" s="153"/>
      <c r="F34" s="29"/>
      <c r="G34" s="148"/>
      <c r="H34" s="151"/>
    </row>
    <row r="35" spans="1:8" ht="20.100000000000001" customHeight="1" x14ac:dyDescent="0.15">
      <c r="A35" s="25"/>
      <c r="B35" s="53"/>
      <c r="C35" s="53"/>
      <c r="D35" s="126" t="s">
        <v>233</v>
      </c>
      <c r="E35" s="153"/>
      <c r="F35" s="29"/>
      <c r="G35" s="148"/>
      <c r="H35" s="151"/>
    </row>
    <row r="36" spans="1:8" ht="20.100000000000001" customHeight="1" x14ac:dyDescent="0.15">
      <c r="A36" s="25"/>
      <c r="B36" s="53"/>
      <c r="C36" s="53"/>
      <c r="D36" s="126" t="s">
        <v>233</v>
      </c>
      <c r="E36" s="153"/>
      <c r="F36" s="29"/>
      <c r="G36" s="148"/>
      <c r="H36" s="151"/>
    </row>
    <row r="37" spans="1:8" ht="20.100000000000001" customHeight="1" x14ac:dyDescent="0.15">
      <c r="A37" s="25"/>
      <c r="B37" s="53"/>
      <c r="C37" s="53"/>
      <c r="D37" s="126" t="s">
        <v>233</v>
      </c>
      <c r="E37" s="153"/>
      <c r="F37" s="29"/>
      <c r="G37" s="148"/>
      <c r="H37" s="151"/>
    </row>
    <row r="38" spans="1:8" ht="20.100000000000001" customHeight="1" x14ac:dyDescent="0.15">
      <c r="A38" s="25"/>
      <c r="B38" s="53"/>
      <c r="C38" s="53"/>
      <c r="D38" s="126" t="s">
        <v>233</v>
      </c>
      <c r="E38" s="153"/>
      <c r="F38" s="29"/>
      <c r="G38" s="148"/>
      <c r="H38" s="151"/>
    </row>
    <row r="39" spans="1:8" ht="20.100000000000001" customHeight="1" x14ac:dyDescent="0.15">
      <c r="A39" s="25"/>
      <c r="B39" s="53"/>
      <c r="C39" s="24"/>
      <c r="D39" s="126" t="s">
        <v>233</v>
      </c>
      <c r="E39" s="152"/>
      <c r="F39" s="29"/>
      <c r="G39" s="148"/>
      <c r="H39" s="151"/>
    </row>
    <row r="40" spans="1:8" ht="20.100000000000001" customHeight="1" x14ac:dyDescent="0.15">
      <c r="A40" s="148"/>
      <c r="B40" s="148"/>
      <c r="C40" s="148"/>
      <c r="D40" s="150" t="s">
        <v>232</v>
      </c>
      <c r="E40" s="149">
        <f>SUM(E33:E39)</f>
        <v>0</v>
      </c>
      <c r="F40" s="148"/>
      <c r="G40" s="148"/>
      <c r="H40" s="148"/>
    </row>
  </sheetData>
  <mergeCells count="7">
    <mergeCell ref="A2:H2"/>
    <mergeCell ref="A3:H3"/>
    <mergeCell ref="A29:H29"/>
    <mergeCell ref="A5:E5"/>
    <mergeCell ref="F5:H5"/>
    <mergeCell ref="A26:B26"/>
    <mergeCell ref="A27:H27"/>
  </mergeCells>
  <phoneticPr fontId="2"/>
  <hyperlinks>
    <hyperlink ref="A7" r:id="rId1" display="mitumori/namikiri mitumori.pdf" xr:uid="{0F5FC99F-3F16-415F-8525-1CBA295CA0D2}"/>
    <hyperlink ref="A8" r:id="rId2" display="mitumori/tirasi mitumori.pdf" xr:uid="{426E2F35-BAFB-47CC-A914-D2CABA807522}"/>
    <hyperlink ref="A9" r:id="rId3" display="mitumori/onnkyou mitumori.pdf" xr:uid="{CAB0A2B7-DE7F-4AE3-A7EC-8255DBF60844}"/>
    <hyperlink ref="A10" r:id="rId4" display="mitumori/tennto mitumori.pdf" xr:uid="{45FC79ED-2569-41EF-9F47-581C53908710}"/>
    <hyperlink ref="A11" r:id="rId5" display="mitumori/keibimitumori.pdf" xr:uid="{B002EA47-3498-479C-A87A-BF1E41B076C3}"/>
    <hyperlink ref="A12" r:id="rId6" display="mitumori/bihinn mitumori.PDF" xr:uid="{D799643D-0CD8-4127-8823-581364982C27}"/>
    <hyperlink ref="A14" r:id="rId7" display="mitumori\hokenn mitumori.pdf" xr:uid="{74B4E024-E627-4D06-B87B-7CD5E2F46BFE}"/>
    <hyperlink ref="A15" r:id="rId8" display="mitumori\okasi mitumori.pdf" xr:uid="{317F891C-33CE-4A1A-8E0B-E499B1EBD920}"/>
    <hyperlink ref="A19" r:id="rId9" display="mitumori\yuubinn monsinnbunn mitumori.pdf" xr:uid="{295C459E-07C9-4155-8BA1-10CF6E8E621A}"/>
    <hyperlink ref="A20" r:id="rId10" display="mitumori\yuubinn oreijyou mitumori.pdf" xr:uid="{6A59870B-4FCB-40AC-AC1E-05ACD00ABFD5}"/>
    <hyperlink ref="A22" r:id="rId11" display="mitumori\nobori mitumori.pdf" xr:uid="{486452D0-17AB-4080-9C5E-84E8761C1567}"/>
  </hyperlinks>
  <printOptions horizontalCentered="1"/>
  <pageMargins left="0.6692913385826772" right="0.6692913385826772" top="0.98425196850393704" bottom="0.98425196850393704" header="0.51181102362204722" footer="0.51181102362204722"/>
  <pageSetup paperSize="9" scale="70" orientation="portrait" r:id="rId1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66"/>
  <sheetViews>
    <sheetView view="pageBreakPreview" zoomScaleNormal="100" zoomScaleSheetLayoutView="100" workbookViewId="0">
      <selection activeCell="C5" sqref="C5:F5"/>
    </sheetView>
  </sheetViews>
  <sheetFormatPr defaultColWidth="9" defaultRowHeight="13.5" x14ac:dyDescent="0.15"/>
  <cols>
    <col min="1" max="1" width="9.5" style="8" customWidth="1"/>
    <col min="2" max="2" width="22.5" style="8" customWidth="1"/>
    <col min="3" max="3" width="14.5" style="8" customWidth="1"/>
    <col min="4" max="5" width="11" style="8" customWidth="1"/>
    <col min="6" max="6" width="8.625" style="8" customWidth="1"/>
    <col min="7" max="7" width="13.125" style="8" customWidth="1"/>
    <col min="8" max="16384" width="9" style="8"/>
  </cols>
  <sheetData>
    <row r="1" spans="1:10" ht="21" x14ac:dyDescent="0.15">
      <c r="A1" s="76"/>
      <c r="B1" s="9"/>
      <c r="C1" s="9"/>
      <c r="D1" s="9"/>
      <c r="E1" s="9"/>
      <c r="F1" s="9"/>
      <c r="G1" s="18" t="s">
        <v>162</v>
      </c>
    </row>
    <row r="2" spans="1:10" x14ac:dyDescent="0.15">
      <c r="A2" s="10"/>
      <c r="B2" s="10"/>
      <c r="C2" s="10"/>
      <c r="D2" s="10"/>
      <c r="E2" s="10"/>
      <c r="F2" s="10"/>
      <c r="G2" s="10"/>
    </row>
    <row r="3" spans="1:10" ht="18.75" x14ac:dyDescent="0.15">
      <c r="A3" s="239" t="s">
        <v>154</v>
      </c>
      <c r="B3" s="239"/>
      <c r="C3" s="239"/>
      <c r="D3" s="239"/>
      <c r="E3" s="239"/>
      <c r="F3" s="239"/>
      <c r="G3" s="239"/>
    </row>
    <row r="4" spans="1:10" ht="9" customHeight="1" x14ac:dyDescent="0.15">
      <c r="A4" s="12"/>
      <c r="B4" s="12"/>
      <c r="C4" s="12"/>
      <c r="D4" s="12"/>
      <c r="E4" s="12"/>
      <c r="F4" s="12"/>
      <c r="G4" s="12"/>
    </row>
    <row r="5" spans="1:10" s="6" customFormat="1" ht="22.5" customHeight="1" x14ac:dyDescent="0.15">
      <c r="A5" s="242" t="s">
        <v>90</v>
      </c>
      <c r="B5" s="242"/>
      <c r="C5" s="243" t="s">
        <v>309</v>
      </c>
      <c r="D5" s="243"/>
      <c r="E5" s="243"/>
      <c r="F5" s="243"/>
      <c r="G5" s="54"/>
      <c r="H5" s="54"/>
      <c r="I5" s="54"/>
      <c r="J5" s="7"/>
    </row>
    <row r="6" spans="1:10" x14ac:dyDescent="0.15">
      <c r="A6" s="10"/>
      <c r="B6" s="10"/>
      <c r="C6" s="10"/>
      <c r="D6" s="10"/>
      <c r="E6" s="10"/>
      <c r="F6" s="10"/>
      <c r="G6" s="10"/>
    </row>
    <row r="7" spans="1:10" ht="21" customHeight="1" x14ac:dyDescent="0.15">
      <c r="A7" s="10"/>
      <c r="B7" s="10"/>
      <c r="C7" s="10"/>
      <c r="D7" s="10"/>
      <c r="E7" s="211" t="s">
        <v>269</v>
      </c>
      <c r="F7" s="211"/>
      <c r="G7" s="106" t="s">
        <v>270</v>
      </c>
    </row>
    <row r="8" spans="1:10" ht="15.75" customHeight="1" x14ac:dyDescent="0.15">
      <c r="A8" s="10"/>
      <c r="B8" s="10"/>
      <c r="C8" s="10"/>
      <c r="D8" s="10"/>
      <c r="E8" s="10"/>
      <c r="F8" s="10"/>
      <c r="G8" s="10"/>
    </row>
    <row r="9" spans="1:10" ht="36" customHeight="1" x14ac:dyDescent="0.15">
      <c r="A9" s="240" t="s">
        <v>86</v>
      </c>
      <c r="B9" s="241"/>
      <c r="C9" s="16" t="s">
        <v>87</v>
      </c>
      <c r="D9" s="122" t="s">
        <v>155</v>
      </c>
      <c r="E9" s="101" t="s">
        <v>106</v>
      </c>
      <c r="F9" s="105" t="s">
        <v>157</v>
      </c>
      <c r="G9" s="16" t="s">
        <v>88</v>
      </c>
    </row>
    <row r="10" spans="1:10" ht="21" customHeight="1" x14ac:dyDescent="0.15">
      <c r="A10" s="180" t="s">
        <v>271</v>
      </c>
      <c r="B10" s="180"/>
      <c r="C10" s="19"/>
      <c r="D10" s="181">
        <v>30000</v>
      </c>
      <c r="E10" s="97"/>
      <c r="F10" s="20"/>
      <c r="G10" s="19"/>
    </row>
    <row r="11" spans="1:10" ht="21" customHeight="1" x14ac:dyDescent="0.15">
      <c r="A11" s="180" t="s">
        <v>272</v>
      </c>
      <c r="B11" s="180"/>
      <c r="C11" s="19"/>
      <c r="D11" s="181">
        <v>5000</v>
      </c>
      <c r="E11" s="98"/>
      <c r="F11" s="20"/>
      <c r="G11" s="19"/>
    </row>
    <row r="12" spans="1:10" ht="21" customHeight="1" x14ac:dyDescent="0.15">
      <c r="A12" s="232" t="s">
        <v>307</v>
      </c>
      <c r="B12" s="233"/>
      <c r="C12" s="19"/>
      <c r="D12" s="181">
        <v>5000</v>
      </c>
      <c r="E12" s="98"/>
      <c r="F12" s="20"/>
      <c r="G12" s="19"/>
    </row>
    <row r="13" spans="1:10" ht="21" customHeight="1" x14ac:dyDescent="0.15">
      <c r="A13" s="180" t="s">
        <v>273</v>
      </c>
      <c r="B13" s="180"/>
      <c r="C13" s="19"/>
      <c r="D13" s="181">
        <v>10000</v>
      </c>
      <c r="E13" s="98"/>
      <c r="F13" s="20"/>
      <c r="G13" s="19"/>
    </row>
    <row r="14" spans="1:10" ht="21" customHeight="1" x14ac:dyDescent="0.15">
      <c r="A14" s="180" t="s">
        <v>274</v>
      </c>
      <c r="B14" s="180"/>
      <c r="C14" s="19"/>
      <c r="D14" s="181">
        <v>10000</v>
      </c>
      <c r="E14" s="98"/>
      <c r="F14" s="20"/>
      <c r="G14" s="19"/>
    </row>
    <row r="15" spans="1:10" ht="21" customHeight="1" x14ac:dyDescent="0.15">
      <c r="A15" s="180" t="s">
        <v>275</v>
      </c>
      <c r="B15" s="180"/>
      <c r="C15" s="19"/>
      <c r="D15" s="181">
        <v>5000</v>
      </c>
      <c r="E15" s="98"/>
      <c r="F15" s="20"/>
      <c r="G15" s="19"/>
    </row>
    <row r="16" spans="1:10" ht="21" customHeight="1" x14ac:dyDescent="0.15">
      <c r="A16" s="180" t="s">
        <v>276</v>
      </c>
      <c r="B16" s="180"/>
      <c r="C16" s="19"/>
      <c r="D16" s="181">
        <v>5000</v>
      </c>
      <c r="E16" s="98"/>
      <c r="F16" s="20"/>
      <c r="G16" s="19"/>
    </row>
    <row r="17" spans="1:7" ht="21" customHeight="1" x14ac:dyDescent="0.15">
      <c r="A17" s="180" t="s">
        <v>277</v>
      </c>
      <c r="B17" s="180"/>
      <c r="C17" s="19"/>
      <c r="D17" s="181">
        <v>3000</v>
      </c>
      <c r="E17" s="98"/>
      <c r="F17" s="20"/>
      <c r="G17" s="19"/>
    </row>
    <row r="18" spans="1:7" ht="21" customHeight="1" x14ac:dyDescent="0.15">
      <c r="A18" s="180" t="s">
        <v>278</v>
      </c>
      <c r="B18" s="180"/>
      <c r="C18" s="19"/>
      <c r="D18" s="181">
        <v>10000</v>
      </c>
      <c r="E18" s="98"/>
      <c r="F18" s="20"/>
      <c r="G18" s="19"/>
    </row>
    <row r="19" spans="1:7" ht="21" customHeight="1" x14ac:dyDescent="0.15">
      <c r="A19" s="232" t="s">
        <v>279</v>
      </c>
      <c r="B19" s="233"/>
      <c r="C19" s="19"/>
      <c r="D19" s="181">
        <v>10000</v>
      </c>
      <c r="E19" s="98"/>
      <c r="F19" s="20"/>
      <c r="G19" s="19"/>
    </row>
    <row r="20" spans="1:7" ht="21" customHeight="1" x14ac:dyDescent="0.15">
      <c r="A20" s="180" t="s">
        <v>280</v>
      </c>
      <c r="B20" s="180"/>
      <c r="C20" s="19"/>
      <c r="D20" s="181">
        <v>3000</v>
      </c>
      <c r="E20" s="98"/>
      <c r="F20" s="134"/>
      <c r="G20" s="19"/>
    </row>
    <row r="21" spans="1:7" ht="21" customHeight="1" x14ac:dyDescent="0.15">
      <c r="A21" s="180" t="s">
        <v>281</v>
      </c>
      <c r="B21" s="180"/>
      <c r="C21" s="19"/>
      <c r="D21" s="181">
        <v>10000</v>
      </c>
      <c r="E21" s="98"/>
      <c r="F21" s="134"/>
      <c r="G21" s="19"/>
    </row>
    <row r="22" spans="1:7" ht="21" customHeight="1" x14ac:dyDescent="0.15">
      <c r="A22" s="180" t="s">
        <v>282</v>
      </c>
      <c r="B22" s="180"/>
      <c r="C22" s="19"/>
      <c r="D22" s="181">
        <v>5000</v>
      </c>
      <c r="E22" s="98"/>
      <c r="F22" s="134"/>
      <c r="G22" s="19"/>
    </row>
    <row r="23" spans="1:7" ht="21" customHeight="1" x14ac:dyDescent="0.15">
      <c r="A23" s="180" t="s">
        <v>283</v>
      </c>
      <c r="B23" s="180"/>
      <c r="C23" s="19"/>
      <c r="D23" s="181">
        <v>10000</v>
      </c>
      <c r="E23" s="98"/>
      <c r="F23" s="134"/>
      <c r="G23" s="19"/>
    </row>
    <row r="24" spans="1:7" ht="21" customHeight="1" x14ac:dyDescent="0.15">
      <c r="A24" s="180" t="s">
        <v>284</v>
      </c>
      <c r="B24" s="180"/>
      <c r="C24" s="19"/>
      <c r="D24" s="181">
        <v>10000</v>
      </c>
      <c r="E24" s="98"/>
      <c r="F24" s="134"/>
      <c r="G24" s="19"/>
    </row>
    <row r="25" spans="1:7" ht="21" customHeight="1" x14ac:dyDescent="0.15">
      <c r="A25" s="180" t="s">
        <v>285</v>
      </c>
      <c r="B25" s="180"/>
      <c r="C25" s="19"/>
      <c r="D25" s="181">
        <v>5000</v>
      </c>
      <c r="E25" s="98"/>
      <c r="F25" s="134"/>
      <c r="G25" s="19"/>
    </row>
    <row r="26" spans="1:7" ht="21" customHeight="1" x14ac:dyDescent="0.15">
      <c r="A26" s="180" t="s">
        <v>286</v>
      </c>
      <c r="B26" s="180"/>
      <c r="C26" s="19"/>
      <c r="D26" s="181">
        <v>10000</v>
      </c>
      <c r="E26" s="98"/>
      <c r="F26" s="134"/>
      <c r="G26" s="19"/>
    </row>
    <row r="27" spans="1:7" ht="21" customHeight="1" x14ac:dyDescent="0.15">
      <c r="A27" s="180" t="s">
        <v>287</v>
      </c>
      <c r="B27" s="180"/>
      <c r="C27" s="19"/>
      <c r="D27" s="181">
        <v>10000</v>
      </c>
      <c r="E27" s="98"/>
      <c r="F27" s="134"/>
      <c r="G27" s="19"/>
    </row>
    <row r="28" spans="1:7" ht="21" customHeight="1" x14ac:dyDescent="0.15">
      <c r="A28" s="180" t="s">
        <v>288</v>
      </c>
      <c r="B28" s="182"/>
      <c r="C28" s="19"/>
      <c r="D28" s="181">
        <v>10000</v>
      </c>
      <c r="E28" s="98"/>
      <c r="F28" s="134"/>
      <c r="G28" s="19"/>
    </row>
    <row r="29" spans="1:7" ht="21" customHeight="1" x14ac:dyDescent="0.15">
      <c r="A29" s="237" t="s">
        <v>289</v>
      </c>
      <c r="B29" s="238"/>
      <c r="C29" s="19"/>
      <c r="D29" s="181">
        <v>10000</v>
      </c>
      <c r="E29" s="98"/>
      <c r="F29" s="134"/>
      <c r="G29" s="19"/>
    </row>
    <row r="30" spans="1:7" ht="21" customHeight="1" x14ac:dyDescent="0.15">
      <c r="A30" s="180" t="s">
        <v>290</v>
      </c>
      <c r="B30" s="182"/>
      <c r="C30" s="19"/>
      <c r="D30" s="181">
        <v>10000</v>
      </c>
      <c r="E30" s="98"/>
      <c r="F30" s="134"/>
      <c r="G30" s="19"/>
    </row>
    <row r="31" spans="1:7" ht="21" customHeight="1" x14ac:dyDescent="0.15">
      <c r="A31" s="180" t="s">
        <v>291</v>
      </c>
      <c r="B31" s="182"/>
      <c r="C31" s="19"/>
      <c r="D31" s="181">
        <v>10000</v>
      </c>
      <c r="E31" s="98"/>
      <c r="F31" s="134"/>
      <c r="G31" s="19"/>
    </row>
    <row r="32" spans="1:7" ht="21" customHeight="1" x14ac:dyDescent="0.15">
      <c r="A32" s="180" t="s">
        <v>292</v>
      </c>
      <c r="B32" s="182"/>
      <c r="C32" s="19"/>
      <c r="D32" s="181">
        <v>5000</v>
      </c>
      <c r="E32" s="98"/>
      <c r="F32" s="134"/>
      <c r="G32" s="19"/>
    </row>
    <row r="33" spans="1:7" ht="21" customHeight="1" x14ac:dyDescent="0.15">
      <c r="A33" s="180" t="s">
        <v>293</v>
      </c>
      <c r="B33" s="182"/>
      <c r="C33" s="19"/>
      <c r="D33" s="181">
        <v>5000</v>
      </c>
      <c r="E33" s="98"/>
      <c r="F33" s="134"/>
      <c r="G33" s="19"/>
    </row>
    <row r="34" spans="1:7" ht="21" customHeight="1" x14ac:dyDescent="0.15">
      <c r="A34" s="180" t="s">
        <v>294</v>
      </c>
      <c r="B34" s="182"/>
      <c r="C34" s="19"/>
      <c r="D34" s="181">
        <v>10000</v>
      </c>
      <c r="E34" s="98"/>
      <c r="F34" s="134"/>
      <c r="G34" s="19"/>
    </row>
    <row r="35" spans="1:7" ht="21" customHeight="1" x14ac:dyDescent="0.15">
      <c r="A35" s="237" t="s">
        <v>295</v>
      </c>
      <c r="B35" s="238"/>
      <c r="C35" s="19"/>
      <c r="D35" s="181">
        <v>5000</v>
      </c>
      <c r="E35" s="98"/>
      <c r="F35" s="134"/>
      <c r="G35" s="19"/>
    </row>
    <row r="36" spans="1:7" ht="21" customHeight="1" x14ac:dyDescent="0.15">
      <c r="A36" s="237" t="s">
        <v>296</v>
      </c>
      <c r="B36" s="238"/>
      <c r="C36" s="19"/>
      <c r="D36" s="181">
        <v>3000</v>
      </c>
      <c r="E36" s="98"/>
      <c r="F36" s="134"/>
      <c r="G36" s="19"/>
    </row>
    <row r="37" spans="1:7" ht="21" customHeight="1" x14ac:dyDescent="0.15">
      <c r="A37" s="237" t="s">
        <v>297</v>
      </c>
      <c r="B37" s="238"/>
      <c r="C37" s="19"/>
      <c r="D37" s="181">
        <v>10000</v>
      </c>
      <c r="E37" s="98"/>
      <c r="F37" s="134"/>
      <c r="G37" s="19"/>
    </row>
    <row r="38" spans="1:7" ht="21" customHeight="1" x14ac:dyDescent="0.15">
      <c r="A38" s="180" t="s">
        <v>298</v>
      </c>
      <c r="B38" s="182"/>
      <c r="C38" s="19"/>
      <c r="D38" s="181">
        <v>10000</v>
      </c>
      <c r="E38" s="98"/>
      <c r="F38" s="134"/>
      <c r="G38" s="19"/>
    </row>
    <row r="39" spans="1:7" ht="21" customHeight="1" x14ac:dyDescent="0.15">
      <c r="A39" s="180" t="s">
        <v>299</v>
      </c>
      <c r="B39" s="182"/>
      <c r="C39" s="19"/>
      <c r="D39" s="181">
        <v>5000</v>
      </c>
      <c r="E39" s="98"/>
      <c r="F39" s="134"/>
      <c r="G39" s="19"/>
    </row>
    <row r="40" spans="1:7" ht="21" customHeight="1" x14ac:dyDescent="0.15">
      <c r="A40" s="180" t="s">
        <v>300</v>
      </c>
      <c r="B40" s="182"/>
      <c r="C40" s="19"/>
      <c r="D40" s="181">
        <v>5000</v>
      </c>
      <c r="E40" s="98"/>
      <c r="F40" s="134"/>
      <c r="G40" s="19"/>
    </row>
    <row r="41" spans="1:7" ht="21" customHeight="1" x14ac:dyDescent="0.15">
      <c r="A41" s="180" t="s">
        <v>301</v>
      </c>
      <c r="B41" s="182"/>
      <c r="C41" s="19"/>
      <c r="D41" s="181">
        <v>5000</v>
      </c>
      <c r="E41" s="98"/>
      <c r="F41" s="134"/>
      <c r="G41" s="19"/>
    </row>
    <row r="42" spans="1:7" ht="21" customHeight="1" x14ac:dyDescent="0.15">
      <c r="A42" s="237" t="s">
        <v>302</v>
      </c>
      <c r="B42" s="238"/>
      <c r="C42" s="19"/>
      <c r="D42" s="181">
        <v>5000</v>
      </c>
      <c r="E42" s="98"/>
      <c r="F42" s="134"/>
      <c r="G42" s="19"/>
    </row>
    <row r="43" spans="1:7" ht="21" customHeight="1" x14ac:dyDescent="0.15">
      <c r="A43" s="180" t="s">
        <v>303</v>
      </c>
      <c r="B43" s="182"/>
      <c r="C43" s="19"/>
      <c r="D43" s="181">
        <v>10000</v>
      </c>
      <c r="E43" s="98"/>
      <c r="F43" s="134"/>
      <c r="G43" s="19"/>
    </row>
    <row r="44" spans="1:7" ht="21" customHeight="1" x14ac:dyDescent="0.15">
      <c r="A44" s="180" t="s">
        <v>304</v>
      </c>
      <c r="B44" s="182"/>
      <c r="C44" s="19"/>
      <c r="D44" s="181">
        <v>5000</v>
      </c>
      <c r="E44" s="98"/>
      <c r="F44" s="134"/>
      <c r="G44" s="19"/>
    </row>
    <row r="45" spans="1:7" ht="21" customHeight="1" x14ac:dyDescent="0.15">
      <c r="A45" s="237" t="s">
        <v>305</v>
      </c>
      <c r="B45" s="238"/>
      <c r="C45" s="19"/>
      <c r="D45" s="181">
        <v>5000</v>
      </c>
      <c r="E45" s="98"/>
      <c r="F45" s="134"/>
      <c r="G45" s="19"/>
    </row>
    <row r="46" spans="1:7" ht="21" customHeight="1" x14ac:dyDescent="0.15">
      <c r="A46" s="237" t="s">
        <v>306</v>
      </c>
      <c r="B46" s="238"/>
      <c r="C46" s="19"/>
      <c r="D46" s="181">
        <v>3000</v>
      </c>
      <c r="E46" s="98"/>
      <c r="F46" s="134"/>
      <c r="G46" s="19"/>
    </row>
    <row r="47" spans="1:7" ht="21" customHeight="1" x14ac:dyDescent="0.15">
      <c r="A47" s="132"/>
      <c r="B47" s="133"/>
      <c r="C47" s="19"/>
      <c r="D47" s="100"/>
      <c r="E47" s="98"/>
      <c r="F47" s="134"/>
      <c r="G47" s="19"/>
    </row>
    <row r="48" spans="1:7" ht="21" customHeight="1" x14ac:dyDescent="0.15">
      <c r="A48" s="132"/>
      <c r="B48" s="133"/>
      <c r="C48" s="19"/>
      <c r="D48" s="100"/>
      <c r="E48" s="98"/>
      <c r="F48" s="134"/>
      <c r="G48" s="19"/>
    </row>
    <row r="49" spans="1:7" ht="21" customHeight="1" x14ac:dyDescent="0.15">
      <c r="A49" s="132"/>
      <c r="B49" s="133"/>
      <c r="C49" s="19"/>
      <c r="D49" s="100"/>
      <c r="E49" s="98"/>
      <c r="F49" s="134"/>
      <c r="G49" s="19"/>
    </row>
    <row r="50" spans="1:7" ht="21" customHeight="1" x14ac:dyDescent="0.15">
      <c r="A50" s="235"/>
      <c r="B50" s="236"/>
      <c r="C50" s="19"/>
      <c r="D50" s="100"/>
      <c r="E50" s="98"/>
      <c r="F50" s="19"/>
      <c r="G50" s="19"/>
    </row>
    <row r="51" spans="1:7" ht="21" customHeight="1" x14ac:dyDescent="0.15">
      <c r="A51" s="235"/>
      <c r="B51" s="236"/>
      <c r="C51" s="19"/>
      <c r="D51" s="100"/>
      <c r="E51" s="98"/>
      <c r="F51" s="19"/>
      <c r="G51" s="19"/>
    </row>
    <row r="52" spans="1:7" ht="21" customHeight="1" thickBot="1" x14ac:dyDescent="0.2">
      <c r="A52" s="230"/>
      <c r="B52" s="231"/>
      <c r="C52" s="102"/>
      <c r="D52" s="103"/>
      <c r="E52" s="104"/>
      <c r="F52" s="102"/>
      <c r="G52" s="102"/>
    </row>
    <row r="53" spans="1:7" ht="21" customHeight="1" thickTop="1" x14ac:dyDescent="0.15">
      <c r="A53" s="22"/>
      <c r="B53" s="23"/>
      <c r="C53" s="123" t="s">
        <v>156</v>
      </c>
      <c r="D53" s="124">
        <f>SUM(D10:D52)</f>
        <v>287000</v>
      </c>
      <c r="E53" s="99"/>
      <c r="F53" s="23"/>
      <c r="G53" s="23"/>
    </row>
    <row r="54" spans="1:7" x14ac:dyDescent="0.15">
      <c r="A54" s="135"/>
      <c r="B54" s="135"/>
      <c r="C54" s="10"/>
      <c r="D54" s="10"/>
      <c r="E54" s="10"/>
      <c r="F54" s="10"/>
      <c r="G54" s="10"/>
    </row>
    <row r="55" spans="1:7" x14ac:dyDescent="0.15">
      <c r="A55" s="135" t="s">
        <v>103</v>
      </c>
      <c r="B55" s="135"/>
      <c r="C55" s="10"/>
      <c r="D55" s="10"/>
      <c r="E55" s="10"/>
      <c r="F55" s="10"/>
      <c r="G55" s="9"/>
    </row>
    <row r="56" spans="1:7" x14ac:dyDescent="0.15">
      <c r="A56" s="135" t="s">
        <v>89</v>
      </c>
      <c r="B56" s="135"/>
      <c r="C56" s="10"/>
      <c r="D56" s="10"/>
      <c r="E56" s="10"/>
      <c r="F56" s="10"/>
      <c r="G56" s="10"/>
    </row>
    <row r="57" spans="1:7" x14ac:dyDescent="0.15">
      <c r="A57" s="135" t="s">
        <v>107</v>
      </c>
      <c r="B57" s="135"/>
      <c r="C57" s="10"/>
      <c r="D57" s="10"/>
      <c r="E57" s="10"/>
      <c r="F57" s="10"/>
      <c r="G57" s="10"/>
    </row>
    <row r="58" spans="1:7" x14ac:dyDescent="0.15">
      <c r="A58" s="10"/>
      <c r="B58" s="10"/>
      <c r="C58" s="10"/>
      <c r="D58" s="10"/>
      <c r="E58" s="10"/>
      <c r="F58" s="10"/>
      <c r="G58" s="10"/>
    </row>
    <row r="59" spans="1:7" x14ac:dyDescent="0.15">
      <c r="A59" s="10"/>
      <c r="B59" s="10"/>
      <c r="C59" s="10"/>
      <c r="D59" s="10"/>
      <c r="E59" s="10"/>
      <c r="F59" s="10"/>
      <c r="G59" s="10"/>
    </row>
    <row r="60" spans="1:7" x14ac:dyDescent="0.15">
      <c r="A60" s="10" t="s">
        <v>91</v>
      </c>
      <c r="B60" s="10"/>
      <c r="C60" s="10"/>
      <c r="D60" s="10"/>
      <c r="E60" s="10"/>
      <c r="F60" s="10"/>
      <c r="G60" s="10"/>
    </row>
    <row r="61" spans="1:7" x14ac:dyDescent="0.15">
      <c r="A61" s="10"/>
      <c r="B61" s="10"/>
      <c r="C61" s="10"/>
      <c r="D61" s="10"/>
      <c r="E61" s="10"/>
      <c r="F61" s="10"/>
      <c r="G61" s="10"/>
    </row>
    <row r="62" spans="1:7" ht="21" customHeight="1" x14ac:dyDescent="0.15">
      <c r="A62" s="24" t="s">
        <v>92</v>
      </c>
      <c r="B62" s="228"/>
      <c r="C62" s="229"/>
      <c r="D62" s="14" t="s">
        <v>93</v>
      </c>
      <c r="E62" s="15"/>
      <c r="F62" s="213"/>
      <c r="G62" s="214"/>
    </row>
    <row r="63" spans="1:7" ht="21" customHeight="1" x14ac:dyDescent="0.15">
      <c r="A63" s="25" t="s">
        <v>94</v>
      </c>
      <c r="B63" s="228"/>
      <c r="C63" s="229"/>
      <c r="D63" s="26" t="s">
        <v>95</v>
      </c>
      <c r="E63" s="27"/>
      <c r="F63" s="213"/>
      <c r="G63" s="214"/>
    </row>
    <row r="64" spans="1:7" ht="21" customHeight="1" x14ac:dyDescent="0.15">
      <c r="A64" s="25" t="s">
        <v>96</v>
      </c>
      <c r="B64" s="228"/>
      <c r="C64" s="234"/>
      <c r="D64" s="234"/>
      <c r="E64" s="234"/>
      <c r="F64" s="234"/>
      <c r="G64" s="229"/>
    </row>
    <row r="65" spans="1:7" ht="21" customHeight="1" x14ac:dyDescent="0.15">
      <c r="A65" s="25" t="s">
        <v>97</v>
      </c>
      <c r="B65" s="212"/>
      <c r="C65" s="214"/>
      <c r="D65" s="26" t="s">
        <v>98</v>
      </c>
      <c r="E65" s="27"/>
      <c r="F65" s="213"/>
      <c r="G65" s="214"/>
    </row>
    <row r="66" spans="1:7" x14ac:dyDescent="0.15">
      <c r="A66" s="10"/>
      <c r="B66" s="10"/>
      <c r="C66" s="10"/>
      <c r="D66" s="13"/>
      <c r="E66" s="13"/>
      <c r="F66" s="10"/>
      <c r="G66" s="10"/>
    </row>
  </sheetData>
  <mergeCells count="24">
    <mergeCell ref="A3:G3"/>
    <mergeCell ref="A9:B9"/>
    <mergeCell ref="A5:B5"/>
    <mergeCell ref="C5:F5"/>
    <mergeCell ref="E7:F7"/>
    <mergeCell ref="A12:B12"/>
    <mergeCell ref="B64:G64"/>
    <mergeCell ref="A19:B19"/>
    <mergeCell ref="A50:B50"/>
    <mergeCell ref="A29:B29"/>
    <mergeCell ref="A35:B35"/>
    <mergeCell ref="A36:B36"/>
    <mergeCell ref="A37:B37"/>
    <mergeCell ref="A42:B42"/>
    <mergeCell ref="A45:B45"/>
    <mergeCell ref="A46:B46"/>
    <mergeCell ref="A51:B51"/>
    <mergeCell ref="B65:C65"/>
    <mergeCell ref="F65:G65"/>
    <mergeCell ref="B63:C63"/>
    <mergeCell ref="F63:G63"/>
    <mergeCell ref="A52:B52"/>
    <mergeCell ref="B62:C62"/>
    <mergeCell ref="F62:G62"/>
  </mergeCells>
  <phoneticPr fontId="31"/>
  <printOptions horizontalCentered="1"/>
  <pageMargins left="0.74803149606299213" right="0.47244094488188981" top="0.98425196850393704" bottom="0.98425196850393704" header="0.51181102362204722" footer="0.51181102362204722"/>
  <pageSetup paperSize="9" scale="59" orientation="portrait" r:id="rId1"/>
  <rowBreaks count="1" manualBreakCount="1">
    <brk id="4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topLeftCell="A40" zoomScaleNormal="100" zoomScaleSheetLayoutView="100" workbookViewId="0">
      <selection activeCell="E29" sqref="E29"/>
    </sheetView>
  </sheetViews>
  <sheetFormatPr defaultColWidth="9" defaultRowHeight="13.5" x14ac:dyDescent="0.15"/>
  <cols>
    <col min="1" max="1" width="3.75" style="8" customWidth="1"/>
    <col min="2" max="2" width="18.625" style="8" customWidth="1"/>
    <col min="3" max="5" width="15.625" style="8" customWidth="1"/>
    <col min="6" max="6" width="23.125" style="8" customWidth="1"/>
    <col min="7" max="16384" width="9" style="8"/>
  </cols>
  <sheetData>
    <row r="1" spans="1:7" ht="21" x14ac:dyDescent="0.15">
      <c r="A1" s="76"/>
      <c r="B1" s="9"/>
      <c r="C1" s="9"/>
      <c r="D1" s="9"/>
      <c r="E1" s="9"/>
      <c r="F1" s="18" t="s">
        <v>168</v>
      </c>
      <c r="G1" s="9"/>
    </row>
    <row r="2" spans="1:7" ht="18.75" x14ac:dyDescent="0.15">
      <c r="A2" s="239" t="s">
        <v>27</v>
      </c>
      <c r="B2" s="239"/>
      <c r="C2" s="239"/>
      <c r="D2" s="239"/>
      <c r="E2" s="239"/>
      <c r="F2" s="239"/>
    </row>
    <row r="3" spans="1:7" ht="10.5" customHeight="1" x14ac:dyDescent="0.15">
      <c r="A3" s="12"/>
      <c r="B3" s="12"/>
      <c r="C3" s="12"/>
      <c r="D3" s="12"/>
      <c r="E3" s="12"/>
      <c r="F3" s="12"/>
    </row>
    <row r="4" spans="1:7" ht="18.75" x14ac:dyDescent="0.15">
      <c r="A4" s="12"/>
      <c r="B4" s="208" t="s">
        <v>308</v>
      </c>
      <c r="C4" s="253"/>
      <c r="D4" s="253"/>
      <c r="E4" s="253"/>
      <c r="F4" s="253"/>
    </row>
    <row r="5" spans="1:7" ht="14.25" thickBot="1" x14ac:dyDescent="0.2">
      <c r="A5" s="250" t="s">
        <v>102</v>
      </c>
      <c r="B5" s="250"/>
      <c r="C5" s="250"/>
      <c r="D5" s="250"/>
      <c r="E5" s="250"/>
      <c r="F5" s="250"/>
    </row>
    <row r="6" spans="1:7" ht="19.5" customHeight="1" x14ac:dyDescent="0.15">
      <c r="A6" s="251" t="s">
        <v>28</v>
      </c>
      <c r="B6" s="252"/>
      <c r="C6" s="20" t="s">
        <v>0</v>
      </c>
      <c r="D6" s="20" t="s">
        <v>29</v>
      </c>
      <c r="E6" s="20" t="s">
        <v>30</v>
      </c>
      <c r="F6" s="44" t="s">
        <v>1</v>
      </c>
    </row>
    <row r="7" spans="1:7" ht="19.5" customHeight="1" x14ac:dyDescent="0.15">
      <c r="A7" s="244" t="s">
        <v>47</v>
      </c>
      <c r="B7" s="213"/>
      <c r="C7" s="30"/>
      <c r="D7" s="30"/>
      <c r="E7" s="35"/>
      <c r="F7" s="45"/>
    </row>
    <row r="8" spans="1:7" ht="19.5" customHeight="1" x14ac:dyDescent="0.15">
      <c r="A8" s="46">
        <v>1</v>
      </c>
      <c r="B8" s="37" t="s">
        <v>49</v>
      </c>
      <c r="C8" s="31">
        <v>90000</v>
      </c>
      <c r="D8" s="31">
        <v>64000</v>
      </c>
      <c r="E8" s="31">
        <f t="shared" ref="E8:E15" si="0">C8-D8</f>
        <v>26000</v>
      </c>
      <c r="F8" s="47"/>
    </row>
    <row r="9" spans="1:7" ht="19.5" customHeight="1" x14ac:dyDescent="0.15">
      <c r="A9" s="46">
        <v>2</v>
      </c>
      <c r="B9" s="37" t="s">
        <v>51</v>
      </c>
      <c r="C9" s="31">
        <v>277000</v>
      </c>
      <c r="D9" s="31">
        <v>287000</v>
      </c>
      <c r="E9" s="31">
        <f t="shared" si="0"/>
        <v>-10000</v>
      </c>
      <c r="F9" s="47"/>
    </row>
    <row r="10" spans="1:7" ht="19.5" customHeight="1" x14ac:dyDescent="0.15">
      <c r="A10" s="46">
        <v>3</v>
      </c>
      <c r="B10" s="37" t="s">
        <v>50</v>
      </c>
      <c r="C10" s="31"/>
      <c r="D10" s="31"/>
      <c r="E10" s="31">
        <f t="shared" si="0"/>
        <v>0</v>
      </c>
      <c r="F10" s="47"/>
    </row>
    <row r="11" spans="1:7" ht="19.5" customHeight="1" x14ac:dyDescent="0.15">
      <c r="A11" s="46">
        <v>4</v>
      </c>
      <c r="B11" s="37" t="s">
        <v>52</v>
      </c>
      <c r="C11" s="31"/>
      <c r="D11" s="31"/>
      <c r="E11" s="31">
        <f t="shared" si="0"/>
        <v>0</v>
      </c>
      <c r="F11" s="47"/>
    </row>
    <row r="12" spans="1:7" ht="19.5" customHeight="1" x14ac:dyDescent="0.15">
      <c r="A12" s="46">
        <v>5</v>
      </c>
      <c r="B12" s="37" t="s">
        <v>53</v>
      </c>
      <c r="C12" s="31"/>
      <c r="D12" s="31"/>
      <c r="E12" s="31">
        <f t="shared" si="0"/>
        <v>0</v>
      </c>
      <c r="F12" s="47"/>
    </row>
    <row r="13" spans="1:7" ht="19.5" customHeight="1" x14ac:dyDescent="0.15">
      <c r="A13" s="46">
        <v>6</v>
      </c>
      <c r="B13" s="37" t="s">
        <v>54</v>
      </c>
      <c r="C13" s="31"/>
      <c r="D13" s="31"/>
      <c r="E13" s="31">
        <f t="shared" si="0"/>
        <v>0</v>
      </c>
      <c r="F13" s="47"/>
    </row>
    <row r="14" spans="1:7" ht="19.5" customHeight="1" x14ac:dyDescent="0.15">
      <c r="A14" s="46">
        <v>7</v>
      </c>
      <c r="B14" s="37" t="s">
        <v>58</v>
      </c>
      <c r="C14" s="31">
        <v>333000</v>
      </c>
      <c r="D14" s="31">
        <v>333000</v>
      </c>
      <c r="E14" s="31">
        <f t="shared" si="0"/>
        <v>0</v>
      </c>
      <c r="F14" s="47"/>
    </row>
    <row r="15" spans="1:7" ht="19.5" customHeight="1" x14ac:dyDescent="0.15">
      <c r="A15" s="46">
        <v>8</v>
      </c>
      <c r="B15" s="37" t="s">
        <v>55</v>
      </c>
      <c r="C15" s="31"/>
      <c r="D15" s="31"/>
      <c r="E15" s="31">
        <f t="shared" si="0"/>
        <v>0</v>
      </c>
      <c r="F15" s="47"/>
    </row>
    <row r="16" spans="1:7" ht="19.5" customHeight="1" x14ac:dyDescent="0.15">
      <c r="A16" s="244" t="s">
        <v>59</v>
      </c>
      <c r="B16" s="214"/>
      <c r="C16" s="39">
        <f>SUM(C8:C15)</f>
        <v>700000</v>
      </c>
      <c r="D16" s="39">
        <f>SUM(D8:D15)</f>
        <v>684000</v>
      </c>
      <c r="E16" s="39">
        <f>SUM(E8:E15)</f>
        <v>16000</v>
      </c>
      <c r="F16" s="48"/>
    </row>
    <row r="17" spans="1:6" ht="19.5" customHeight="1" x14ac:dyDescent="0.15">
      <c r="A17" s="244" t="s">
        <v>171</v>
      </c>
      <c r="B17" s="213"/>
      <c r="C17" s="30"/>
      <c r="D17" s="30"/>
      <c r="E17" s="30"/>
      <c r="F17" s="45"/>
    </row>
    <row r="18" spans="1:6" ht="19.5" customHeight="1" x14ac:dyDescent="0.15">
      <c r="A18" s="46">
        <v>1</v>
      </c>
      <c r="B18" s="37" t="s">
        <v>2</v>
      </c>
      <c r="C18" s="31">
        <v>180710</v>
      </c>
      <c r="D18" s="31">
        <v>111960</v>
      </c>
      <c r="E18" s="31">
        <f t="shared" ref="E18:E30" si="1">C18-D18</f>
        <v>68750</v>
      </c>
      <c r="F18" s="47"/>
    </row>
    <row r="19" spans="1:6" ht="19.5" customHeight="1" x14ac:dyDescent="0.15">
      <c r="A19" s="46">
        <v>2</v>
      </c>
      <c r="B19" s="37" t="s">
        <v>101</v>
      </c>
      <c r="C19" s="31">
        <v>231539</v>
      </c>
      <c r="D19" s="31">
        <v>250950</v>
      </c>
      <c r="E19" s="31">
        <f t="shared" si="1"/>
        <v>-19411</v>
      </c>
      <c r="F19" s="47"/>
    </row>
    <row r="20" spans="1:6" ht="19.5" customHeight="1" x14ac:dyDescent="0.15">
      <c r="A20" s="46">
        <v>3</v>
      </c>
      <c r="B20" s="37" t="s">
        <v>3</v>
      </c>
      <c r="C20" s="31">
        <v>40000</v>
      </c>
      <c r="D20" s="31">
        <v>40000</v>
      </c>
      <c r="E20" s="31">
        <f t="shared" si="1"/>
        <v>0</v>
      </c>
      <c r="F20" s="47"/>
    </row>
    <row r="21" spans="1:6" ht="19.5" customHeight="1" x14ac:dyDescent="0.15">
      <c r="A21" s="46">
        <v>4</v>
      </c>
      <c r="B21" s="37" t="s">
        <v>4</v>
      </c>
      <c r="C21" s="31"/>
      <c r="D21" s="31"/>
      <c r="E21" s="31">
        <f t="shared" si="1"/>
        <v>0</v>
      </c>
      <c r="F21" s="47"/>
    </row>
    <row r="22" spans="1:6" ht="19.5" customHeight="1" x14ac:dyDescent="0.15">
      <c r="A22" s="73">
        <v>5</v>
      </c>
      <c r="B22" s="37" t="s">
        <v>5</v>
      </c>
      <c r="C22" s="31">
        <v>80300</v>
      </c>
      <c r="D22" s="31">
        <v>101233</v>
      </c>
      <c r="E22" s="31">
        <f t="shared" si="1"/>
        <v>-20933</v>
      </c>
      <c r="F22" s="47"/>
    </row>
    <row r="23" spans="1:6" ht="19.5" customHeight="1" x14ac:dyDescent="0.15">
      <c r="A23" s="73">
        <v>6</v>
      </c>
      <c r="B23" s="37" t="s">
        <v>6</v>
      </c>
      <c r="C23" s="31"/>
      <c r="D23" s="31"/>
      <c r="E23" s="31">
        <f t="shared" si="1"/>
        <v>0</v>
      </c>
      <c r="F23" s="47"/>
    </row>
    <row r="24" spans="1:6" ht="19.5" customHeight="1" x14ac:dyDescent="0.15">
      <c r="A24" s="73">
        <v>7</v>
      </c>
      <c r="B24" s="37" t="s">
        <v>7</v>
      </c>
      <c r="C24" s="31"/>
      <c r="D24" s="31"/>
      <c r="E24" s="31">
        <f t="shared" si="1"/>
        <v>0</v>
      </c>
      <c r="F24" s="47"/>
    </row>
    <row r="25" spans="1:6" ht="19.5" customHeight="1" x14ac:dyDescent="0.15">
      <c r="A25" s="73">
        <v>8</v>
      </c>
      <c r="B25" s="37" t="s">
        <v>8</v>
      </c>
      <c r="C25" s="31"/>
      <c r="D25" s="31"/>
      <c r="E25" s="31">
        <f t="shared" si="1"/>
        <v>0</v>
      </c>
      <c r="F25" s="47"/>
    </row>
    <row r="26" spans="1:6" ht="19.5" customHeight="1" x14ac:dyDescent="0.15">
      <c r="A26" s="73">
        <v>9</v>
      </c>
      <c r="B26" s="37" t="s">
        <v>9</v>
      </c>
      <c r="C26" s="31"/>
      <c r="D26" s="31"/>
      <c r="E26" s="31">
        <f t="shared" si="1"/>
        <v>0</v>
      </c>
      <c r="F26" s="47"/>
    </row>
    <row r="27" spans="1:6" ht="19.5" customHeight="1" x14ac:dyDescent="0.15">
      <c r="A27" s="73">
        <v>10</v>
      </c>
      <c r="B27" s="37" t="s">
        <v>10</v>
      </c>
      <c r="C27" s="31">
        <v>36000</v>
      </c>
      <c r="D27" s="31">
        <v>33000</v>
      </c>
      <c r="E27" s="31">
        <f t="shared" si="1"/>
        <v>3000</v>
      </c>
      <c r="F27" s="47"/>
    </row>
    <row r="28" spans="1:6" ht="19.5" customHeight="1" x14ac:dyDescent="0.15">
      <c r="A28" s="73">
        <v>11</v>
      </c>
      <c r="B28" s="37" t="s">
        <v>11</v>
      </c>
      <c r="C28" s="31">
        <v>57708</v>
      </c>
      <c r="D28" s="31">
        <v>41667</v>
      </c>
      <c r="E28" s="31">
        <f t="shared" si="1"/>
        <v>16041</v>
      </c>
      <c r="F28" s="47"/>
    </row>
    <row r="29" spans="1:6" ht="19.5" customHeight="1" x14ac:dyDescent="0.15">
      <c r="A29" s="73">
        <v>12</v>
      </c>
      <c r="B29" s="37" t="s">
        <v>12</v>
      </c>
      <c r="C29" s="31">
        <v>19320</v>
      </c>
      <c r="D29" s="31">
        <v>16533</v>
      </c>
      <c r="E29" s="31">
        <f t="shared" si="1"/>
        <v>2787</v>
      </c>
      <c r="F29" s="47"/>
    </row>
    <row r="30" spans="1:6" ht="19.5" customHeight="1" x14ac:dyDescent="0.15">
      <c r="A30" s="73">
        <v>13</v>
      </c>
      <c r="B30" s="37" t="s">
        <v>13</v>
      </c>
      <c r="C30" s="31"/>
      <c r="D30" s="31">
        <v>80660</v>
      </c>
      <c r="E30" s="31">
        <f t="shared" si="1"/>
        <v>-80660</v>
      </c>
      <c r="F30" s="47"/>
    </row>
    <row r="31" spans="1:6" ht="19.5" customHeight="1" x14ac:dyDescent="0.15">
      <c r="A31" s="73">
        <v>14</v>
      </c>
      <c r="B31" s="37" t="s">
        <v>14</v>
      </c>
      <c r="C31" s="31">
        <v>54423</v>
      </c>
      <c r="D31" s="49"/>
      <c r="E31" s="31">
        <f>C31</f>
        <v>54423</v>
      </c>
      <c r="F31" s="47"/>
    </row>
    <row r="32" spans="1:6" ht="19.5" customHeight="1" x14ac:dyDescent="0.15">
      <c r="A32" s="244" t="s">
        <v>60</v>
      </c>
      <c r="B32" s="214"/>
      <c r="C32" s="31">
        <f>SUM(C18:C31)</f>
        <v>700000</v>
      </c>
      <c r="D32" s="31">
        <f>SUM(D18:D30)</f>
        <v>676003</v>
      </c>
      <c r="E32" s="31">
        <f>SUM(E18:E31)</f>
        <v>23997</v>
      </c>
      <c r="F32" s="47"/>
    </row>
    <row r="33" spans="1:6" ht="19.5" customHeight="1" thickBot="1" x14ac:dyDescent="0.2">
      <c r="A33" s="245" t="s">
        <v>31</v>
      </c>
      <c r="B33" s="246"/>
      <c r="C33" s="50"/>
      <c r="D33" s="51">
        <f>D16-D32</f>
        <v>7997</v>
      </c>
      <c r="E33" s="50"/>
      <c r="F33" s="52"/>
    </row>
    <row r="34" spans="1:6" x14ac:dyDescent="0.15">
      <c r="A34" s="247"/>
      <c r="B34" s="247"/>
      <c r="C34" s="247"/>
      <c r="D34" s="247"/>
      <c r="E34" s="247"/>
      <c r="F34" s="247"/>
    </row>
    <row r="35" spans="1:6" ht="18" customHeight="1" x14ac:dyDescent="0.15">
      <c r="A35" s="248"/>
      <c r="B35" s="249" t="s">
        <v>310</v>
      </c>
      <c r="C35" s="249"/>
      <c r="D35" s="249"/>
      <c r="E35" s="249"/>
      <c r="F35" s="249"/>
    </row>
    <row r="36" spans="1:6" ht="17.25" customHeight="1" x14ac:dyDescent="0.15">
      <c r="A36" s="248"/>
      <c r="B36" s="249"/>
      <c r="C36" s="249"/>
      <c r="D36" s="249"/>
      <c r="E36" s="249"/>
      <c r="F36" s="249"/>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2"/>
  <printOptions horizontalCentered="1"/>
  <pageMargins left="0.39370078740157483" right="0.19685039370078741" top="0.98425196850393704" bottom="0.70866141732283472" header="0.51181102362204722" footer="0.5118110236220472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70"/>
  <sheetViews>
    <sheetView tabSelected="1" view="pageBreakPreview" zoomScaleNormal="100" zoomScaleSheetLayoutView="100" workbookViewId="0">
      <selection activeCell="K39" sqref="K39"/>
    </sheetView>
  </sheetViews>
  <sheetFormatPr defaultColWidth="9" defaultRowHeight="13.5" x14ac:dyDescent="0.15"/>
  <cols>
    <col min="1" max="1" width="1.625" style="8" customWidth="1"/>
    <col min="2" max="2" width="3.625" style="8" customWidth="1"/>
    <col min="3" max="3" width="1.625" style="8" customWidth="1"/>
    <col min="4" max="4" width="18.625" style="8" customWidth="1"/>
    <col min="5" max="5" width="11.625" style="8" customWidth="1"/>
    <col min="6" max="6" width="24.75" style="8" customWidth="1"/>
    <col min="7" max="9" width="12.75" style="8" customWidth="1"/>
    <col min="10" max="10" width="4.125" style="8" customWidth="1"/>
    <col min="11" max="16384" width="9" style="8"/>
  </cols>
  <sheetData>
    <row r="1" spans="1:11" ht="21" x14ac:dyDescent="0.15">
      <c r="A1" s="76"/>
      <c r="B1" s="9"/>
      <c r="C1" s="9"/>
      <c r="D1" s="254" t="s">
        <v>119</v>
      </c>
      <c r="E1" s="254"/>
      <c r="F1" s="254"/>
      <c r="G1" s="254"/>
      <c r="H1" s="254"/>
      <c r="I1" s="254"/>
      <c r="J1" s="254"/>
      <c r="K1" s="9"/>
    </row>
    <row r="2" spans="1:11" x14ac:dyDescent="0.15">
      <c r="A2" s="9"/>
      <c r="B2" s="9"/>
      <c r="C2" s="9"/>
      <c r="D2" s="208" t="s">
        <v>311</v>
      </c>
      <c r="E2" s="253"/>
      <c r="F2" s="253"/>
      <c r="G2" s="253"/>
      <c r="H2" s="253"/>
      <c r="I2" s="253"/>
      <c r="J2" s="11"/>
      <c r="K2" s="9"/>
    </row>
    <row r="3" spans="1:11" x14ac:dyDescent="0.15">
      <c r="A3" s="9"/>
      <c r="B3" s="9"/>
      <c r="C3" s="9"/>
      <c r="D3" s="11"/>
      <c r="E3" s="11"/>
      <c r="F3" s="11"/>
      <c r="G3" s="11"/>
      <c r="H3" s="11"/>
      <c r="I3" s="11"/>
      <c r="J3" s="11"/>
      <c r="K3" s="9"/>
    </row>
    <row r="4" spans="1:11" x14ac:dyDescent="0.15">
      <c r="A4" s="211" t="s">
        <v>56</v>
      </c>
      <c r="B4" s="211"/>
      <c r="C4" s="211"/>
      <c r="D4" s="211"/>
      <c r="E4" s="29" t="s">
        <v>32</v>
      </c>
      <c r="F4" s="10"/>
      <c r="G4" s="10"/>
      <c r="H4" s="10"/>
      <c r="I4" s="255" t="s">
        <v>15</v>
      </c>
      <c r="J4" s="255"/>
      <c r="K4" s="9"/>
    </row>
    <row r="5" spans="1:11" ht="30" customHeight="1" x14ac:dyDescent="0.15">
      <c r="A5" s="212" t="s">
        <v>16</v>
      </c>
      <c r="B5" s="213"/>
      <c r="C5" s="213"/>
      <c r="D5" s="214"/>
      <c r="E5" s="215" t="s">
        <v>17</v>
      </c>
      <c r="F5" s="214"/>
      <c r="G5" s="16" t="s">
        <v>0</v>
      </c>
      <c r="H5" s="16" t="s">
        <v>29</v>
      </c>
      <c r="I5" s="53" t="s">
        <v>33</v>
      </c>
      <c r="J5" s="53" t="s">
        <v>19</v>
      </c>
      <c r="K5" s="9"/>
    </row>
    <row r="6" spans="1:11" ht="30" customHeight="1" x14ac:dyDescent="0.15">
      <c r="A6" s="17" t="s">
        <v>20</v>
      </c>
      <c r="B6" s="28">
        <v>1</v>
      </c>
      <c r="C6" s="28" t="s">
        <v>100</v>
      </c>
      <c r="D6" s="23" t="s">
        <v>230</v>
      </c>
      <c r="E6" s="216" t="s">
        <v>312</v>
      </c>
      <c r="F6" s="217"/>
      <c r="G6" s="41">
        <v>90000</v>
      </c>
      <c r="H6" s="41">
        <v>64000</v>
      </c>
      <c r="I6" s="41">
        <f>G6-H6</f>
        <v>26000</v>
      </c>
      <c r="J6" s="23"/>
      <c r="K6" s="9"/>
    </row>
    <row r="7" spans="1:11" ht="30" customHeight="1" x14ac:dyDescent="0.15">
      <c r="A7" s="17" t="s">
        <v>20</v>
      </c>
      <c r="B7" s="28">
        <v>2</v>
      </c>
      <c r="C7" s="28" t="s">
        <v>100</v>
      </c>
      <c r="D7" s="23" t="s">
        <v>228</v>
      </c>
      <c r="E7" s="216" t="s">
        <v>227</v>
      </c>
      <c r="F7" s="217"/>
      <c r="G7" s="41">
        <v>277000</v>
      </c>
      <c r="H7" s="41">
        <v>287000</v>
      </c>
      <c r="I7" s="41">
        <f>G7-H7</f>
        <v>-10000</v>
      </c>
      <c r="J7" s="23"/>
      <c r="K7" s="9"/>
    </row>
    <row r="8" spans="1:11" ht="30" customHeight="1" x14ac:dyDescent="0.15">
      <c r="A8" s="17" t="s">
        <v>20</v>
      </c>
      <c r="B8" s="28">
        <v>7</v>
      </c>
      <c r="C8" s="28" t="s">
        <v>100</v>
      </c>
      <c r="D8" s="23" t="s">
        <v>64</v>
      </c>
      <c r="E8" s="216" t="s">
        <v>64</v>
      </c>
      <c r="F8" s="217"/>
      <c r="G8" s="41">
        <v>333000</v>
      </c>
      <c r="H8" s="41">
        <v>333000</v>
      </c>
      <c r="I8" s="41">
        <f>G8-H8</f>
        <v>0</v>
      </c>
      <c r="J8" s="23"/>
      <c r="K8" s="9"/>
    </row>
    <row r="9" spans="1:11" ht="30" customHeight="1" x14ac:dyDescent="0.15">
      <c r="A9" s="17" t="s">
        <v>20</v>
      </c>
      <c r="B9" s="28"/>
      <c r="C9" s="28" t="s">
        <v>100</v>
      </c>
      <c r="D9" s="23"/>
      <c r="E9" s="216"/>
      <c r="F9" s="217"/>
      <c r="G9" s="41"/>
      <c r="H9" s="41"/>
      <c r="I9" s="41">
        <f>G9-H9</f>
        <v>0</v>
      </c>
      <c r="J9" s="23"/>
      <c r="K9" s="9"/>
    </row>
    <row r="10" spans="1:11" ht="30" customHeight="1" x14ac:dyDescent="0.15">
      <c r="A10" s="212" t="s">
        <v>21</v>
      </c>
      <c r="B10" s="213"/>
      <c r="C10" s="213"/>
      <c r="D10" s="213"/>
      <c r="E10" s="213"/>
      <c r="F10" s="214"/>
      <c r="G10" s="41">
        <f>SUM(G6:G9)</f>
        <v>700000</v>
      </c>
      <c r="H10" s="41">
        <f>SUM(H6:H9)</f>
        <v>684000</v>
      </c>
      <c r="I10" s="41">
        <f>SUM(I6:I9)</f>
        <v>16000</v>
      </c>
      <c r="J10" s="23"/>
      <c r="K10" s="9"/>
    </row>
    <row r="11" spans="1:11" ht="13.5" customHeight="1" x14ac:dyDescent="0.15">
      <c r="A11" s="10"/>
      <c r="B11" s="10"/>
      <c r="C11" s="10"/>
      <c r="D11" s="10"/>
      <c r="E11" s="10"/>
      <c r="F11" s="10"/>
      <c r="G11" s="10"/>
      <c r="H11" s="10"/>
      <c r="I11" s="10"/>
      <c r="J11" s="10"/>
      <c r="K11" s="10"/>
    </row>
    <row r="12" spans="1:11" ht="13.5" customHeight="1" x14ac:dyDescent="0.15">
      <c r="A12" s="10"/>
      <c r="B12" s="10"/>
      <c r="C12" s="10"/>
      <c r="D12" s="10"/>
      <c r="E12" s="10"/>
      <c r="F12" s="10"/>
      <c r="G12" s="10"/>
      <c r="H12" s="10"/>
      <c r="I12" s="10"/>
      <c r="J12" s="10"/>
      <c r="K12" s="10"/>
    </row>
    <row r="13" spans="1:11" ht="17.100000000000001" customHeight="1" x14ac:dyDescent="0.15">
      <c r="A13" s="10"/>
      <c r="B13" s="10"/>
      <c r="C13" s="10"/>
      <c r="D13" s="254"/>
      <c r="E13" s="254"/>
      <c r="F13" s="254"/>
      <c r="G13" s="254"/>
      <c r="H13" s="254"/>
      <c r="I13" s="254"/>
      <c r="J13" s="254"/>
      <c r="K13" s="9"/>
    </row>
    <row r="14" spans="1:11" ht="17.100000000000001" customHeight="1" x14ac:dyDescent="0.15">
      <c r="A14" s="211" t="s">
        <v>57</v>
      </c>
      <c r="B14" s="211"/>
      <c r="C14" s="211"/>
      <c r="D14" s="211"/>
      <c r="E14" s="29" t="s">
        <v>34</v>
      </c>
      <c r="F14" s="10"/>
      <c r="G14" s="10"/>
      <c r="H14" s="10"/>
      <c r="I14" s="255" t="s">
        <v>15</v>
      </c>
      <c r="J14" s="255"/>
      <c r="K14" s="9"/>
    </row>
    <row r="15" spans="1:11" ht="30" customHeight="1" x14ac:dyDescent="0.15">
      <c r="A15" s="212" t="s">
        <v>16</v>
      </c>
      <c r="B15" s="213"/>
      <c r="C15" s="213"/>
      <c r="D15" s="214"/>
      <c r="E15" s="16" t="s">
        <v>22</v>
      </c>
      <c r="F15" s="16" t="s">
        <v>23</v>
      </c>
      <c r="G15" s="16" t="s">
        <v>0</v>
      </c>
      <c r="H15" s="16" t="s">
        <v>29</v>
      </c>
      <c r="I15" s="53" t="s">
        <v>30</v>
      </c>
      <c r="J15" s="53" t="s">
        <v>19</v>
      </c>
      <c r="K15" s="9"/>
    </row>
    <row r="16" spans="1:11" ht="30" customHeight="1" x14ac:dyDescent="0.15">
      <c r="A16" s="42" t="s">
        <v>20</v>
      </c>
      <c r="B16" s="29">
        <v>1</v>
      </c>
      <c r="C16" s="9" t="s">
        <v>100</v>
      </c>
      <c r="D16" s="19" t="s">
        <v>313</v>
      </c>
      <c r="E16" s="23" t="s">
        <v>225</v>
      </c>
      <c r="F16" s="23" t="s">
        <v>224</v>
      </c>
      <c r="G16" s="31">
        <v>84570</v>
      </c>
      <c r="H16" s="31">
        <v>84020</v>
      </c>
      <c r="I16" s="31">
        <f>G16-H16</f>
        <v>550</v>
      </c>
      <c r="J16" s="145">
        <v>1</v>
      </c>
      <c r="K16" s="183">
        <v>2</v>
      </c>
    </row>
    <row r="17" spans="1:11" ht="30" customHeight="1" x14ac:dyDescent="0.15">
      <c r="A17" s="21"/>
      <c r="B17" s="10"/>
      <c r="C17" s="10"/>
      <c r="D17" s="19"/>
      <c r="E17" s="23" t="s">
        <v>222</v>
      </c>
      <c r="F17" s="23" t="s">
        <v>223</v>
      </c>
      <c r="G17" s="31">
        <v>27940</v>
      </c>
      <c r="H17" s="31">
        <v>27940</v>
      </c>
      <c r="I17" s="31">
        <f>G17-H17</f>
        <v>0</v>
      </c>
      <c r="J17" s="145">
        <v>3</v>
      </c>
      <c r="K17" s="9"/>
    </row>
    <row r="18" spans="1:11" ht="30" customHeight="1" x14ac:dyDescent="0.15">
      <c r="A18" s="21"/>
      <c r="B18" s="10"/>
      <c r="C18" s="10"/>
      <c r="D18" s="19"/>
      <c r="E18" s="23" t="s">
        <v>222</v>
      </c>
      <c r="F18" s="23" t="s">
        <v>221</v>
      </c>
      <c r="G18" s="39">
        <v>68200</v>
      </c>
      <c r="H18" s="39">
        <v>0</v>
      </c>
      <c r="I18" s="31">
        <f>G18-H18</f>
        <v>68200</v>
      </c>
      <c r="J18" s="23"/>
      <c r="K18" s="9"/>
    </row>
    <row r="19" spans="1:11" ht="30" customHeight="1" x14ac:dyDescent="0.15">
      <c r="A19" s="22"/>
      <c r="B19" s="28"/>
      <c r="C19" s="28"/>
      <c r="D19" s="23"/>
      <c r="E19" s="28"/>
      <c r="F19" s="36" t="s">
        <v>24</v>
      </c>
      <c r="G19" s="43">
        <f>SUM(G16:G18)</f>
        <v>180710</v>
      </c>
      <c r="H19" s="43">
        <f>SUM(H16:H18)</f>
        <v>111960</v>
      </c>
      <c r="I19" s="31">
        <f>SUM(I16:I18)</f>
        <v>68750</v>
      </c>
      <c r="J19" s="23"/>
      <c r="K19" s="9"/>
    </row>
    <row r="20" spans="1:11" ht="30" customHeight="1" x14ac:dyDescent="0.15">
      <c r="A20" s="42" t="s">
        <v>20</v>
      </c>
      <c r="B20" s="29">
        <v>5</v>
      </c>
      <c r="C20" s="9" t="s">
        <v>100</v>
      </c>
      <c r="D20" s="19" t="s">
        <v>314</v>
      </c>
      <c r="E20" s="23" t="s">
        <v>219</v>
      </c>
      <c r="F20" s="23" t="s">
        <v>218</v>
      </c>
      <c r="G20" s="31">
        <v>80300</v>
      </c>
      <c r="H20" s="31">
        <v>80300</v>
      </c>
      <c r="I20" s="31">
        <f>G20-H20</f>
        <v>0</v>
      </c>
      <c r="J20" s="145">
        <v>4</v>
      </c>
      <c r="K20" s="9"/>
    </row>
    <row r="21" spans="1:11" ht="30" customHeight="1" x14ac:dyDescent="0.15">
      <c r="A21" s="21"/>
      <c r="B21" s="10"/>
      <c r="C21" s="10"/>
      <c r="D21" s="19"/>
      <c r="E21" s="23" t="s">
        <v>314</v>
      </c>
      <c r="F21" s="23" t="s">
        <v>317</v>
      </c>
      <c r="G21" s="31"/>
      <c r="H21" s="31">
        <v>20933</v>
      </c>
      <c r="I21" s="31">
        <f>G21-H21</f>
        <v>-20933</v>
      </c>
      <c r="J21" s="145">
        <v>5</v>
      </c>
      <c r="K21" s="9"/>
    </row>
    <row r="22" spans="1:11" ht="30" customHeight="1" x14ac:dyDescent="0.15">
      <c r="A22" s="21"/>
      <c r="B22" s="10"/>
      <c r="C22" s="10"/>
      <c r="D22" s="19"/>
      <c r="E22" s="23"/>
      <c r="F22" s="23"/>
      <c r="G22" s="31"/>
      <c r="H22" s="31"/>
      <c r="I22" s="31">
        <f>G22-H22</f>
        <v>0</v>
      </c>
      <c r="J22" s="23"/>
      <c r="K22" s="9"/>
    </row>
    <row r="23" spans="1:11" ht="30" customHeight="1" x14ac:dyDescent="0.15">
      <c r="A23" s="22"/>
      <c r="B23" s="28"/>
      <c r="C23" s="28"/>
      <c r="D23" s="23"/>
      <c r="E23" s="28"/>
      <c r="F23" s="23" t="s">
        <v>25</v>
      </c>
      <c r="G23" s="31">
        <f>SUM(G20:G22)</f>
        <v>80300</v>
      </c>
      <c r="H23" s="31">
        <f>SUM(H20:H22)</f>
        <v>101233</v>
      </c>
      <c r="I23" s="31">
        <f>SUM(I20:I22)</f>
        <v>-20933</v>
      </c>
      <c r="J23" s="23"/>
      <c r="K23" s="9"/>
    </row>
    <row r="24" spans="1:11" ht="30" customHeight="1" x14ac:dyDescent="0.15">
      <c r="A24" s="42" t="s">
        <v>20</v>
      </c>
      <c r="B24" s="29">
        <v>2</v>
      </c>
      <c r="C24" s="9" t="s">
        <v>100</v>
      </c>
      <c r="D24" s="19" t="s">
        <v>315</v>
      </c>
      <c r="E24" s="23" t="s">
        <v>203</v>
      </c>
      <c r="F24" s="23" t="s">
        <v>216</v>
      </c>
      <c r="G24" s="31">
        <v>21780</v>
      </c>
      <c r="H24" s="31">
        <v>22770</v>
      </c>
      <c r="I24" s="31">
        <f>G24-H24</f>
        <v>-990</v>
      </c>
      <c r="J24" s="145">
        <v>6</v>
      </c>
      <c r="K24" s="9"/>
    </row>
    <row r="25" spans="1:11" ht="30" customHeight="1" x14ac:dyDescent="0.15">
      <c r="A25" s="42"/>
      <c r="B25" s="29"/>
      <c r="C25" s="9"/>
      <c r="D25" s="19"/>
      <c r="E25" s="23" t="s">
        <v>203</v>
      </c>
      <c r="F25" s="23" t="s">
        <v>215</v>
      </c>
      <c r="G25" s="31">
        <v>4166</v>
      </c>
      <c r="H25" s="31">
        <v>4166</v>
      </c>
      <c r="I25" s="31">
        <f t="shared" ref="I25:I45" si="0">G25-H25</f>
        <v>0</v>
      </c>
      <c r="J25" s="145">
        <v>7</v>
      </c>
      <c r="K25" s="9"/>
    </row>
    <row r="26" spans="1:11" ht="30" customHeight="1" x14ac:dyDescent="0.15">
      <c r="A26" s="42"/>
      <c r="B26" s="29"/>
      <c r="C26" s="9"/>
      <c r="D26" s="19"/>
      <c r="E26" s="23" t="s">
        <v>203</v>
      </c>
      <c r="F26" s="23" t="s">
        <v>214</v>
      </c>
      <c r="G26" s="31">
        <v>1317</v>
      </c>
      <c r="H26" s="31">
        <v>1317</v>
      </c>
      <c r="I26" s="31">
        <f t="shared" si="0"/>
        <v>0</v>
      </c>
      <c r="J26" s="145">
        <v>7</v>
      </c>
      <c r="K26" s="9"/>
    </row>
    <row r="27" spans="1:11" ht="30" customHeight="1" x14ac:dyDescent="0.15">
      <c r="A27" s="42"/>
      <c r="B27" s="29"/>
      <c r="C27" s="9"/>
      <c r="D27" s="19"/>
      <c r="E27" s="23" t="s">
        <v>203</v>
      </c>
      <c r="F27" s="23" t="s">
        <v>213</v>
      </c>
      <c r="G27" s="31">
        <v>7199</v>
      </c>
      <c r="H27" s="31">
        <v>7199</v>
      </c>
      <c r="I27" s="31">
        <f t="shared" si="0"/>
        <v>0</v>
      </c>
      <c r="J27" s="145">
        <v>7</v>
      </c>
      <c r="K27" s="9"/>
    </row>
    <row r="28" spans="1:11" ht="30" customHeight="1" x14ac:dyDescent="0.15">
      <c r="A28" s="42"/>
      <c r="B28" s="29"/>
      <c r="C28" s="9"/>
      <c r="D28" s="19"/>
      <c r="E28" s="23" t="s">
        <v>203</v>
      </c>
      <c r="F28" s="23" t="s">
        <v>212</v>
      </c>
      <c r="G28" s="31">
        <v>980</v>
      </c>
      <c r="H28" s="31">
        <v>980</v>
      </c>
      <c r="I28" s="31">
        <f t="shared" si="0"/>
        <v>0</v>
      </c>
      <c r="J28" s="145">
        <v>7</v>
      </c>
      <c r="K28" s="9"/>
    </row>
    <row r="29" spans="1:11" ht="30" customHeight="1" x14ac:dyDescent="0.15">
      <c r="A29" s="42"/>
      <c r="B29" s="29"/>
      <c r="C29" s="9"/>
      <c r="D29" s="19"/>
      <c r="E29" s="23" t="s">
        <v>203</v>
      </c>
      <c r="F29" s="23" t="s">
        <v>211</v>
      </c>
      <c r="G29" s="31">
        <v>6150</v>
      </c>
      <c r="H29" s="31">
        <v>6150</v>
      </c>
      <c r="I29" s="31">
        <f t="shared" si="0"/>
        <v>0</v>
      </c>
      <c r="J29" s="145">
        <v>7</v>
      </c>
      <c r="K29" s="9"/>
    </row>
    <row r="30" spans="1:11" ht="30" customHeight="1" x14ac:dyDescent="0.15">
      <c r="A30" s="42"/>
      <c r="B30" s="29"/>
      <c r="C30" s="9"/>
      <c r="D30" s="19"/>
      <c r="E30" s="23" t="s">
        <v>203</v>
      </c>
      <c r="F30" s="146" t="s">
        <v>210</v>
      </c>
      <c r="G30" s="31">
        <v>736</v>
      </c>
      <c r="H30" s="31">
        <v>736</v>
      </c>
      <c r="I30" s="31">
        <f t="shared" si="0"/>
        <v>0</v>
      </c>
      <c r="J30" s="145">
        <v>7</v>
      </c>
      <c r="K30" s="9"/>
    </row>
    <row r="31" spans="1:11" ht="30" customHeight="1" x14ac:dyDescent="0.15">
      <c r="A31" s="42"/>
      <c r="B31" s="29"/>
      <c r="C31" s="9"/>
      <c r="D31" s="19"/>
      <c r="E31" s="23" t="s">
        <v>203</v>
      </c>
      <c r="F31" s="146" t="s">
        <v>209</v>
      </c>
      <c r="G31" s="31">
        <v>9614</v>
      </c>
      <c r="H31" s="31">
        <v>9614</v>
      </c>
      <c r="I31" s="31">
        <f t="shared" si="0"/>
        <v>0</v>
      </c>
      <c r="J31" s="145">
        <v>7</v>
      </c>
      <c r="K31" s="9"/>
    </row>
    <row r="32" spans="1:11" ht="30" customHeight="1" x14ac:dyDescent="0.15">
      <c r="A32" s="42"/>
      <c r="B32" s="29"/>
      <c r="C32" s="9"/>
      <c r="D32" s="19"/>
      <c r="E32" s="23" t="s">
        <v>203</v>
      </c>
      <c r="F32" s="146" t="s">
        <v>208</v>
      </c>
      <c r="G32" s="31">
        <v>3520</v>
      </c>
      <c r="H32" s="31">
        <v>3520</v>
      </c>
      <c r="I32" s="31">
        <f t="shared" si="0"/>
        <v>0</v>
      </c>
      <c r="J32" s="145">
        <v>7</v>
      </c>
      <c r="K32" s="9"/>
    </row>
    <row r="33" spans="1:11" ht="30" customHeight="1" x14ac:dyDescent="0.15">
      <c r="A33" s="42"/>
      <c r="B33" s="29"/>
      <c r="C33" s="9"/>
      <c r="D33" s="19"/>
      <c r="E33" s="23" t="s">
        <v>203</v>
      </c>
      <c r="F33" s="146" t="s">
        <v>207</v>
      </c>
      <c r="G33" s="31">
        <v>341</v>
      </c>
      <c r="H33" s="31">
        <v>341</v>
      </c>
      <c r="I33" s="31">
        <f t="shared" si="0"/>
        <v>0</v>
      </c>
      <c r="J33" s="145">
        <v>7</v>
      </c>
      <c r="K33" s="9"/>
    </row>
    <row r="34" spans="1:11" ht="30" customHeight="1" x14ac:dyDescent="0.15">
      <c r="A34" s="42"/>
      <c r="B34" s="29"/>
      <c r="C34" s="9"/>
      <c r="D34" s="19"/>
      <c r="E34" s="23" t="s">
        <v>203</v>
      </c>
      <c r="F34" s="23" t="s">
        <v>206</v>
      </c>
      <c r="G34" s="31">
        <v>50820</v>
      </c>
      <c r="H34" s="31">
        <v>50820</v>
      </c>
      <c r="I34" s="31">
        <f t="shared" si="0"/>
        <v>0</v>
      </c>
      <c r="J34" s="145">
        <v>8</v>
      </c>
      <c r="K34" s="9"/>
    </row>
    <row r="35" spans="1:11" ht="30" customHeight="1" x14ac:dyDescent="0.15">
      <c r="A35" s="21"/>
      <c r="B35" s="10"/>
      <c r="C35" s="10"/>
      <c r="D35" s="19"/>
      <c r="E35" s="23" t="s">
        <v>203</v>
      </c>
      <c r="F35" s="23" t="s">
        <v>205</v>
      </c>
      <c r="G35" s="31">
        <v>70038</v>
      </c>
      <c r="H35" s="31">
        <v>71720</v>
      </c>
      <c r="I35" s="31">
        <f t="shared" si="0"/>
        <v>-1682</v>
      </c>
      <c r="J35" s="145">
        <v>9</v>
      </c>
      <c r="K35" s="183">
        <v>10</v>
      </c>
    </row>
    <row r="36" spans="1:11" ht="30" customHeight="1" x14ac:dyDescent="0.15">
      <c r="A36" s="21"/>
      <c r="B36" s="10"/>
      <c r="C36" s="10"/>
      <c r="D36" s="19"/>
      <c r="E36" s="23" t="s">
        <v>203</v>
      </c>
      <c r="F36" s="23" t="s">
        <v>204</v>
      </c>
      <c r="G36" s="31">
        <v>5478</v>
      </c>
      <c r="H36" s="31">
        <v>5478</v>
      </c>
      <c r="I36" s="31">
        <f t="shared" si="0"/>
        <v>0</v>
      </c>
      <c r="J36" s="145">
        <v>7</v>
      </c>
      <c r="K36" s="9"/>
    </row>
    <row r="37" spans="1:11" ht="30" customHeight="1" x14ac:dyDescent="0.15">
      <c r="A37" s="21"/>
      <c r="B37" s="135"/>
      <c r="C37" s="135"/>
      <c r="D37" s="19"/>
      <c r="E37" s="23" t="s">
        <v>203</v>
      </c>
      <c r="F37" s="23" t="s">
        <v>202</v>
      </c>
      <c r="G37" s="31">
        <v>26400</v>
      </c>
      <c r="H37" s="31">
        <v>26400</v>
      </c>
      <c r="I37" s="31">
        <f t="shared" si="0"/>
        <v>0</v>
      </c>
      <c r="J37" s="145">
        <v>23</v>
      </c>
      <c r="K37" s="9"/>
    </row>
    <row r="38" spans="1:11" ht="30" customHeight="1" x14ac:dyDescent="0.15">
      <c r="A38" s="21"/>
      <c r="B38" s="135"/>
      <c r="C38" s="135"/>
      <c r="D38" s="19"/>
      <c r="E38" s="23" t="s">
        <v>201</v>
      </c>
      <c r="F38" s="23" t="s">
        <v>200</v>
      </c>
      <c r="G38" s="31">
        <v>23000</v>
      </c>
      <c r="H38" s="31">
        <v>23000</v>
      </c>
      <c r="I38" s="31">
        <f t="shared" si="0"/>
        <v>0</v>
      </c>
      <c r="J38" s="23"/>
      <c r="K38" s="9"/>
    </row>
    <row r="39" spans="1:11" ht="30" customHeight="1" x14ac:dyDescent="0.15">
      <c r="A39" s="21"/>
      <c r="B39" s="135"/>
      <c r="C39" s="135"/>
      <c r="D39" s="19"/>
      <c r="E39" s="23" t="s">
        <v>201</v>
      </c>
      <c r="F39" s="23" t="s">
        <v>319</v>
      </c>
      <c r="G39" s="31"/>
      <c r="H39" s="31">
        <v>1520</v>
      </c>
      <c r="I39" s="31">
        <f t="shared" si="0"/>
        <v>-1520</v>
      </c>
      <c r="J39" s="145">
        <v>17</v>
      </c>
      <c r="K39" s="9"/>
    </row>
    <row r="40" spans="1:11" ht="30" customHeight="1" x14ac:dyDescent="0.15">
      <c r="A40" s="21"/>
      <c r="B40" s="135"/>
      <c r="C40" s="135"/>
      <c r="D40" s="19"/>
      <c r="E40" s="23" t="s">
        <v>201</v>
      </c>
      <c r="F40" s="23" t="s">
        <v>320</v>
      </c>
      <c r="G40" s="31"/>
      <c r="H40" s="31">
        <v>10560</v>
      </c>
      <c r="I40" s="31">
        <f t="shared" si="0"/>
        <v>-10560</v>
      </c>
      <c r="J40" s="145">
        <v>18</v>
      </c>
      <c r="K40" s="9"/>
    </row>
    <row r="41" spans="1:11" ht="30" customHeight="1" x14ac:dyDescent="0.15">
      <c r="A41" s="21"/>
      <c r="B41" s="135"/>
      <c r="C41" s="135"/>
      <c r="D41" s="19"/>
      <c r="E41" s="146" t="s">
        <v>321</v>
      </c>
      <c r="F41" s="146" t="s">
        <v>322</v>
      </c>
      <c r="G41" s="31"/>
      <c r="H41" s="31">
        <v>4659</v>
      </c>
      <c r="I41" s="31">
        <f t="shared" si="0"/>
        <v>-4659</v>
      </c>
      <c r="J41" s="145">
        <v>19</v>
      </c>
      <c r="K41" s="9"/>
    </row>
    <row r="42" spans="1:11" ht="30" customHeight="1" x14ac:dyDescent="0.15">
      <c r="A42" s="22"/>
      <c r="B42" s="28"/>
      <c r="C42" s="28"/>
      <c r="D42" s="23"/>
      <c r="E42" s="212" t="s">
        <v>316</v>
      </c>
      <c r="F42" s="256"/>
      <c r="G42" s="31">
        <f>SUM(G24:G38)</f>
        <v>231539</v>
      </c>
      <c r="H42" s="31">
        <f>SUM(H24:H41)</f>
        <v>250950</v>
      </c>
      <c r="I42" s="31">
        <f t="shared" si="0"/>
        <v>-19411</v>
      </c>
      <c r="J42" s="23"/>
      <c r="K42" s="9"/>
    </row>
    <row r="43" spans="1:11" ht="30" customHeight="1" x14ac:dyDescent="0.15">
      <c r="A43" s="42" t="s">
        <v>20</v>
      </c>
      <c r="B43" s="29">
        <v>11</v>
      </c>
      <c r="C43" s="9" t="s">
        <v>100</v>
      </c>
      <c r="D43" s="19" t="s">
        <v>11</v>
      </c>
      <c r="E43" s="23" t="s">
        <v>11</v>
      </c>
      <c r="F43" s="23" t="s">
        <v>199</v>
      </c>
      <c r="G43" s="31">
        <v>57708</v>
      </c>
      <c r="H43" s="31">
        <v>41667</v>
      </c>
      <c r="I43" s="31">
        <f t="shared" si="0"/>
        <v>16041</v>
      </c>
      <c r="J43" s="145">
        <v>11</v>
      </c>
      <c r="K43" s="9"/>
    </row>
    <row r="44" spans="1:11" ht="30" customHeight="1" x14ac:dyDescent="0.15">
      <c r="A44" s="21"/>
      <c r="B44" s="10"/>
      <c r="C44" s="10"/>
      <c r="D44" s="19"/>
      <c r="E44" s="23"/>
      <c r="F44" s="23"/>
      <c r="G44" s="31"/>
      <c r="H44" s="31"/>
      <c r="I44" s="31">
        <f t="shared" si="0"/>
        <v>0</v>
      </c>
      <c r="J44" s="23"/>
      <c r="K44" s="9"/>
    </row>
    <row r="45" spans="1:11" ht="30" customHeight="1" x14ac:dyDescent="0.15">
      <c r="A45" s="21"/>
      <c r="B45" s="10"/>
      <c r="C45" s="10"/>
      <c r="D45" s="19"/>
      <c r="E45" s="23"/>
      <c r="F45" s="23"/>
      <c r="G45" s="31"/>
      <c r="H45" s="31"/>
      <c r="I45" s="31">
        <f t="shared" si="0"/>
        <v>0</v>
      </c>
      <c r="J45" s="23"/>
      <c r="K45" s="9"/>
    </row>
    <row r="46" spans="1:11" ht="30" customHeight="1" x14ac:dyDescent="0.15">
      <c r="A46" s="22"/>
      <c r="B46" s="28"/>
      <c r="C46" s="28"/>
      <c r="D46" s="23"/>
      <c r="E46" s="28"/>
      <c r="F46" s="23" t="s">
        <v>24</v>
      </c>
      <c r="G46" s="31">
        <f>SUM(G43:G45)</f>
        <v>57708</v>
      </c>
      <c r="H46" s="31">
        <f>SUM(H43:H45)</f>
        <v>41667</v>
      </c>
      <c r="I46" s="31">
        <f>SUM(I43:I45)</f>
        <v>16041</v>
      </c>
      <c r="J46" s="23"/>
      <c r="K46" s="9"/>
    </row>
    <row r="47" spans="1:11" ht="30" customHeight="1" x14ac:dyDescent="0.15">
      <c r="A47" s="42" t="s">
        <v>20</v>
      </c>
      <c r="B47" s="29">
        <v>10</v>
      </c>
      <c r="C47" s="9" t="s">
        <v>100</v>
      </c>
      <c r="D47" s="19" t="s">
        <v>198</v>
      </c>
      <c r="E47" s="23" t="s">
        <v>197</v>
      </c>
      <c r="F47" s="23" t="s">
        <v>196</v>
      </c>
      <c r="G47" s="31">
        <v>36000</v>
      </c>
      <c r="H47" s="31">
        <v>33000</v>
      </c>
      <c r="I47" s="31">
        <f>G47-H47</f>
        <v>3000</v>
      </c>
      <c r="J47" s="145">
        <v>12</v>
      </c>
      <c r="K47" s="9"/>
    </row>
    <row r="48" spans="1:11" ht="30" customHeight="1" x14ac:dyDescent="0.15">
      <c r="A48" s="21"/>
      <c r="B48" s="10"/>
      <c r="C48" s="10"/>
      <c r="D48" s="19"/>
      <c r="E48" s="23"/>
      <c r="F48" s="23"/>
      <c r="G48" s="31"/>
      <c r="H48" s="31"/>
      <c r="I48" s="31">
        <f>G48-H48</f>
        <v>0</v>
      </c>
      <c r="J48" s="23"/>
      <c r="K48" s="9"/>
    </row>
    <row r="49" spans="1:11" ht="30" customHeight="1" x14ac:dyDescent="0.15">
      <c r="A49" s="21"/>
      <c r="B49" s="10"/>
      <c r="C49" s="10"/>
      <c r="D49" s="19"/>
      <c r="E49" s="23"/>
      <c r="F49" s="23"/>
      <c r="G49" s="31"/>
      <c r="H49" s="31"/>
      <c r="I49" s="31">
        <f>G49-H49</f>
        <v>0</v>
      </c>
      <c r="J49" s="23"/>
      <c r="K49" s="9"/>
    </row>
    <row r="50" spans="1:11" ht="30" customHeight="1" x14ac:dyDescent="0.15">
      <c r="A50" s="22"/>
      <c r="B50" s="28"/>
      <c r="C50" s="28"/>
      <c r="D50" s="23"/>
      <c r="E50" s="28"/>
      <c r="F50" s="23" t="s">
        <v>24</v>
      </c>
      <c r="G50" s="31">
        <f>SUM(G47:G49)</f>
        <v>36000</v>
      </c>
      <c r="H50" s="31">
        <f>SUM(H47:H49)</f>
        <v>33000</v>
      </c>
      <c r="I50" s="31">
        <f>SUM(I47:I49)</f>
        <v>3000</v>
      </c>
      <c r="J50" s="23"/>
      <c r="K50" s="9"/>
    </row>
    <row r="51" spans="1:11" ht="30" customHeight="1" x14ac:dyDescent="0.15">
      <c r="A51" s="42" t="s">
        <v>20</v>
      </c>
      <c r="B51" s="29">
        <v>3</v>
      </c>
      <c r="C51" s="9" t="s">
        <v>100</v>
      </c>
      <c r="D51" s="19" t="s">
        <v>194</v>
      </c>
      <c r="E51" s="23" t="s">
        <v>192</v>
      </c>
      <c r="F51" s="23" t="s">
        <v>193</v>
      </c>
      <c r="G51" s="31">
        <v>10000</v>
      </c>
      <c r="H51" s="31">
        <v>10000</v>
      </c>
      <c r="I51" s="31">
        <f>G51-H51</f>
        <v>0</v>
      </c>
      <c r="J51" s="23"/>
      <c r="K51" s="9"/>
    </row>
    <row r="52" spans="1:11" ht="30" customHeight="1" x14ac:dyDescent="0.15">
      <c r="A52" s="21"/>
      <c r="B52" s="9"/>
      <c r="C52" s="9"/>
      <c r="D52" s="19"/>
      <c r="E52" s="23" t="s">
        <v>192</v>
      </c>
      <c r="F52" s="23" t="s">
        <v>191</v>
      </c>
      <c r="G52" s="31">
        <v>30000</v>
      </c>
      <c r="H52" s="31">
        <v>30000</v>
      </c>
      <c r="I52" s="31">
        <f>G52-H52</f>
        <v>0</v>
      </c>
      <c r="J52" s="145">
        <v>22</v>
      </c>
      <c r="K52" s="9"/>
    </row>
    <row r="53" spans="1:11" ht="30" customHeight="1" x14ac:dyDescent="0.15">
      <c r="A53" s="21"/>
      <c r="B53" s="10"/>
      <c r="C53" s="10"/>
      <c r="D53" s="19"/>
      <c r="E53" s="23"/>
      <c r="F53" s="23"/>
      <c r="G53" s="31"/>
      <c r="H53" s="31"/>
      <c r="I53" s="31">
        <f>G53-H53</f>
        <v>0</v>
      </c>
      <c r="J53" s="23"/>
      <c r="K53" s="9"/>
    </row>
    <row r="54" spans="1:11" ht="30" customHeight="1" x14ac:dyDescent="0.15">
      <c r="A54" s="22"/>
      <c r="B54" s="28"/>
      <c r="C54" s="28"/>
      <c r="D54" s="23"/>
      <c r="E54" s="28"/>
      <c r="F54" s="23" t="s">
        <v>24</v>
      </c>
      <c r="G54" s="31">
        <f>SUM(G51:G53)</f>
        <v>40000</v>
      </c>
      <c r="H54" s="31">
        <f>SUM(H51:H53)</f>
        <v>40000</v>
      </c>
      <c r="I54" s="31">
        <f>SUM(I51:I53)</f>
        <v>0</v>
      </c>
      <c r="J54" s="23"/>
      <c r="K54" s="9"/>
    </row>
    <row r="55" spans="1:11" ht="30" customHeight="1" x14ac:dyDescent="0.15">
      <c r="A55" s="42" t="s">
        <v>20</v>
      </c>
      <c r="B55" s="29">
        <v>12</v>
      </c>
      <c r="C55" s="9" t="s">
        <v>100</v>
      </c>
      <c r="D55" s="19" t="s">
        <v>12</v>
      </c>
      <c r="E55" s="23" t="s">
        <v>189</v>
      </c>
      <c r="F55" s="23" t="s">
        <v>190</v>
      </c>
      <c r="G55" s="31">
        <v>15120</v>
      </c>
      <c r="H55" s="31">
        <v>9169</v>
      </c>
      <c r="I55" s="31">
        <f>G55-H55</f>
        <v>5951</v>
      </c>
      <c r="J55" s="145">
        <v>14</v>
      </c>
      <c r="K55" s="9"/>
    </row>
    <row r="56" spans="1:11" ht="30" customHeight="1" x14ac:dyDescent="0.15">
      <c r="A56" s="21"/>
      <c r="B56" s="9"/>
      <c r="C56" s="9"/>
      <c r="D56" s="19"/>
      <c r="E56" s="23" t="s">
        <v>189</v>
      </c>
      <c r="F56" s="23" t="s">
        <v>188</v>
      </c>
      <c r="G56" s="31">
        <v>4200</v>
      </c>
      <c r="H56" s="31">
        <v>1484</v>
      </c>
      <c r="I56" s="31">
        <f>G56-H56</f>
        <v>2716</v>
      </c>
      <c r="J56" s="145">
        <v>21</v>
      </c>
      <c r="K56" s="9"/>
    </row>
    <row r="57" spans="1:11" ht="30" customHeight="1" x14ac:dyDescent="0.15">
      <c r="A57" s="21"/>
      <c r="B57" s="135"/>
      <c r="C57" s="135"/>
      <c r="D57" s="19"/>
      <c r="E57" s="23" t="s">
        <v>189</v>
      </c>
      <c r="F57" s="23" t="s">
        <v>318</v>
      </c>
      <c r="G57" s="31"/>
      <c r="H57" s="31">
        <v>5880</v>
      </c>
      <c r="I57" s="31">
        <f>G57-H57</f>
        <v>-5880</v>
      </c>
      <c r="J57" s="145">
        <v>21</v>
      </c>
      <c r="K57" s="9"/>
    </row>
    <row r="58" spans="1:11" ht="30" customHeight="1" x14ac:dyDescent="0.15">
      <c r="A58" s="22"/>
      <c r="B58" s="28"/>
      <c r="C58" s="28"/>
      <c r="D58" s="23"/>
      <c r="E58" s="28"/>
      <c r="F58" s="23" t="s">
        <v>24</v>
      </c>
      <c r="G58" s="31">
        <f>SUM(G55:G57)</f>
        <v>19320</v>
      </c>
      <c r="H58" s="31">
        <f>SUM(H55:H57)</f>
        <v>16533</v>
      </c>
      <c r="I58" s="31">
        <f>SUM(I55:I57)</f>
        <v>2787</v>
      </c>
      <c r="J58" s="23"/>
      <c r="K58" s="9"/>
    </row>
    <row r="59" spans="1:11" ht="30" customHeight="1" x14ac:dyDescent="0.15">
      <c r="A59" s="42" t="s">
        <v>20</v>
      </c>
      <c r="B59" s="29">
        <v>13</v>
      </c>
      <c r="C59" s="9" t="s">
        <v>100</v>
      </c>
      <c r="D59" s="19" t="s">
        <v>13</v>
      </c>
      <c r="E59" s="23" t="s">
        <v>335</v>
      </c>
      <c r="F59" s="23" t="s">
        <v>336</v>
      </c>
      <c r="G59" s="31"/>
      <c r="H59" s="31">
        <v>80000</v>
      </c>
      <c r="I59" s="31">
        <f>G59-H59</f>
        <v>-80000</v>
      </c>
      <c r="J59" s="145">
        <v>20</v>
      </c>
      <c r="K59" s="9"/>
    </row>
    <row r="60" spans="1:11" ht="30" customHeight="1" x14ac:dyDescent="0.15">
      <c r="A60" s="21"/>
      <c r="B60" s="9"/>
      <c r="C60" s="9"/>
      <c r="D60" s="19"/>
      <c r="E60" s="23" t="s">
        <v>344</v>
      </c>
      <c r="F60" s="23" t="s">
        <v>344</v>
      </c>
      <c r="G60" s="31"/>
      <c r="H60" s="31">
        <v>660</v>
      </c>
      <c r="I60" s="31">
        <f>G60-H60</f>
        <v>-660</v>
      </c>
      <c r="J60" s="145">
        <v>22</v>
      </c>
      <c r="K60" s="9"/>
    </row>
    <row r="61" spans="1:11" ht="30" customHeight="1" x14ac:dyDescent="0.15">
      <c r="A61" s="21"/>
      <c r="B61" s="187"/>
      <c r="C61" s="187"/>
      <c r="D61" s="19"/>
      <c r="E61" s="23"/>
      <c r="F61" s="23"/>
      <c r="G61" s="31"/>
      <c r="H61" s="31"/>
      <c r="I61" s="31">
        <f>G61-H61</f>
        <v>0</v>
      </c>
      <c r="J61" s="23"/>
      <c r="K61" s="9"/>
    </row>
    <row r="62" spans="1:11" ht="30" customHeight="1" x14ac:dyDescent="0.15">
      <c r="A62" s="22"/>
      <c r="B62" s="28"/>
      <c r="C62" s="28"/>
      <c r="D62" s="23"/>
      <c r="E62" s="28"/>
      <c r="F62" s="23" t="s">
        <v>24</v>
      </c>
      <c r="G62" s="31">
        <f>SUM(G59:G61)</f>
        <v>0</v>
      </c>
      <c r="H62" s="31">
        <f>SUM(H59:H61)</f>
        <v>80660</v>
      </c>
      <c r="I62" s="31">
        <f>SUM(I59:I61)</f>
        <v>-80660</v>
      </c>
      <c r="J62" s="23"/>
      <c r="K62" s="9"/>
    </row>
    <row r="63" spans="1:11" ht="30" customHeight="1" x14ac:dyDescent="0.15">
      <c r="A63" s="22"/>
      <c r="B63" s="28"/>
      <c r="C63" s="28"/>
      <c r="D63" s="28"/>
      <c r="E63" s="28"/>
      <c r="F63" s="23" t="s">
        <v>26</v>
      </c>
      <c r="G63" s="31">
        <f>SUM(G54,G50,G46,G42,G23,G19)</f>
        <v>626257</v>
      </c>
      <c r="H63" s="31">
        <f>SUM(H62,H58,H54,H50,H46,H42,H23,H19)</f>
        <v>676003</v>
      </c>
      <c r="I63" s="31">
        <f>SUM(I54,I50,I46,I42,I23,I19)</f>
        <v>47447</v>
      </c>
      <c r="J63" s="23"/>
      <c r="K63" s="9"/>
    </row>
    <row r="64" spans="1:11" ht="19.5" customHeight="1" x14ac:dyDescent="0.15">
      <c r="A64" s="10"/>
      <c r="B64" s="10"/>
      <c r="C64" s="10"/>
      <c r="D64" s="10"/>
      <c r="E64" s="10"/>
      <c r="F64" s="10"/>
      <c r="G64" s="10"/>
      <c r="H64" s="10"/>
      <c r="I64" s="10"/>
      <c r="J64" s="10"/>
      <c r="K64" s="10"/>
    </row>
    <row r="65" spans="1:11" ht="19.5" customHeight="1" x14ac:dyDescent="0.15">
      <c r="A65" s="10"/>
      <c r="B65" s="10"/>
      <c r="C65" s="10"/>
      <c r="D65" s="10"/>
      <c r="E65" s="10"/>
      <c r="F65" s="10"/>
      <c r="G65" s="10"/>
      <c r="H65" s="10"/>
      <c r="I65" s="10"/>
      <c r="J65" s="10"/>
      <c r="K65" s="10"/>
    </row>
    <row r="66" spans="1:11" ht="19.5" customHeight="1" x14ac:dyDescent="0.15">
      <c r="A66" s="10"/>
      <c r="B66" s="10"/>
      <c r="C66" s="10"/>
      <c r="D66" s="10"/>
      <c r="E66" s="10"/>
      <c r="F66" s="10"/>
      <c r="G66" s="10"/>
      <c r="H66" s="10"/>
      <c r="I66" s="10"/>
      <c r="J66" s="10"/>
      <c r="K66" s="10"/>
    </row>
    <row r="67" spans="1:11" ht="19.5" customHeight="1" x14ac:dyDescent="0.15">
      <c r="A67" s="10"/>
      <c r="B67" s="10"/>
      <c r="C67" s="10"/>
      <c r="D67" s="10"/>
      <c r="E67" s="10"/>
      <c r="F67" s="10"/>
      <c r="G67" s="10"/>
      <c r="H67" s="10"/>
      <c r="I67" s="10"/>
      <c r="J67" s="10"/>
      <c r="K67" s="10"/>
    </row>
    <row r="68" spans="1:11" ht="19.5" customHeight="1" x14ac:dyDescent="0.15">
      <c r="A68" s="10"/>
      <c r="B68" s="10"/>
      <c r="C68" s="10"/>
      <c r="D68" s="10"/>
      <c r="E68" s="10"/>
      <c r="F68" s="10"/>
      <c r="G68" s="10"/>
      <c r="H68" s="10"/>
      <c r="I68" s="10"/>
      <c r="J68" s="10"/>
      <c r="K68" s="10"/>
    </row>
    <row r="69" spans="1:11" ht="19.5" customHeight="1" x14ac:dyDescent="0.15">
      <c r="A69" s="10"/>
      <c r="B69" s="10"/>
      <c r="C69" s="10"/>
      <c r="D69" s="10"/>
      <c r="E69" s="10"/>
      <c r="F69" s="10"/>
      <c r="G69" s="10"/>
      <c r="H69" s="10"/>
      <c r="I69" s="10"/>
      <c r="J69" s="10"/>
      <c r="K69" s="10"/>
    </row>
    <row r="70" spans="1:11" ht="19.5" customHeight="1" x14ac:dyDescent="0.15">
      <c r="A70" s="10"/>
      <c r="B70" s="10"/>
      <c r="C70" s="10"/>
      <c r="D70" s="10"/>
      <c r="E70" s="10"/>
      <c r="F70" s="10"/>
      <c r="G70" s="10"/>
      <c r="H70" s="10"/>
      <c r="I70" s="10"/>
      <c r="J70" s="10"/>
      <c r="K70" s="10"/>
    </row>
  </sheetData>
  <mergeCells count="16">
    <mergeCell ref="E42:F42"/>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2"/>
  <hyperlinks>
    <hyperlink ref="J16" r:id="rId1" display="ryousyuusyo\わんぱく (領収書)\namikiriho-ru1.pdf" xr:uid="{62718DB8-C3DF-42BC-A3DC-80D53146BC56}"/>
    <hyperlink ref="K16" r:id="rId2" display="ryousyuusyo\わんぱく (領収書)\namikiriho-ru2.pdf" xr:uid="{81834739-60DF-4ADB-BABF-F4BB7AD331AF}"/>
    <hyperlink ref="J17" r:id="rId3" display="ryousyuusyo\わんぱく (領収書)\onnkyou.pdf" xr:uid="{C8693FF4-FA81-44AC-9E57-ADFF927AAC93}"/>
    <hyperlink ref="J20" r:id="rId4" display="ryousyuusyo\わんぱく (領収書)\tirasi.pdf" xr:uid="{85E866AB-9E83-480D-A3D0-BB9F34EF86C0}"/>
    <hyperlink ref="J21" r:id="rId5" display="ryousyuusyo\わんぱく (領収書)\tirasiinnsatudai.pdf" xr:uid="{3C4A3AB3-B6B3-41B5-8836-89972A614C8A}"/>
    <hyperlink ref="J24" r:id="rId6" display="ryousyuusyo\わんぱく (領収書)\keibi.pdf" xr:uid="{5B8745E2-4D09-491D-A632-E24106678F6C}"/>
    <hyperlink ref="J25" r:id="rId7" display="ryousyuusyo\わんぱく (領収書)\bihinn kishiwadayaltukyoku.pdf" xr:uid="{0264A25F-2379-4F99-BEB1-01AA2161225D}"/>
    <hyperlink ref="J26:J33" r:id="rId8" display="ryousyuusyo\わんぱく (領収書)\bihinn kishiwadayaltukyoku.pdf" xr:uid="{7231F1DB-DEDB-48F0-9B80-EDD333097364}"/>
    <hyperlink ref="J34" r:id="rId9" display="ryousyuusyo\わんぱく (領収書)\akaitorohuli-.pdf" xr:uid="{8DD0C6ED-DE21-434C-BFB8-D00C958AE350}"/>
    <hyperlink ref="J35" r:id="rId10" display="ryousyuusyo\わんぱく (領収書)\keihinn1.pdf" xr:uid="{2091191E-1848-409C-85C6-FDA89CF5255B}"/>
    <hyperlink ref="K35" r:id="rId11" display="ryousyuusyo\わんぱく (領収書)\keihinn2.pdf" xr:uid="{1A0D477F-11AD-45F4-8C18-BA19FC1E688A}"/>
    <hyperlink ref="J36" r:id="rId12" display="ryousyuusyo\わんぱく (領収書)\bihinn kishiwadayaltukyoku.pdf" xr:uid="{2F415EE8-5593-4D36-B952-251054701474}"/>
    <hyperlink ref="J43" r:id="rId13" display="ryousyuusyo\わんぱく (領収書)\hokenn.pdf" xr:uid="{290B7ECD-B545-4DC5-B222-4254673A01DE}"/>
    <hyperlink ref="J47" r:id="rId14" display="ryousyuusyo\わんぱく (領収書)\okasi.pdf" xr:uid="{595F80B9-FC08-4E62-8069-6F65E1DF5891}"/>
    <hyperlink ref="J39" r:id="rId15" display="ryousyuusyo\わんぱく (領収書)\syasinngennzou.pdf" xr:uid="{3B69C617-13E1-4E27-9742-852263F49B42}"/>
    <hyperlink ref="J55" r:id="rId16" display="ryousyuusyo\わんぱく (領収書)\monnsinnhyousouhu.pdf" xr:uid="{07D59768-51B5-420B-B570-70836F26EEC3}"/>
    <hyperlink ref="J40" r:id="rId17" display="ryousyuusyo\わんぱく (領収書)\to-namenntohyouinnsatu kannpuri.pdf" xr:uid="{D61AE318-AC72-4726-A3D7-DDD6E18C962D}"/>
    <hyperlink ref="J41" r:id="rId18" display="ryousyuusyo\わんぱく (領収書)\bihunn ko-nann tuika.pdf" xr:uid="{8AA4A004-8B0C-4F5E-ADC5-3331D61F3C75}"/>
    <hyperlink ref="J59" r:id="rId19" display="ryousyuusyo\ryousyuusyo\kennsakiltuto.pdf" xr:uid="{6E5E4A82-690C-4F22-BB6B-2944DDBD53AC}"/>
    <hyperlink ref="J56" r:id="rId20" display="ryousyuusyo\ryousyuusyo\souhudai.pdf" xr:uid="{80887970-D8CF-452E-BA06-B60E46F236EF}"/>
    <hyperlink ref="J57" r:id="rId21" display="ryousyuusyo\ryousyuusyo\souhudai.pdf" xr:uid="{6022D48D-53FF-4516-8EA4-DF1CD60781F8}"/>
    <hyperlink ref="J52" r:id="rId22" display="ryousyuusyo\ryousyuusyo\oosakaburoltukutaikaisannkahi.pdf" xr:uid="{C5C44AFD-7F51-4EF2-BED6-5D54FA63234B}"/>
    <hyperlink ref="J60" r:id="rId23" display="ryousyuusyo\ryousyuusyo\oosakaburoltukutaikaisannkahi.pdf" xr:uid="{EB1C18ED-139A-40E6-B7CF-D2D9A3559A1D}"/>
    <hyperlink ref="J37" r:id="rId24" display="ryousyuusyo\ryousyuusyo\nobori.PDF" xr:uid="{5EC592D2-FE13-4F63-B3B5-82FB77FD8E65}"/>
  </hyperlinks>
  <printOptions horizontalCentered="1"/>
  <pageMargins left="0.78740157480314965" right="0.78740157480314965" top="0.98425196850393704" bottom="0.55118110236220474" header="0.51181102362204722" footer="0.51181102362204722"/>
  <pageSetup paperSize="9" scale="45" orientation="portrait" r:id="rId2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22" zoomScaleNormal="100" zoomScaleSheetLayoutView="100" workbookViewId="0">
      <selection activeCell="G29" sqref="A27:G29"/>
    </sheetView>
  </sheetViews>
  <sheetFormatPr defaultColWidth="9" defaultRowHeight="13.5" x14ac:dyDescent="0.15"/>
  <cols>
    <col min="1" max="1" width="13" style="107" bestFit="1" customWidth="1"/>
    <col min="2" max="2" width="10.125" style="107" customWidth="1"/>
    <col min="3" max="3" width="25.25" style="107" bestFit="1" customWidth="1"/>
    <col min="4" max="5" width="10.625" style="107" customWidth="1"/>
    <col min="6" max="6" width="9.625" style="107" customWidth="1"/>
    <col min="7" max="7" width="65.75" style="107" customWidth="1"/>
    <col min="8" max="16384" width="9" style="107"/>
  </cols>
  <sheetData>
    <row r="1" spans="1:8" x14ac:dyDescent="0.15">
      <c r="A1" s="259" t="s">
        <v>158</v>
      </c>
      <c r="B1" s="259"/>
      <c r="C1" s="259"/>
      <c r="D1" s="259"/>
      <c r="E1" s="259"/>
      <c r="F1" s="259"/>
      <c r="G1" s="259"/>
    </row>
    <row r="2" spans="1:8" x14ac:dyDescent="0.15">
      <c r="A2" s="60"/>
      <c r="B2" s="60"/>
      <c r="C2" s="60"/>
      <c r="D2" s="60"/>
      <c r="E2" s="60"/>
      <c r="F2" s="60"/>
      <c r="G2" s="60"/>
      <c r="H2" s="60"/>
    </row>
    <row r="3" spans="1:8" ht="20.100000000000001" customHeight="1" x14ac:dyDescent="0.15">
      <c r="A3" s="260" t="s">
        <v>38</v>
      </c>
      <c r="B3" s="260"/>
      <c r="C3" s="260"/>
      <c r="D3" s="260"/>
      <c r="E3" s="260"/>
      <c r="F3" s="260"/>
      <c r="G3" s="260"/>
    </row>
    <row r="4" spans="1:8" ht="20.100000000000001" customHeight="1" x14ac:dyDescent="0.15">
      <c r="A4" s="247" t="s">
        <v>323</v>
      </c>
      <c r="B4" s="261"/>
      <c r="C4" s="261"/>
      <c r="D4" s="261"/>
      <c r="E4" s="261"/>
      <c r="F4" s="261"/>
      <c r="G4" s="261"/>
    </row>
    <row r="5" spans="1:8" ht="20.100000000000001" customHeight="1" x14ac:dyDescent="0.15">
      <c r="A5" s="60"/>
      <c r="B5" s="60"/>
      <c r="C5" s="60"/>
      <c r="D5" s="60"/>
      <c r="E5" s="60"/>
      <c r="F5" s="60"/>
      <c r="G5" s="60"/>
      <c r="H5" s="60"/>
    </row>
    <row r="6" spans="1:8" ht="20.100000000000001" customHeight="1" x14ac:dyDescent="0.15">
      <c r="A6" s="262" t="s">
        <v>15</v>
      </c>
      <c r="B6" s="262"/>
      <c r="C6" s="262"/>
      <c r="D6" s="262"/>
      <c r="E6" s="262"/>
      <c r="F6" s="262"/>
      <c r="G6" s="262"/>
    </row>
    <row r="7" spans="1:8" ht="20.100000000000001" customHeight="1" x14ac:dyDescent="0.15">
      <c r="A7" s="108" t="s">
        <v>99</v>
      </c>
      <c r="B7" s="109" t="s">
        <v>39</v>
      </c>
      <c r="C7" s="108" t="s">
        <v>88</v>
      </c>
      <c r="D7" s="110" t="s">
        <v>40</v>
      </c>
      <c r="E7" s="110" t="s">
        <v>41</v>
      </c>
      <c r="F7" s="110" t="s">
        <v>42</v>
      </c>
      <c r="G7" s="110" t="s">
        <v>43</v>
      </c>
    </row>
    <row r="8" spans="1:8" ht="20.100000000000001" customHeight="1" x14ac:dyDescent="0.15">
      <c r="A8" s="257" t="s">
        <v>63</v>
      </c>
      <c r="B8" s="258"/>
      <c r="C8" s="109"/>
      <c r="D8" s="75"/>
      <c r="E8" s="75"/>
      <c r="F8" s="75"/>
      <c r="G8" s="112"/>
    </row>
    <row r="9" spans="1:8" ht="20.100000000000001" customHeight="1" x14ac:dyDescent="0.15">
      <c r="A9" s="146" t="s">
        <v>230</v>
      </c>
      <c r="B9" s="146"/>
      <c r="C9" s="146" t="s">
        <v>324</v>
      </c>
      <c r="D9" s="146">
        <v>90000</v>
      </c>
      <c r="E9" s="185">
        <v>64000</v>
      </c>
      <c r="F9" s="185">
        <f>D9-E9</f>
        <v>26000</v>
      </c>
      <c r="G9" s="19" t="s">
        <v>325</v>
      </c>
    </row>
    <row r="10" spans="1:8" ht="20.100000000000001" customHeight="1" x14ac:dyDescent="0.15">
      <c r="A10" s="113"/>
      <c r="B10" s="114"/>
      <c r="C10" s="115"/>
      <c r="D10" s="116"/>
      <c r="E10" s="116"/>
      <c r="F10" s="116">
        <f>D10-E10</f>
        <v>0</v>
      </c>
      <c r="G10" s="115"/>
    </row>
    <row r="11" spans="1:8" ht="20.100000000000001" customHeight="1" x14ac:dyDescent="0.15">
      <c r="A11" s="113"/>
      <c r="B11" s="114"/>
      <c r="C11" s="115"/>
      <c r="D11" s="116"/>
      <c r="E11" s="116"/>
      <c r="F11" s="116">
        <f>D11-E11</f>
        <v>0</v>
      </c>
      <c r="G11" s="115"/>
    </row>
    <row r="12" spans="1:8" ht="20.100000000000001" customHeight="1" x14ac:dyDescent="0.15">
      <c r="A12" s="113"/>
      <c r="B12" s="114"/>
      <c r="C12" s="115"/>
      <c r="D12" s="116"/>
      <c r="E12" s="116"/>
      <c r="F12" s="116">
        <f>D12-E12</f>
        <v>0</v>
      </c>
      <c r="G12" s="115"/>
    </row>
    <row r="13" spans="1:8" ht="20.100000000000001" customHeight="1" x14ac:dyDescent="0.15">
      <c r="A13" s="113"/>
      <c r="B13" s="114"/>
      <c r="C13" s="115"/>
      <c r="D13" s="116"/>
      <c r="E13" s="116"/>
      <c r="F13" s="116">
        <f>D13-E13</f>
        <v>0</v>
      </c>
      <c r="G13" s="112"/>
    </row>
    <row r="14" spans="1:8" ht="20.100000000000001" customHeight="1" x14ac:dyDescent="0.15">
      <c r="A14" s="257" t="s">
        <v>48</v>
      </c>
      <c r="B14" s="258"/>
      <c r="C14" s="111"/>
      <c r="D14" s="117"/>
      <c r="E14" s="117"/>
      <c r="F14" s="117"/>
      <c r="G14" s="75"/>
    </row>
    <row r="15" spans="1:8" ht="20.100000000000001" customHeight="1" x14ac:dyDescent="0.15">
      <c r="A15" s="146" t="s">
        <v>313</v>
      </c>
      <c r="B15" s="146" t="s">
        <v>225</v>
      </c>
      <c r="C15" s="146" t="s">
        <v>326</v>
      </c>
      <c r="D15" s="184">
        <v>84570</v>
      </c>
      <c r="E15" s="184">
        <v>84020</v>
      </c>
      <c r="F15" s="185">
        <f t="shared" ref="F15:F33" si="0">D15-E15</f>
        <v>550</v>
      </c>
      <c r="G15" s="186"/>
    </row>
    <row r="16" spans="1:8" ht="20.100000000000001" customHeight="1" x14ac:dyDescent="0.15">
      <c r="A16" s="146" t="s">
        <v>313</v>
      </c>
      <c r="B16" s="146" t="s">
        <v>222</v>
      </c>
      <c r="C16" s="146" t="s">
        <v>221</v>
      </c>
      <c r="D16" s="184">
        <v>68200</v>
      </c>
      <c r="E16" s="184">
        <v>0</v>
      </c>
      <c r="F16" s="185">
        <f t="shared" si="0"/>
        <v>68200</v>
      </c>
      <c r="G16" s="146" t="s">
        <v>327</v>
      </c>
    </row>
    <row r="17" spans="1:7" ht="20.100000000000001" customHeight="1" x14ac:dyDescent="0.15">
      <c r="A17" s="146" t="s">
        <v>314</v>
      </c>
      <c r="B17" s="146" t="s">
        <v>314</v>
      </c>
      <c r="C17" s="146" t="s">
        <v>317</v>
      </c>
      <c r="D17" s="184">
        <v>0</v>
      </c>
      <c r="E17" s="184">
        <v>20933</v>
      </c>
      <c r="F17" s="185">
        <f t="shared" si="0"/>
        <v>-20933</v>
      </c>
      <c r="G17" s="146" t="s">
        <v>328</v>
      </c>
    </row>
    <row r="18" spans="1:7" ht="20.100000000000001" customHeight="1" x14ac:dyDescent="0.15">
      <c r="A18" s="146" t="s">
        <v>315</v>
      </c>
      <c r="B18" s="146" t="s">
        <v>203</v>
      </c>
      <c r="C18" s="146" t="s">
        <v>216</v>
      </c>
      <c r="D18" s="184">
        <v>21780</v>
      </c>
      <c r="E18" s="184">
        <v>22770</v>
      </c>
      <c r="F18" s="185">
        <f t="shared" si="0"/>
        <v>-990</v>
      </c>
      <c r="G18" s="146" t="s">
        <v>329</v>
      </c>
    </row>
    <row r="19" spans="1:7" ht="20.100000000000001" customHeight="1" x14ac:dyDescent="0.15">
      <c r="A19" s="146" t="s">
        <v>315</v>
      </c>
      <c r="B19" s="146" t="s">
        <v>203</v>
      </c>
      <c r="C19" s="146" t="s">
        <v>205</v>
      </c>
      <c r="D19" s="184">
        <v>70038</v>
      </c>
      <c r="E19" s="184">
        <v>71720</v>
      </c>
      <c r="F19" s="185">
        <f t="shared" si="0"/>
        <v>-1682</v>
      </c>
      <c r="G19" s="146" t="s">
        <v>330</v>
      </c>
    </row>
    <row r="20" spans="1:7" ht="20.100000000000001" customHeight="1" x14ac:dyDescent="0.15">
      <c r="A20" s="146" t="s">
        <v>315</v>
      </c>
      <c r="B20" s="146" t="s">
        <v>201</v>
      </c>
      <c r="C20" s="146" t="s">
        <v>319</v>
      </c>
      <c r="D20" s="184"/>
      <c r="E20" s="184">
        <v>1520</v>
      </c>
      <c r="F20" s="185">
        <f t="shared" si="0"/>
        <v>-1520</v>
      </c>
      <c r="G20" s="146" t="s">
        <v>331</v>
      </c>
    </row>
    <row r="21" spans="1:7" ht="20.100000000000001" customHeight="1" x14ac:dyDescent="0.15">
      <c r="A21" s="146" t="s">
        <v>315</v>
      </c>
      <c r="B21" s="146" t="s">
        <v>201</v>
      </c>
      <c r="C21" s="146" t="s">
        <v>320</v>
      </c>
      <c r="D21" s="184"/>
      <c r="E21" s="184">
        <v>10560</v>
      </c>
      <c r="F21" s="185">
        <f t="shared" si="0"/>
        <v>-10560</v>
      </c>
      <c r="G21" s="146" t="s">
        <v>332</v>
      </c>
    </row>
    <row r="22" spans="1:7" ht="20.100000000000001" customHeight="1" x14ac:dyDescent="0.15">
      <c r="A22" s="146" t="s">
        <v>315</v>
      </c>
      <c r="B22" s="146" t="s">
        <v>321</v>
      </c>
      <c r="C22" s="146" t="s">
        <v>322</v>
      </c>
      <c r="D22" s="184"/>
      <c r="E22" s="184">
        <v>4659</v>
      </c>
      <c r="F22" s="185">
        <f t="shared" si="0"/>
        <v>-4659</v>
      </c>
      <c r="G22" s="146" t="s">
        <v>333</v>
      </c>
    </row>
    <row r="23" spans="1:7" ht="20.100000000000001" customHeight="1" x14ac:dyDescent="0.15">
      <c r="A23" s="146" t="s">
        <v>11</v>
      </c>
      <c r="B23" s="146" t="s">
        <v>11</v>
      </c>
      <c r="C23" s="146" t="s">
        <v>199</v>
      </c>
      <c r="D23" s="184">
        <v>57708</v>
      </c>
      <c r="E23" s="184">
        <v>41667</v>
      </c>
      <c r="F23" s="185">
        <f t="shared" si="0"/>
        <v>16041</v>
      </c>
      <c r="G23" s="146" t="s">
        <v>325</v>
      </c>
    </row>
    <row r="24" spans="1:7" ht="20.100000000000001" customHeight="1" x14ac:dyDescent="0.15">
      <c r="A24" s="146" t="s">
        <v>198</v>
      </c>
      <c r="B24" s="146" t="s">
        <v>197</v>
      </c>
      <c r="C24" s="146" t="s">
        <v>196</v>
      </c>
      <c r="D24" s="184">
        <v>36000</v>
      </c>
      <c r="E24" s="184">
        <v>33000</v>
      </c>
      <c r="F24" s="185">
        <f t="shared" si="0"/>
        <v>3000</v>
      </c>
      <c r="G24" s="146" t="s">
        <v>325</v>
      </c>
    </row>
    <row r="25" spans="1:7" ht="20.100000000000001" customHeight="1" x14ac:dyDescent="0.15">
      <c r="A25" s="146" t="s">
        <v>12</v>
      </c>
      <c r="B25" s="146" t="s">
        <v>189</v>
      </c>
      <c r="C25" s="146" t="s">
        <v>190</v>
      </c>
      <c r="D25" s="184">
        <v>15120</v>
      </c>
      <c r="E25" s="184">
        <v>9169</v>
      </c>
      <c r="F25" s="185">
        <f t="shared" si="0"/>
        <v>5951</v>
      </c>
      <c r="G25" s="146" t="s">
        <v>325</v>
      </c>
    </row>
    <row r="26" spans="1:7" ht="20.100000000000001" customHeight="1" x14ac:dyDescent="0.15">
      <c r="A26" s="146" t="s">
        <v>337</v>
      </c>
      <c r="B26" s="146" t="s">
        <v>338</v>
      </c>
      <c r="C26" s="146" t="s">
        <v>339</v>
      </c>
      <c r="D26" s="185"/>
      <c r="E26" s="185">
        <v>80000</v>
      </c>
      <c r="F26" s="185">
        <f t="shared" si="0"/>
        <v>-80000</v>
      </c>
      <c r="G26" s="146" t="s">
        <v>340</v>
      </c>
    </row>
    <row r="27" spans="1:7" ht="20.100000000000001" customHeight="1" x14ac:dyDescent="0.15">
      <c r="A27" s="146" t="s">
        <v>341</v>
      </c>
      <c r="B27" s="146" t="s">
        <v>189</v>
      </c>
      <c r="C27" s="146" t="s">
        <v>188</v>
      </c>
      <c r="D27" s="184">
        <v>4200</v>
      </c>
      <c r="E27" s="184">
        <v>1484</v>
      </c>
      <c r="F27" s="185">
        <f t="shared" si="0"/>
        <v>2716</v>
      </c>
      <c r="G27" s="146" t="s">
        <v>343</v>
      </c>
    </row>
    <row r="28" spans="1:7" ht="20.100000000000001" customHeight="1" x14ac:dyDescent="0.15">
      <c r="A28" s="146" t="s">
        <v>341</v>
      </c>
      <c r="B28" s="146" t="s">
        <v>189</v>
      </c>
      <c r="C28" s="146" t="s">
        <v>318</v>
      </c>
      <c r="D28" s="184"/>
      <c r="E28" s="184">
        <v>5880</v>
      </c>
      <c r="F28" s="185">
        <f t="shared" si="0"/>
        <v>-5880</v>
      </c>
      <c r="G28" s="146" t="s">
        <v>342</v>
      </c>
    </row>
    <row r="29" spans="1:7" ht="20.100000000000001" customHeight="1" x14ac:dyDescent="0.15">
      <c r="A29" s="146" t="s">
        <v>345</v>
      </c>
      <c r="B29" s="146" t="s">
        <v>344</v>
      </c>
      <c r="C29" s="146" t="s">
        <v>344</v>
      </c>
      <c r="D29" s="185"/>
      <c r="E29" s="185">
        <v>660</v>
      </c>
      <c r="F29" s="185">
        <f t="shared" si="0"/>
        <v>-660</v>
      </c>
      <c r="G29" s="146" t="s">
        <v>346</v>
      </c>
    </row>
    <row r="30" spans="1:7" ht="20.100000000000001" customHeight="1" x14ac:dyDescent="0.15">
      <c r="A30" s="113"/>
      <c r="B30" s="114"/>
      <c r="C30" s="115"/>
      <c r="D30" s="116"/>
      <c r="E30" s="116"/>
      <c r="F30" s="116">
        <f t="shared" si="0"/>
        <v>0</v>
      </c>
      <c r="G30" s="115"/>
    </row>
    <row r="31" spans="1:7" ht="20.100000000000001" customHeight="1" x14ac:dyDescent="0.15">
      <c r="A31" s="113"/>
      <c r="B31" s="114"/>
      <c r="C31" s="115"/>
      <c r="D31" s="116"/>
      <c r="E31" s="116"/>
      <c r="F31" s="116">
        <f t="shared" si="0"/>
        <v>0</v>
      </c>
      <c r="G31" s="115"/>
    </row>
    <row r="32" spans="1:7" ht="20.100000000000001" customHeight="1" x14ac:dyDescent="0.15">
      <c r="A32" s="113"/>
      <c r="B32" s="114"/>
      <c r="C32" s="115"/>
      <c r="D32" s="116"/>
      <c r="E32" s="116"/>
      <c r="F32" s="116">
        <f t="shared" si="0"/>
        <v>0</v>
      </c>
      <c r="G32" s="115"/>
    </row>
    <row r="33" spans="1:8" ht="20.100000000000001" customHeight="1" x14ac:dyDescent="0.15">
      <c r="A33" s="118"/>
      <c r="B33" s="119"/>
      <c r="C33" s="112"/>
      <c r="D33" s="120"/>
      <c r="E33" s="120"/>
      <c r="F33" s="120">
        <f t="shared" si="0"/>
        <v>0</v>
      </c>
      <c r="G33" s="112"/>
    </row>
    <row r="34" spans="1:8" x14ac:dyDescent="0.15">
      <c r="A34" s="60"/>
      <c r="B34" s="60"/>
      <c r="C34" s="60"/>
      <c r="D34" s="60"/>
      <c r="E34" s="60"/>
      <c r="F34" s="60"/>
      <c r="G34" s="60"/>
      <c r="H34" s="60"/>
    </row>
    <row r="35" spans="1:8" x14ac:dyDescent="0.15">
      <c r="A35" s="72" t="s">
        <v>44</v>
      </c>
      <c r="B35" s="60" t="s">
        <v>45</v>
      </c>
      <c r="C35" s="60"/>
      <c r="D35" s="60"/>
      <c r="E35" s="60"/>
      <c r="F35" s="60"/>
      <c r="G35" s="60"/>
      <c r="H35" s="60"/>
    </row>
    <row r="36" spans="1:8" x14ac:dyDescent="0.15">
      <c r="A36" s="72" t="s">
        <v>44</v>
      </c>
      <c r="B36" s="60" t="s">
        <v>46</v>
      </c>
      <c r="C36" s="60"/>
      <c r="D36" s="60"/>
      <c r="E36" s="60"/>
      <c r="F36" s="60"/>
      <c r="G36" s="60"/>
      <c r="H36" s="60"/>
    </row>
  </sheetData>
  <mergeCells count="6">
    <mergeCell ref="A8:B8"/>
    <mergeCell ref="A14:B14"/>
    <mergeCell ref="A1:G1"/>
    <mergeCell ref="A3:G3"/>
    <mergeCell ref="A4:G4"/>
    <mergeCell ref="A6:G6"/>
  </mergeCells>
  <phoneticPr fontId="2"/>
  <printOptions horizontalCentered="1"/>
  <pageMargins left="0.78740157480314965" right="0.78740157480314965" top="0.98425196850393704" bottom="0.98425196850393704" header="0.51181102362204722" footer="0.51181102362204722"/>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注意事項</vt:lpstr>
      <vt:lpstr>委員会年間事業予算管理表(様式1) </vt:lpstr>
      <vt:lpstr>収支予算書(様式2)</vt:lpstr>
      <vt:lpstr>収益・費用明細書(様式3) </vt:lpstr>
      <vt:lpstr>見積企業一覧表(様式4)</vt:lpstr>
      <vt:lpstr>協賛金収入・物品協賛内訳書(様式7)</vt:lpstr>
      <vt:lpstr>収支決算報告書(様式10)</vt:lpstr>
      <vt:lpstr>収益・費用明細書(様式11)</vt:lpstr>
      <vt:lpstr>差異発生理由書(様式12)</vt:lpstr>
      <vt:lpstr>'委員会年間事業予算管理表(様式1) '!Print_Area</vt:lpstr>
      <vt:lpstr>'協賛金収入・物品協賛内訳書(様式7)'!Print_Area</vt:lpstr>
      <vt:lpstr>'差異発生理由書(様式12)'!Print_Area</vt:lpstr>
      <vt:lpstr>'収益・費用明細書(様式3) '!Print_Area</vt:lpstr>
      <vt:lpstr>'収支決算報告書(様式10)'!Print_Area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2021-09-17T01:33:14Z</dcterms:modified>
</cp:coreProperties>
</file>