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showInkAnnotation="0" autoCompressPictures="0"/>
  <xr:revisionPtr revIDLastSave="0" documentId="13_ncr:1_{FE2CA4BF-E671-4CEF-AB8A-9D9C4A106BFD}" xr6:coauthVersionLast="47" xr6:coauthVersionMax="47" xr10:uidLastSave="{00000000-0000-0000-0000-000000000000}"/>
  <bookViews>
    <workbookView xWindow="-108" yWindow="-108" windowWidth="23256" windowHeight="12576" tabRatio="745" activeTab="3" xr2:uid="{00000000-000D-0000-FFFF-FFFF00000000}"/>
  </bookViews>
  <sheets>
    <sheet name="注意事項" sheetId="74" r:id="rId1"/>
    <sheet name="見積企業一覧表(様式4)" sheetId="19" r:id="rId2"/>
    <sheet name="講師等出演依頼承諾書(様式5)10％対応 " sheetId="119" r:id="rId3"/>
    <sheet name="収支決算報告書(様式10)" sheetId="20" r:id="rId4"/>
    <sheet name="収益・費用明細書(様式11)" sheetId="21" r:id="rId5"/>
    <sheet name="差異発生理由書(様式12)" sheetId="28" r:id="rId6"/>
    <sheet name="消費税等計算シート（様式13）" sheetId="38" r:id="rId7"/>
    <sheet name="現金出納帳（様式53）" sheetId="93" r:id="rId8"/>
  </sheets>
  <definedNames>
    <definedName name="_xlnm.Print_Area" localSheetId="2">'講師等出演依頼承諾書(様式5)10％対応 '!$A:$I</definedName>
    <definedName name="_xlnm.Print_Area" localSheetId="5">'差異発生理由書(様式12)'!$A$1:$G$20</definedName>
    <definedName name="_xlnm.Print_Area" localSheetId="3">'収支決算報告書(様式10)'!$A$1:$F$36</definedName>
    <definedName name="_xlnm.Print_Area" localSheetId="0">注意事項!$A$1:$C$32</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83" i="21" l="1"/>
  <c r="G81" i="21"/>
  <c r="G76" i="21"/>
  <c r="G74" i="21"/>
  <c r="G35" i="21"/>
  <c r="G84" i="21"/>
  <c r="H83" i="21"/>
  <c r="H81" i="21"/>
  <c r="H76" i="21"/>
  <c r="H74" i="21"/>
  <c r="H35" i="21"/>
  <c r="H84" i="21"/>
  <c r="I82" i="21"/>
  <c r="I83" i="21"/>
  <c r="I77" i="21"/>
  <c r="I78" i="21"/>
  <c r="I80" i="21"/>
  <c r="I81" i="21"/>
  <c r="I75" i="21"/>
  <c r="I76" i="21"/>
  <c r="I36" i="21"/>
  <c r="I72" i="21"/>
  <c r="I73" i="21"/>
  <c r="I74" i="21"/>
  <c r="I14" i="21"/>
  <c r="I33" i="21"/>
  <c r="I34" i="21"/>
  <c r="I35" i="21"/>
  <c r="I84" i="21"/>
  <c r="L6" i="119"/>
  <c r="M10" i="119"/>
  <c r="L10" i="119"/>
  <c r="M6" i="119"/>
  <c r="C16" i="38"/>
  <c r="B15" i="38"/>
  <c r="B12" i="38"/>
  <c r="B13" i="38"/>
  <c r="B11" i="38"/>
  <c r="B10" i="38"/>
  <c r="B9" i="38"/>
  <c r="B8" i="38"/>
  <c r="D16" i="38"/>
  <c r="D33" i="38"/>
  <c r="D26" i="19"/>
  <c r="B32" i="38"/>
  <c r="B23" i="38"/>
  <c r="B24" i="38"/>
  <c r="B25" i="38"/>
  <c r="B26" i="38"/>
  <c r="B27" i="38"/>
  <c r="B28" i="38"/>
  <c r="B29" i="38"/>
  <c r="B30" i="38"/>
  <c r="B31" i="38"/>
  <c r="B22" i="38"/>
  <c r="B21" i="38"/>
  <c r="B20" i="38"/>
  <c r="G16" i="38"/>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9" i="28"/>
  <c r="F11" i="28"/>
  <c r="F13" i="28"/>
  <c r="F14" i="28"/>
  <c r="F16" i="28"/>
  <c r="F17" i="28"/>
  <c r="I6" i="21"/>
  <c r="I7" i="21"/>
  <c r="G8" i="21"/>
  <c r="H8"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38" i="19"/>
  <c r="B33" i="38"/>
  <c r="I8" i="21"/>
  <c r="B16" i="38"/>
  <c r="B35" i="38"/>
</calcChain>
</file>

<file path=xl/sharedStrings.xml><?xml version="1.0" encoding="utf-8"?>
<sst xmlns="http://schemas.openxmlformats.org/spreadsheetml/2006/main" count="656" uniqueCount="506">
  <si>
    <t>予　算　額</t>
    <rPh sb="0" eb="5">
      <t>ヨサンガク</t>
    </rPh>
    <phoneticPr fontId="2"/>
  </si>
  <si>
    <t>摘　　要</t>
  </si>
  <si>
    <t>摘　　要</t>
    <rPh sb="0" eb="4">
      <t>テキヨウ</t>
    </rPh>
    <phoneticPr fontId="2"/>
  </si>
  <si>
    <t>会場設営費</t>
    <rPh sb="0" eb="2">
      <t>カイジョウ</t>
    </rPh>
    <rPh sb="2" eb="5">
      <t>セツエイヒ</t>
    </rPh>
    <phoneticPr fontId="2"/>
  </si>
  <si>
    <t>本部団関係費</t>
    <rPh sb="0" eb="2">
      <t>ホンブ</t>
    </rPh>
    <rPh sb="2" eb="3">
      <t>ダン</t>
    </rPh>
    <rPh sb="3" eb="6">
      <t>カンケイヒ</t>
    </rPh>
    <phoneticPr fontId="2"/>
  </si>
  <si>
    <t>講師関係費</t>
    <rPh sb="0" eb="2">
      <t>コウシ</t>
    </rPh>
    <rPh sb="2" eb="5">
      <t>カンケイヒ</t>
    </rPh>
    <phoneticPr fontId="2"/>
  </si>
  <si>
    <t>広報費</t>
    <rPh sb="0" eb="3">
      <t>コウホウヒ</t>
    </rPh>
    <phoneticPr fontId="2"/>
  </si>
  <si>
    <t>資料作成費</t>
    <rPh sb="0" eb="2">
      <t>シリョウ</t>
    </rPh>
    <rPh sb="2" eb="5">
      <t>サクセイヒ</t>
    </rPh>
    <phoneticPr fontId="2"/>
  </si>
  <si>
    <t>報告書作成費</t>
    <rPh sb="0" eb="3">
      <t>ホウコクショ</t>
    </rPh>
    <rPh sb="3" eb="6">
      <t>サクセイヒ</t>
    </rPh>
    <phoneticPr fontId="2"/>
  </si>
  <si>
    <t>渉外費</t>
    <rPh sb="0" eb="2">
      <t>ショウガイ</t>
    </rPh>
    <rPh sb="2" eb="3">
      <t>ヒ</t>
    </rPh>
    <phoneticPr fontId="2"/>
  </si>
  <si>
    <t>旅費交通費</t>
    <rPh sb="0" eb="2">
      <t>リョヒ</t>
    </rPh>
    <rPh sb="2" eb="5">
      <t>コウツウヒ</t>
    </rPh>
    <phoneticPr fontId="2"/>
  </si>
  <si>
    <t>参加記念品費</t>
    <rPh sb="0" eb="2">
      <t>サンカ</t>
    </rPh>
    <rPh sb="2" eb="5">
      <t>キネンヒン</t>
    </rPh>
    <rPh sb="5" eb="6">
      <t>ヒ</t>
    </rPh>
    <phoneticPr fontId="2"/>
  </si>
  <si>
    <t>保険料</t>
    <rPh sb="0" eb="3">
      <t>ホケンリョウ</t>
    </rPh>
    <phoneticPr fontId="2"/>
  </si>
  <si>
    <t>通信費</t>
    <rPh sb="0" eb="3">
      <t>ツウシンヒ</t>
    </rPh>
    <phoneticPr fontId="2"/>
  </si>
  <si>
    <t>雑費</t>
    <rPh sb="0" eb="2">
      <t>ザッピ</t>
    </rPh>
    <phoneticPr fontId="2"/>
  </si>
  <si>
    <t>予備費</t>
    <rPh sb="0" eb="3">
      <t>ヨビヒ</t>
    </rPh>
    <phoneticPr fontId="2"/>
  </si>
  <si>
    <t>（単位：円）</t>
    <rPh sb="1" eb="3">
      <t>タンイ</t>
    </rPh>
    <rPh sb="4" eb="5">
      <t>エン</t>
    </rPh>
    <phoneticPr fontId="2"/>
  </si>
  <si>
    <t>科　　　　　目</t>
    <rPh sb="0" eb="7">
      <t>カモク</t>
    </rPh>
    <phoneticPr fontId="2"/>
  </si>
  <si>
    <t>摘　　　　　　　　　要</t>
    <rPh sb="0" eb="11">
      <t>テキヨウ</t>
    </rPh>
    <phoneticPr fontId="2"/>
  </si>
  <si>
    <t>Ｎｏ</t>
  </si>
  <si>
    <t>(</t>
  </si>
  <si>
    <t>　　　　　　　　　　　　　　　　　　　　　　合　　　　　　　計</t>
    <rPh sb="22" eb="23">
      <t>ゴウ</t>
    </rPh>
    <rPh sb="30" eb="31">
      <t>ゴウケイ</t>
    </rPh>
    <phoneticPr fontId="2"/>
  </si>
  <si>
    <t>細　　　目</t>
    <rPh sb="0" eb="5">
      <t>サイモク</t>
    </rPh>
    <phoneticPr fontId="2"/>
  </si>
  <si>
    <t>摘　　　　要</t>
    <rPh sb="0" eb="1">
      <t>テキ</t>
    </rPh>
    <rPh sb="5" eb="6">
      <t>テキヨウ</t>
    </rPh>
    <phoneticPr fontId="2"/>
  </si>
  <si>
    <t>　小　　　　計</t>
    <rPh sb="1" eb="7">
      <t>ショウケイ</t>
    </rPh>
    <phoneticPr fontId="2"/>
  </si>
  <si>
    <t>　小　　　　計</t>
    <rPh sb="1" eb="2">
      <t>ショウ</t>
    </rPh>
    <rPh sb="6" eb="7">
      <t>ショウケイ</t>
    </rPh>
    <phoneticPr fontId="2"/>
  </si>
  <si>
    <t>　合　　　　計</t>
    <rPh sb="1" eb="2">
      <t>ゴウ</t>
    </rPh>
    <rPh sb="6" eb="7">
      <t>ショウケイ</t>
    </rPh>
    <phoneticPr fontId="2"/>
  </si>
  <si>
    <t>相　見　積　企　業</t>
  </si>
  <si>
    <t>見積№</t>
  </si>
  <si>
    <t>企　業　名</t>
  </si>
  <si>
    <t>金  額</t>
  </si>
  <si>
    <t>合計金額</t>
    <rPh sb="2" eb="4">
      <t>キンガク</t>
    </rPh>
    <phoneticPr fontId="2"/>
  </si>
  <si>
    <t>振込口座名義</t>
    <rPh sb="0" eb="6">
      <t>フリコミコウザメイギ</t>
    </rPh>
    <phoneticPr fontId="2"/>
  </si>
  <si>
    <t>支払銀行・支店名</t>
    <rPh sb="0" eb="2">
      <t>シハライ</t>
    </rPh>
    <rPh sb="2" eb="4">
      <t>ギンコウ</t>
    </rPh>
    <phoneticPr fontId="2"/>
  </si>
  <si>
    <t>振込手数料</t>
    <rPh sb="0" eb="2">
      <t>フリコミ</t>
    </rPh>
    <rPh sb="2" eb="5">
      <t>テスウリョウ</t>
    </rPh>
    <phoneticPr fontId="2"/>
  </si>
  <si>
    <t>（普・当）</t>
  </si>
  <si>
    <t>合計金額</t>
    <rPh sb="0" eb="4">
      <t>ゴウケイキンガク</t>
    </rPh>
    <phoneticPr fontId="2"/>
  </si>
  <si>
    <t>事　業　収　支　決　算　報　告　書</t>
    <rPh sb="0" eb="3">
      <t>ジギョウ</t>
    </rPh>
    <rPh sb="4" eb="7">
      <t>シュウシ</t>
    </rPh>
    <rPh sb="8" eb="11">
      <t>ケッサン</t>
    </rPh>
    <rPh sb="12" eb="17">
      <t>ホウコクショ</t>
    </rPh>
    <phoneticPr fontId="2"/>
  </si>
  <si>
    <t>科　　　　目</t>
    <rPh sb="0" eb="1">
      <t>カ</t>
    </rPh>
    <rPh sb="5" eb="6">
      <t>メ</t>
    </rPh>
    <phoneticPr fontId="2"/>
  </si>
  <si>
    <t>決　算　額</t>
    <rPh sb="0" eb="5">
      <t>ケッサンガク</t>
    </rPh>
    <phoneticPr fontId="2"/>
  </si>
  <si>
    <t>差　　　異</t>
    <rPh sb="0" eb="5">
      <t>サイ</t>
    </rPh>
    <phoneticPr fontId="2"/>
  </si>
  <si>
    <t>収　 支　 差 　額</t>
    <rPh sb="0" eb="1">
      <t>オサム</t>
    </rPh>
    <rPh sb="3" eb="4">
      <t>ササ</t>
    </rPh>
    <rPh sb="6" eb="7">
      <t>サ</t>
    </rPh>
    <rPh sb="9" eb="10">
      <t>ガク</t>
    </rPh>
    <phoneticPr fontId="2"/>
  </si>
  <si>
    <t>（決算用）</t>
    <rPh sb="1" eb="3">
      <t>ケッサン</t>
    </rPh>
    <rPh sb="3" eb="4">
      <t>ヨウ</t>
    </rPh>
    <phoneticPr fontId="2"/>
  </si>
  <si>
    <t>差　　　　異</t>
    <rPh sb="0" eb="6">
      <t>サイ</t>
    </rPh>
    <phoneticPr fontId="2"/>
  </si>
  <si>
    <t>（決算用）</t>
    <rPh sb="1" eb="4">
      <t>ケッサンヨウ</t>
    </rPh>
    <phoneticPr fontId="2"/>
  </si>
  <si>
    <t>科　　目</t>
  </si>
  <si>
    <t>様式2</t>
    <rPh sb="0" eb="2">
      <t>ヨウシキ</t>
    </rPh>
    <phoneticPr fontId="2"/>
  </si>
  <si>
    <t>様式14</t>
    <rPh sb="0" eb="2">
      <t>ヨウシキ</t>
    </rPh>
    <phoneticPr fontId="2"/>
  </si>
  <si>
    <t>様式15</t>
    <rPh sb="0" eb="2">
      <t>ヨウシキ</t>
    </rPh>
    <phoneticPr fontId="2"/>
  </si>
  <si>
    <t>差　異　発　生　理　由　書</t>
    <rPh sb="0" eb="1">
      <t>サ</t>
    </rPh>
    <rPh sb="2" eb="3">
      <t>イ</t>
    </rPh>
    <rPh sb="4" eb="5">
      <t>パツ</t>
    </rPh>
    <rPh sb="6" eb="7">
      <t>ショウ</t>
    </rPh>
    <rPh sb="8" eb="9">
      <t>リ</t>
    </rPh>
    <rPh sb="10" eb="11">
      <t>ヨシ</t>
    </rPh>
    <rPh sb="12" eb="13">
      <t>ショ</t>
    </rPh>
    <phoneticPr fontId="2"/>
  </si>
  <si>
    <t>細目</t>
    <rPh sb="0" eb="2">
      <t>サイモク</t>
    </rPh>
    <phoneticPr fontId="2"/>
  </si>
  <si>
    <t>予算額</t>
    <rPh sb="0" eb="2">
      <t>ヨサン</t>
    </rPh>
    <rPh sb="2" eb="3">
      <t>ガク</t>
    </rPh>
    <phoneticPr fontId="2"/>
  </si>
  <si>
    <t>決算額</t>
    <rPh sb="0" eb="2">
      <t>ケッサン</t>
    </rPh>
    <rPh sb="2" eb="3">
      <t>ガク</t>
    </rPh>
    <phoneticPr fontId="2"/>
  </si>
  <si>
    <t>差異</t>
    <rPh sb="0" eb="2">
      <t>サイ</t>
    </rPh>
    <phoneticPr fontId="2"/>
  </si>
  <si>
    <t>理由・内容</t>
    <rPh sb="0" eb="2">
      <t>リユウ</t>
    </rPh>
    <rPh sb="3" eb="5">
      <t>ナイヨウ</t>
    </rPh>
    <phoneticPr fontId="2"/>
  </si>
  <si>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</si>
  <si>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2"/>
  </si>
  <si>
    <t>理由・内容は出来るだけ詳しく記入下さい。</t>
    <rPh sb="0" eb="2">
      <t>リユウ</t>
    </rPh>
    <rPh sb="3" eb="5">
      <t>ナイヨウ</t>
    </rPh>
    <rPh sb="6" eb="8">
      <t>デキ</t>
    </rPh>
    <rPh sb="11" eb="12">
      <t>クワ</t>
    </rPh>
    <rPh sb="14" eb="16">
      <t>キニュウ</t>
    </rPh>
    <rPh sb="16" eb="17">
      <t>クダ</t>
    </rPh>
    <phoneticPr fontId="2"/>
  </si>
  <si>
    <t>計</t>
  </si>
  <si>
    <t>ページ：</t>
  </si>
  <si>
    <t>日　　付</t>
  </si>
  <si>
    <t>収入金額</t>
  </si>
  <si>
    <t>前ページよりの繰越金額</t>
  </si>
  <si>
    <t>尚、全ての項目を記載出来る市販の出納帳の使用も可能です。</t>
  </si>
  <si>
    <t>（収　益　の　部）</t>
    <rPh sb="1" eb="2">
      <t>オサム</t>
    </rPh>
    <rPh sb="3" eb="4">
      <t>エキ</t>
    </rPh>
    <rPh sb="7" eb="8">
      <t>ブ</t>
    </rPh>
    <phoneticPr fontId="2"/>
  </si>
  <si>
    <t>（費用の部）</t>
    <rPh sb="1" eb="3">
      <t>ヒヨウ</t>
    </rPh>
    <rPh sb="4" eb="5">
      <t>ブ</t>
    </rPh>
    <phoneticPr fontId="2"/>
  </si>
  <si>
    <t>登 録 料 収 益</t>
    <rPh sb="0" eb="5">
      <t>トウロクリョウ</t>
    </rPh>
    <rPh sb="6" eb="7">
      <t>オサム</t>
    </rPh>
    <rPh sb="8" eb="9">
      <t>エキ</t>
    </rPh>
    <phoneticPr fontId="2"/>
  </si>
  <si>
    <t>補 助 金</t>
    <rPh sb="0" eb="5">
      <t>ホジョキン</t>
    </rPh>
    <phoneticPr fontId="2"/>
  </si>
  <si>
    <t>寄 付 金 収 益</t>
    <rPh sb="0" eb="5">
      <t>キフキン</t>
    </rPh>
    <rPh sb="6" eb="7">
      <t>オサム</t>
    </rPh>
    <rPh sb="8" eb="9">
      <t>エキ</t>
    </rPh>
    <phoneticPr fontId="2"/>
  </si>
  <si>
    <t>助 成 金</t>
    <rPh sb="0" eb="5">
      <t>ジョセイキン</t>
    </rPh>
    <phoneticPr fontId="2"/>
  </si>
  <si>
    <t>広 告 料 収 益</t>
    <rPh sb="0" eb="5">
      <t>コウコクリョウ</t>
    </rPh>
    <rPh sb="6" eb="7">
      <t>オサム</t>
    </rPh>
    <rPh sb="8" eb="9">
      <t>エキ</t>
    </rPh>
    <phoneticPr fontId="2"/>
  </si>
  <si>
    <t>販　売　収　益</t>
    <rPh sb="0" eb="3">
      <t>ハンバイ</t>
    </rPh>
    <rPh sb="4" eb="5">
      <t>オサム</t>
    </rPh>
    <rPh sb="6" eb="7">
      <t>エキ</t>
    </rPh>
    <phoneticPr fontId="2"/>
  </si>
  <si>
    <t>雑　　収　　益</t>
    <rPh sb="0" eb="1">
      <t>ザツ</t>
    </rPh>
    <rPh sb="3" eb="4">
      <t>オサム</t>
    </rPh>
    <rPh sb="6" eb="7">
      <t>エキ</t>
    </rPh>
    <phoneticPr fontId="2"/>
  </si>
  <si>
    <t>（　収　益　明　細　書　）</t>
    <rPh sb="2" eb="3">
      <t>オサム</t>
    </rPh>
    <rPh sb="4" eb="5">
      <t>エキ</t>
    </rPh>
    <rPh sb="6" eb="11">
      <t>メイサイショ</t>
    </rPh>
    <phoneticPr fontId="2"/>
  </si>
  <si>
    <t>（　費　用　明　細　書　）</t>
    <rPh sb="2" eb="3">
      <t>ヒ</t>
    </rPh>
    <rPh sb="4" eb="5">
      <t>ヨウ</t>
    </rPh>
    <rPh sb="6" eb="11">
      <t>メイサイショ</t>
    </rPh>
    <phoneticPr fontId="2"/>
  </si>
  <si>
    <t>事　業　繰　入　金</t>
    <rPh sb="0" eb="3">
      <t>ジギョウ</t>
    </rPh>
    <rPh sb="4" eb="5">
      <t>クリ</t>
    </rPh>
    <rPh sb="6" eb="7">
      <t>ニュウ</t>
    </rPh>
    <rPh sb="8" eb="9">
      <t>キン</t>
    </rPh>
    <phoneticPr fontId="2"/>
  </si>
  <si>
    <t>収　　　益　　　計</t>
    <rPh sb="0" eb="1">
      <t>オサム</t>
    </rPh>
    <rPh sb="4" eb="5">
      <t>エキ</t>
    </rPh>
    <rPh sb="8" eb="9">
      <t>ケイ</t>
    </rPh>
    <phoneticPr fontId="2"/>
  </si>
  <si>
    <t>費　　　用　　　計</t>
    <rPh sb="0" eb="1">
      <t>ヒ</t>
    </rPh>
    <rPh sb="4" eb="5">
      <t>ヨウ</t>
    </rPh>
    <rPh sb="8" eb="9">
      <t>ケイ</t>
    </rPh>
    <phoneticPr fontId="2"/>
  </si>
  <si>
    <t>収益計</t>
    <rPh sb="0" eb="2">
      <t>シュウエキ</t>
    </rPh>
    <rPh sb="2" eb="3">
      <t>ケイ</t>
    </rPh>
    <phoneticPr fontId="2"/>
  </si>
  <si>
    <t>収益費用明細書</t>
    <rPh sb="1" eb="2">
      <t>エキ</t>
    </rPh>
    <rPh sb="2" eb="4">
      <t>ヒヨウ</t>
    </rPh>
    <phoneticPr fontId="2"/>
  </si>
  <si>
    <t>（収益の部）</t>
    <rPh sb="1" eb="3">
      <t>シュウエキ</t>
    </rPh>
    <rPh sb="4" eb="5">
      <t>ブ</t>
    </rPh>
    <phoneticPr fontId="2"/>
  </si>
  <si>
    <t>登録料収益</t>
    <rPh sb="0" eb="3">
      <t>トウロクリョウ</t>
    </rPh>
    <rPh sb="3" eb="5">
      <t>シュウエキ</t>
    </rPh>
    <phoneticPr fontId="2"/>
  </si>
  <si>
    <t>寄付金収益</t>
    <rPh sb="0" eb="3">
      <t>キフキン</t>
    </rPh>
    <rPh sb="3" eb="5">
      <t>シュウエキ</t>
    </rPh>
    <phoneticPr fontId="2"/>
  </si>
  <si>
    <t>補助金</t>
    <rPh sb="0" eb="3">
      <t>ホジョキン</t>
    </rPh>
    <phoneticPr fontId="2"/>
  </si>
  <si>
    <t>助成金</t>
    <rPh sb="0" eb="3">
      <t>ジョセイキン</t>
    </rPh>
    <phoneticPr fontId="2"/>
  </si>
  <si>
    <t>広告料収益</t>
    <rPh sb="0" eb="3">
      <t>コウコクリョウ</t>
    </rPh>
    <rPh sb="3" eb="5">
      <t>シュウエキ</t>
    </rPh>
    <phoneticPr fontId="2"/>
  </si>
  <si>
    <t>販売収益</t>
    <rPh sb="0" eb="2">
      <t>ハンバイ</t>
    </rPh>
    <rPh sb="2" eb="4">
      <t>シュウエキ</t>
    </rPh>
    <phoneticPr fontId="2"/>
  </si>
  <si>
    <t>事業繰入金</t>
    <rPh sb="0" eb="2">
      <t>ジギョウ</t>
    </rPh>
    <rPh sb="2" eb="4">
      <t>クリイレ</t>
    </rPh>
    <rPh sb="4" eb="5">
      <t>キン</t>
    </rPh>
    <phoneticPr fontId="2"/>
  </si>
  <si>
    <t>雑収益</t>
    <rPh sb="0" eb="3">
      <t>ザツシュウエキ</t>
    </rPh>
    <phoneticPr fontId="2"/>
  </si>
  <si>
    <t>１．収益の部</t>
    <rPh sb="2" eb="4">
      <t>シュウエキ</t>
    </rPh>
    <rPh sb="5" eb="6">
      <t>ブ</t>
    </rPh>
    <phoneticPr fontId="2"/>
  </si>
  <si>
    <t>２．費用の部</t>
    <rPh sb="2" eb="4">
      <t>ヒヨウ</t>
    </rPh>
    <rPh sb="5" eb="6">
      <t>ブ</t>
    </rPh>
    <phoneticPr fontId="2"/>
  </si>
  <si>
    <t>費用計</t>
    <rPh sb="0" eb="2">
      <t>ヒヨウ</t>
    </rPh>
    <rPh sb="2" eb="3">
      <t>ケイ</t>
    </rPh>
    <phoneticPr fontId="2"/>
  </si>
  <si>
    <t>勘定科目</t>
    <rPh sb="0" eb="2">
      <t>カンジョウ</t>
    </rPh>
    <rPh sb="2" eb="4">
      <t>カモク</t>
    </rPh>
    <phoneticPr fontId="2"/>
  </si>
  <si>
    <t>渉外費</t>
    <rPh sb="0" eb="3">
      <t>ショウガイヒ</t>
    </rPh>
    <phoneticPr fontId="2"/>
  </si>
  <si>
    <t>　※内税にて全て記載して下さい。</t>
    <rPh sb="2" eb="4">
      <t>ウチゼイ</t>
    </rPh>
    <rPh sb="6" eb="7">
      <t>スベ</t>
    </rPh>
    <rPh sb="8" eb="10">
      <t>キサイ</t>
    </rPh>
    <rPh sb="12" eb="13">
      <t>クダ</t>
    </rPh>
    <phoneticPr fontId="2"/>
  </si>
  <si>
    <t>様式1</t>
    <rPh sb="0" eb="2">
      <t>ヨウシキ</t>
    </rPh>
    <phoneticPr fontId="2"/>
  </si>
  <si>
    <t>様式3</t>
    <rPh sb="0" eb="2">
      <t>ヨウシキ</t>
    </rPh>
    <phoneticPr fontId="2"/>
  </si>
  <si>
    <t>委員会年間事業予算管理表</t>
  </si>
  <si>
    <t>様式4</t>
    <rPh sb="0" eb="2">
      <t>ヨウシキ</t>
    </rPh>
    <phoneticPr fontId="2"/>
  </si>
  <si>
    <t>様式5</t>
    <rPh sb="0" eb="2">
      <t>ヨウシキ</t>
    </rPh>
    <phoneticPr fontId="2"/>
  </si>
  <si>
    <t>様式6</t>
    <rPh sb="0" eb="2">
      <t>ヨウシキ</t>
    </rPh>
    <phoneticPr fontId="2"/>
  </si>
  <si>
    <t>様式7</t>
    <rPh sb="0" eb="2">
      <t>ヨウシキ</t>
    </rPh>
    <phoneticPr fontId="2"/>
  </si>
  <si>
    <t>協賛に関する覚書</t>
  </si>
  <si>
    <t>様式8</t>
    <rPh sb="0" eb="2">
      <t>ヨウシキ</t>
    </rPh>
    <phoneticPr fontId="2"/>
  </si>
  <si>
    <t>様式10</t>
    <rPh sb="0" eb="2">
      <t>ヨウシキ</t>
    </rPh>
    <phoneticPr fontId="2"/>
  </si>
  <si>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</si>
  <si>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</si>
  <si>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</si>
  <si>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</si>
  <si>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</si>
  <si>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</si>
  <si>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</si>
  <si>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</si>
  <si>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</si>
  <si>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</si>
  <si>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</si>
  <si>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</si>
  <si>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</si>
  <si>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</si>
  <si>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</si>
  <si>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</si>
  <si>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</si>
  <si>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</si>
  <si>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消費税等計算シート</t>
  </si>
  <si>
    <t>印</t>
    <rPh sb="0" eb="1">
      <t>イン</t>
    </rPh>
    <phoneticPr fontId="2"/>
  </si>
  <si>
    <t>支払内容（科目・細目）</t>
    <rPh sb="5" eb="7">
      <t>カモク</t>
    </rPh>
    <rPh sb="8" eb="10">
      <t>サイモク</t>
    </rPh>
    <phoneticPr fontId="2"/>
  </si>
  <si>
    <t>金額</t>
    <phoneticPr fontId="2"/>
  </si>
  <si>
    <t>摘要</t>
    <rPh sb="0" eb="2">
      <t>テキヨウ</t>
    </rPh>
    <phoneticPr fontId="2"/>
  </si>
  <si>
    <t>記</t>
  </si>
  <si>
    <t>　</t>
    <phoneticPr fontId="2"/>
  </si>
  <si>
    <t>支払金額</t>
  </si>
  <si>
    <t>科目</t>
    <rPh sb="0" eb="2">
      <t>カモク</t>
    </rPh>
    <phoneticPr fontId="2"/>
  </si>
  <si>
    <t>口座番号</t>
    <rPh sb="0" eb="2">
      <t>コウザ</t>
    </rPh>
    <rPh sb="2" eb="4">
      <t>バンゴウ</t>
    </rPh>
    <phoneticPr fontId="2"/>
  </si>
  <si>
    <t>)</t>
  </si>
  <si>
    <t>差引残高</t>
  </si>
  <si>
    <t>企画・演出費</t>
    <rPh sb="0" eb="2">
      <t>キカク</t>
    </rPh>
    <rPh sb="3" eb="5">
      <t>エンシュツ</t>
    </rPh>
    <rPh sb="5" eb="6">
      <t>ヒ</t>
    </rPh>
    <phoneticPr fontId="2"/>
  </si>
  <si>
    <t>（単位　：　円）</t>
    <rPh sb="1" eb="3">
      <t>タンイ</t>
    </rPh>
    <rPh sb="6" eb="7">
      <t>エン</t>
    </rPh>
    <phoneticPr fontId="2"/>
  </si>
  <si>
    <t>報酬明細書</t>
    <rPh sb="4" eb="5">
      <t>ショ</t>
    </rPh>
    <phoneticPr fontId="2"/>
  </si>
  <si>
    <t>収益費用明細書（決算用）</t>
    <rPh sb="1" eb="2">
      <t>エキ</t>
    </rPh>
    <rPh sb="2" eb="4">
      <t>ヒヨウ</t>
    </rPh>
    <rPh sb="8" eb="11">
      <t>ケッサンヨウ</t>
    </rPh>
    <phoneticPr fontId="2"/>
  </si>
  <si>
    <t>年　　　月　　　日</t>
    <rPh sb="0" eb="1">
      <t>ネン</t>
    </rPh>
    <rPh sb="4" eb="5">
      <t>ガツ</t>
    </rPh>
    <rPh sb="8" eb="9">
      <t>ニチ</t>
    </rPh>
    <phoneticPr fontId="2"/>
  </si>
  <si>
    <t>講師等出演依頼承諾書</t>
    <rPh sb="0" eb="2">
      <t>コウシ</t>
    </rPh>
    <rPh sb="2" eb="3">
      <t>トウ</t>
    </rPh>
    <rPh sb="3" eb="5">
      <t>シュツエン</t>
    </rPh>
    <rPh sb="5" eb="7">
      <t>イライ</t>
    </rPh>
    <rPh sb="7" eb="10">
      <t>ショウダクショ</t>
    </rPh>
    <phoneticPr fontId="2"/>
  </si>
  <si>
    <t>決算額(①+②+③+④)</t>
    <rPh sb="0" eb="3">
      <t>ケッサンガク</t>
    </rPh>
    <phoneticPr fontId="2"/>
  </si>
  <si>
    <t>非課税収益②</t>
    <rPh sb="0" eb="3">
      <t>ヒカゼイ</t>
    </rPh>
    <rPh sb="3" eb="5">
      <t>シュウエキ</t>
    </rPh>
    <phoneticPr fontId="2"/>
  </si>
  <si>
    <t>特定収益③</t>
    <rPh sb="0" eb="2">
      <t>トクテイ</t>
    </rPh>
    <rPh sb="2" eb="4">
      <t>シュウエキ</t>
    </rPh>
    <phoneticPr fontId="2"/>
  </si>
  <si>
    <t>その他収益④</t>
    <rPh sb="0" eb="3">
      <t>ソノタ</t>
    </rPh>
    <rPh sb="3" eb="5">
      <t>シュウエキ</t>
    </rPh>
    <phoneticPr fontId="2"/>
  </si>
  <si>
    <t>決算額(①+②)</t>
    <rPh sb="0" eb="3">
      <t>ケッサンガク</t>
    </rPh>
    <phoneticPr fontId="2"/>
  </si>
  <si>
    <t>非課税その他②</t>
    <rPh sb="0" eb="3">
      <t>ヒカゼイ</t>
    </rPh>
    <rPh sb="3" eb="6">
      <t>ソノタ</t>
    </rPh>
    <phoneticPr fontId="2"/>
  </si>
  <si>
    <t>■収　　 支 　　差　 　額</t>
    <rPh sb="1" eb="2">
      <t>オサム</t>
    </rPh>
    <rPh sb="5" eb="6">
      <t>シ</t>
    </rPh>
    <rPh sb="9" eb="10">
      <t>サ</t>
    </rPh>
    <rPh sb="13" eb="14">
      <t>ガク</t>
    </rPh>
    <phoneticPr fontId="2"/>
  </si>
  <si>
    <t>１．個人契約</t>
  </si>
  <si>
    <t>住所</t>
    <rPh sb="0" eb="2">
      <t>ジュウショ</t>
    </rPh>
    <phoneticPr fontId="2"/>
  </si>
  <si>
    <t>署名捺印</t>
    <rPh sb="0" eb="2">
      <t>ショメイ</t>
    </rPh>
    <rPh sb="2" eb="4">
      <t>ナツイン</t>
    </rPh>
    <phoneticPr fontId="2"/>
  </si>
  <si>
    <t>　　　　　講師等出演依頼承諾書</t>
    <rPh sb="12" eb="13">
      <t>ショウ</t>
    </rPh>
    <rPh sb="13" eb="14">
      <t>ダク</t>
    </rPh>
    <rPh sb="14" eb="15">
      <t>ショ</t>
    </rPh>
    <phoneticPr fontId="2"/>
  </si>
  <si>
    <t>印紙貼付欄</t>
    <rPh sb="0" eb="2">
      <t>インシ</t>
    </rPh>
    <rPh sb="2" eb="3">
      <t>ハ</t>
    </rPh>
    <rPh sb="3" eb="4">
      <t>ツ</t>
    </rPh>
    <rPh sb="4" eb="5">
      <t>ラン</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</si>
  <si>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</si>
  <si>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</si>
  <si>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貼付収入印紙一覧表</t>
    <rPh sb="0" eb="2">
      <t>ハリツケ</t>
    </rPh>
    <rPh sb="2" eb="4">
      <t>シュウニュウ</t>
    </rPh>
    <rPh sb="4" eb="6">
      <t>インシ</t>
    </rPh>
    <rPh sb="6" eb="8">
      <t>イチラン</t>
    </rPh>
    <rPh sb="8" eb="9">
      <t>ヒョウ</t>
    </rPh>
    <phoneticPr fontId="2"/>
  </si>
  <si>
    <t>注！！</t>
    <rPh sb="0" eb="1">
      <t>チュウ</t>
    </rPh>
    <phoneticPr fontId="2"/>
  </si>
  <si>
    <t>差引手取支給額</t>
    <rPh sb="0" eb="2">
      <t>サシヒキ</t>
    </rPh>
    <rPh sb="2" eb="4">
      <t>テド</t>
    </rPh>
    <rPh sb="4" eb="6">
      <t>シキュウ</t>
    </rPh>
    <rPh sb="6" eb="7">
      <t>ガク</t>
    </rPh>
    <phoneticPr fontId="2"/>
  </si>
  <si>
    <t>ⅰ.謝礼金（消費税込支払金額）</t>
    <rPh sb="6" eb="8">
      <t>ショウヒ</t>
    </rPh>
    <rPh sb="8" eb="10">
      <t>ゼイコミ</t>
    </rPh>
    <rPh sb="10" eb="12">
      <t>シハライ</t>
    </rPh>
    <rPh sb="12" eb="14">
      <t>キンガク</t>
    </rPh>
    <phoneticPr fontId="2"/>
  </si>
  <si>
    <t>計算結果が謝礼金等内訳に自動的に反映されます。</t>
  </si>
  <si>
    <t>200円</t>
    <rPh sb="3" eb="4">
      <t>エン</t>
    </rPh>
    <phoneticPr fontId="2"/>
  </si>
  <si>
    <t>400円</t>
    <rPh sb="3" eb="4">
      <t>エン</t>
    </rPh>
    <phoneticPr fontId="2"/>
  </si>
  <si>
    <t>1,000円</t>
    <rPh sb="5" eb="6">
      <t>エン</t>
    </rPh>
    <phoneticPr fontId="2"/>
  </si>
  <si>
    <t>2,000円</t>
    <rPh sb="5" eb="6">
      <t>エン</t>
    </rPh>
    <phoneticPr fontId="2"/>
  </si>
  <si>
    <t>支払金額</t>
    <rPh sb="0" eb="2">
      <t>シハライ</t>
    </rPh>
    <rPh sb="2" eb="4">
      <t>キンガク</t>
    </rPh>
    <phoneticPr fontId="2"/>
  </si>
  <si>
    <t>様式9</t>
    <rPh sb="0" eb="2">
      <t>ヨウシキ</t>
    </rPh>
    <phoneticPr fontId="2"/>
  </si>
  <si>
    <t>様式11</t>
    <rPh sb="0" eb="2">
      <t>ヨウシキ</t>
    </rPh>
    <phoneticPr fontId="2"/>
  </si>
  <si>
    <t>様式13</t>
    <rPh sb="0" eb="2">
      <t>ヨウシキ</t>
    </rPh>
    <phoneticPr fontId="2"/>
  </si>
  <si>
    <t>修正・補正収支予算書</t>
    <rPh sb="3" eb="5">
      <t>ホセイ</t>
    </rPh>
    <phoneticPr fontId="2"/>
  </si>
  <si>
    <t>収益費用明細書（修正・補正用）</t>
    <rPh sb="11" eb="13">
      <t>ホセイ</t>
    </rPh>
    <rPh sb="13" eb="14">
      <t>ヨウ</t>
    </rPh>
    <phoneticPr fontId="2"/>
  </si>
  <si>
    <t>地区・ブロック関連様式</t>
    <rPh sb="0" eb="2">
      <t>チク</t>
    </rPh>
    <rPh sb="7" eb="11">
      <t>カンレンヨウシキ</t>
    </rPh>
    <phoneticPr fontId="2"/>
  </si>
  <si>
    <t>様式51</t>
    <rPh sb="0" eb="2">
      <t>ヨウシキ</t>
    </rPh>
    <phoneticPr fontId="2"/>
  </si>
  <si>
    <t>様式53</t>
    <rPh sb="0" eb="2">
      <t>ヨウシキ</t>
    </rPh>
    <phoneticPr fontId="2"/>
  </si>
  <si>
    <t>様式54</t>
    <rPh sb="0" eb="2">
      <t>ヨウシキ</t>
    </rPh>
    <phoneticPr fontId="2"/>
  </si>
  <si>
    <t>[様式11]</t>
    <rPh sb="1" eb="3">
      <t>ヨウシキ</t>
    </rPh>
    <phoneticPr fontId="2"/>
  </si>
  <si>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5"/>
  </si>
  <si>
    <t>見積NO。から見積書にリンクさせてください。
※その他注意事項については（５）「見積書の取得について」を参照してください。</t>
    <phoneticPr fontId="25"/>
  </si>
  <si>
    <t>源泉所得税が発生する場合に必要</t>
    <rPh sb="2" eb="5">
      <t>ショトクゼイ</t>
    </rPh>
    <rPh sb="10" eb="12">
      <t>バアイ</t>
    </rPh>
    <phoneticPr fontId="2"/>
  </si>
  <si>
    <t>差異発生理由書</t>
    <phoneticPr fontId="2"/>
  </si>
  <si>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2"/>
  </si>
  <si>
    <t>修正予算ならびに補正予算をする場合に使用</t>
    <rPh sb="0" eb="4">
      <t>シュウセイヨサン</t>
    </rPh>
    <rPh sb="8" eb="12">
      <t>ホセイヨサン</t>
    </rPh>
    <rPh sb="15" eb="17">
      <t>バアイ</t>
    </rPh>
    <rPh sb="18" eb="20">
      <t>シヨウ</t>
    </rPh>
    <phoneticPr fontId="25"/>
  </si>
  <si>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5"/>
  </si>
  <si>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5"/>
  </si>
  <si>
    <t>事業用口座の資金の流れを記載</t>
    <rPh sb="0" eb="3">
      <t>ジギョウヨウ</t>
    </rPh>
    <rPh sb="3" eb="5">
      <t>コウザ</t>
    </rPh>
    <rPh sb="6" eb="8">
      <t>シキン</t>
    </rPh>
    <rPh sb="9" eb="10">
      <t>ナガ</t>
    </rPh>
    <rPh sb="12" eb="14">
      <t>キサイ</t>
    </rPh>
    <phoneticPr fontId="25"/>
  </si>
  <si>
    <t>決算時必要資料</t>
    <rPh sb="0" eb="3">
      <t>ケッサンジ</t>
    </rPh>
    <rPh sb="3" eb="7">
      <t>ヒツヨウシリョウ</t>
    </rPh>
    <phoneticPr fontId="2"/>
  </si>
  <si>
    <t>預金通帳のコピー</t>
    <rPh sb="0" eb="4">
      <t>ヨキンツウチョウ</t>
    </rPh>
    <phoneticPr fontId="25"/>
  </si>
  <si>
    <t>請求書・領収書</t>
    <rPh sb="0" eb="3">
      <t>セイキュウショ</t>
    </rPh>
    <rPh sb="4" eb="7">
      <t>リョウシュウショ</t>
    </rPh>
    <phoneticPr fontId="25"/>
  </si>
  <si>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5"/>
  </si>
  <si>
    <t>※事務局に申請し、発行してもらって下さい。</t>
    <phoneticPr fontId="25"/>
  </si>
  <si>
    <t>登録料領収書控</t>
    <rPh sb="0" eb="3">
      <t>トウロクリョウ</t>
    </rPh>
    <rPh sb="3" eb="6">
      <t>リョウシュウショ</t>
    </rPh>
    <rPh sb="6" eb="7">
      <t>ヒカ</t>
    </rPh>
    <phoneticPr fontId="25"/>
  </si>
  <si>
    <t>預金出納帳</t>
    <rPh sb="0" eb="2">
      <t>ヨキン</t>
    </rPh>
    <rPh sb="2" eb="5">
      <t>スイトウチョウ</t>
    </rPh>
    <phoneticPr fontId="25"/>
  </si>
  <si>
    <t>現金出納帳</t>
    <rPh sb="0" eb="2">
      <t>ゲンキン</t>
    </rPh>
    <rPh sb="2" eb="5">
      <t>スイトウチョウ</t>
    </rPh>
    <phoneticPr fontId="25"/>
  </si>
  <si>
    <t>手持現金の流れを記載</t>
    <rPh sb="0" eb="2">
      <t>テモ</t>
    </rPh>
    <rPh sb="2" eb="4">
      <t>ゲンキン</t>
    </rPh>
    <rPh sb="5" eb="6">
      <t>ナガ</t>
    </rPh>
    <rPh sb="8" eb="10">
      <t>キサイ</t>
    </rPh>
    <phoneticPr fontId="25"/>
  </si>
  <si>
    <t>事業会計関連様式</t>
    <rPh sb="0" eb="4">
      <t>ジギョウカイケイ</t>
    </rPh>
    <rPh sb="4" eb="8">
      <t>カンレンヨウシキ</t>
    </rPh>
    <phoneticPr fontId="2"/>
  </si>
  <si>
    <t>請求書、支払状況と照らしあわせて記載して下さい。</t>
    <phoneticPr fontId="2"/>
  </si>
  <si>
    <t>現　　金　　出　　納　　帳</t>
    <rPh sb="0" eb="4">
      <t>ゲンキン</t>
    </rPh>
    <rPh sb="6" eb="13">
      <t>スイトウ</t>
    </rPh>
    <phoneticPr fontId="2"/>
  </si>
  <si>
    <t>公認会計士監査報告書</t>
    <rPh sb="0" eb="5">
      <t>コウニンカイ</t>
    </rPh>
    <rPh sb="5" eb="9">
      <t>カンサホウコクシリョウ</t>
    </rPh>
    <rPh sb="9" eb="10">
      <t>ショ</t>
    </rPh>
    <phoneticPr fontId="25"/>
  </si>
  <si>
    <t>事業費の収支状況並びに余剰金等に関する証明書</t>
    <phoneticPr fontId="25"/>
  </si>
  <si>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</si>
  <si>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</si>
  <si>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</si>
  <si>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</si>
  <si>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</si>
  <si>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2．法人契約用</t>
    <rPh sb="2" eb="4">
      <t>ホウジン</t>
    </rPh>
    <rPh sb="4" eb="6">
      <t>ケイヤク</t>
    </rPh>
    <rPh sb="6" eb="7">
      <t>ヨウ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</si>
  <si>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</si>
  <si>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</si>
  <si>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印紙税額</t>
    <rPh sb="0" eb="3">
      <t>インシゼイ</t>
    </rPh>
    <rPh sb="3" eb="4">
      <t>ガク</t>
    </rPh>
    <phoneticPr fontId="2"/>
  </si>
  <si>
    <t>非課税</t>
    <rPh sb="0" eb="3">
      <t>ヒカゼイ</t>
    </rPh>
    <phoneticPr fontId="2"/>
  </si>
  <si>
    <t>1円以上</t>
    <rPh sb="1" eb="4">
      <t>エンイジョウ</t>
    </rPh>
    <phoneticPr fontId="2"/>
  </si>
  <si>
    <t>１万円以上</t>
    <rPh sb="2" eb="3">
      <t>エン</t>
    </rPh>
    <rPh sb="3" eb="5">
      <t>イジョウ</t>
    </rPh>
    <phoneticPr fontId="2"/>
  </si>
  <si>
    <t>１００万円以下</t>
    <rPh sb="3" eb="7">
      <t>マンエンイカ</t>
    </rPh>
    <phoneticPr fontId="2"/>
  </si>
  <si>
    <t>１００万円超</t>
    <rPh sb="3" eb="6">
      <t>マンエンチョウ</t>
    </rPh>
    <phoneticPr fontId="2"/>
  </si>
  <si>
    <t>差引手取支給額</t>
    <rPh sb="0" eb="2">
      <t>サシヒキ</t>
    </rPh>
    <rPh sb="2" eb="4">
      <t>テド</t>
    </rPh>
    <rPh sb="4" eb="7">
      <t>シキュウガク</t>
    </rPh>
    <phoneticPr fontId="2"/>
  </si>
  <si>
    <t>２００万円以下</t>
    <rPh sb="3" eb="7">
      <t>マンエンイカ</t>
    </rPh>
    <phoneticPr fontId="2"/>
  </si>
  <si>
    <t>２００万円超</t>
    <rPh sb="3" eb="6">
      <t>マンエンチョウ</t>
    </rPh>
    <phoneticPr fontId="2"/>
  </si>
  <si>
    <t>３００万円以下</t>
    <rPh sb="3" eb="7">
      <t>マンエンイカ</t>
    </rPh>
    <phoneticPr fontId="2"/>
  </si>
  <si>
    <t>３００万円超</t>
    <rPh sb="3" eb="6">
      <t>マンエンチョウ</t>
    </rPh>
    <phoneticPr fontId="2"/>
  </si>
  <si>
    <t>2．謝礼に含まない　　※2）</t>
    <rPh sb="5" eb="6">
      <t>フク</t>
    </rPh>
    <phoneticPr fontId="2"/>
  </si>
  <si>
    <t>５００万円以下</t>
    <rPh sb="3" eb="7">
      <t>マンエンイカ</t>
    </rPh>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</si>
  <si>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</si>
  <si>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ニコニコ生放送  (http://live.nicovideo.jp/)</t>
    <rPh sb="4" eb="7">
      <t>ナマホウソウ</t>
    </rPh>
    <phoneticPr fontId="2"/>
  </si>
  <si>
    <t>源泉所得税納付報告書</t>
    <rPh sb="0" eb="2">
      <t>ゲンセン</t>
    </rPh>
    <rPh sb="2" eb="5">
      <t>ショトクゼイ</t>
    </rPh>
    <rPh sb="5" eb="7">
      <t>ノウフ</t>
    </rPh>
    <rPh sb="7" eb="9">
      <t>ホウコク</t>
    </rPh>
    <rPh sb="9" eb="10">
      <t>ショ</t>
    </rPh>
    <phoneticPr fontId="25"/>
  </si>
  <si>
    <t>様式52</t>
    <rPh sb="0" eb="2">
      <t>ヨウシキ</t>
    </rPh>
    <phoneticPr fontId="2"/>
  </si>
  <si>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2"/>
  </si>
  <si>
    <t>有効期限</t>
    <phoneticPr fontId="2"/>
  </si>
  <si>
    <t>未記載及び0円</t>
    <phoneticPr fontId="2"/>
  </si>
  <si>
    <t>見積（請求）企業一覧表</t>
    <rPh sb="3" eb="5">
      <t>セイキュウ</t>
    </rPh>
    <phoneticPr fontId="2"/>
  </si>
  <si>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5"/>
  </si>
  <si>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2"/>
  </si>
  <si>
    <t>※課税・非課税について注意しながら記載してください。</t>
    <rPh sb="1" eb="3">
      <t>カゼイ</t>
    </rPh>
    <rPh sb="4" eb="7">
      <t>ヒカゼイ</t>
    </rPh>
    <rPh sb="11" eb="13">
      <t>チュウイ</t>
    </rPh>
    <rPh sb="17" eb="19">
      <t>キサイ</t>
    </rPh>
    <phoneticPr fontId="25"/>
  </si>
  <si>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5"/>
  </si>
  <si>
    <t>[様式53]</t>
    <phoneticPr fontId="2"/>
  </si>
  <si>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</si>
  <si>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</si>
  <si>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※様式６は印紙税法上の２号文書（請負に関する契約書）に該当します。</t>
    <phoneticPr fontId="2"/>
  </si>
  <si>
    <t>※印紙税額は、消費税課税前の金額にて算出します。</t>
    <phoneticPr fontId="2"/>
  </si>
  <si>
    <t>3．掛からない</t>
    <rPh sb="2" eb="3">
      <t>カ</t>
    </rPh>
    <phoneticPr fontId="2"/>
  </si>
  <si>
    <t>事業名称</t>
    <rPh sb="2" eb="4">
      <t>メイショウ</t>
    </rPh>
    <phoneticPr fontId="2"/>
  </si>
  <si>
    <t>注６</t>
    <rPh sb="0" eb="1">
      <t>チュウ</t>
    </rPh>
    <phoneticPr fontId="2"/>
  </si>
  <si>
    <t>注7</t>
    <rPh sb="0" eb="1">
      <t>チュウ</t>
    </rPh>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</si>
  <si>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</si>
  <si>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</si>
  <si>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　 破棄されたことを確認して下さい。</t>
    <rPh sb="10" eb="12">
      <t>カクニン</t>
    </rPh>
    <rPh sb="14" eb="15">
      <t>クダ</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</si>
  <si>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</si>
  <si>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</si>
  <si>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t>見積/
請求№</t>
    <rPh sb="4" eb="6">
      <t>セイキュウ</t>
    </rPh>
    <phoneticPr fontId="2"/>
  </si>
  <si>
    <t>採　　用　　企　　業</t>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</si>
  <si>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2"/>
  </si>
  <si>
    <t>※見積書へ見積Ｎｏ．をまたは請求書へ請求Ｎｏ．を記載すること</t>
    <rPh sb="1" eb="4">
      <t>ミツモリショ</t>
    </rPh>
    <rPh sb="5" eb="7">
      <t>ミツ</t>
    </rPh>
    <rPh sb="14" eb="17">
      <t>セイキュウショ</t>
    </rPh>
    <rPh sb="18" eb="20">
      <t>セイキュウ</t>
    </rPh>
    <rPh sb="24" eb="26">
      <t>キサイ</t>
    </rPh>
    <phoneticPr fontId="2"/>
  </si>
  <si>
    <t>[様式12]</t>
    <phoneticPr fontId="2"/>
  </si>
  <si>
    <t>[様式13]</t>
    <phoneticPr fontId="2"/>
  </si>
  <si>
    <t>消　費　税　等　計　算　シ　ー　ト</t>
    <rPh sb="0" eb="5">
      <t>ショウヒゼイ</t>
    </rPh>
    <rPh sb="6" eb="7">
      <t>トウ</t>
    </rPh>
    <rPh sb="8" eb="11">
      <t>ケイサン</t>
    </rPh>
    <phoneticPr fontId="2"/>
  </si>
  <si>
    <t>〔様式4〕</t>
    <rPh sb="1" eb="3">
      <t>ヨウシキシキ</t>
    </rPh>
    <phoneticPr fontId="2"/>
  </si>
  <si>
    <t>［財審様式5］</t>
    <phoneticPr fontId="2"/>
  </si>
  <si>
    <t>協賛金収入・物品協賛内訳書</t>
    <rPh sb="2" eb="3">
      <t>キン</t>
    </rPh>
    <rPh sb="3" eb="5">
      <t>シュウニュウ</t>
    </rPh>
    <rPh sb="6" eb="8">
      <t>ブッピン</t>
    </rPh>
    <rPh sb="8" eb="10">
      <t>キョウサン</t>
    </rPh>
    <phoneticPr fontId="2"/>
  </si>
  <si>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2"/>
  </si>
  <si>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5"/>
  </si>
  <si>
    <t>寄付申出書</t>
    <rPh sb="0" eb="2">
      <t>キフ</t>
    </rPh>
    <rPh sb="2" eb="5">
      <t>モウシデショ</t>
    </rPh>
    <phoneticPr fontId="2"/>
  </si>
  <si>
    <t>事業計画書・事業報告書（議案本文）</t>
    <rPh sb="0" eb="2">
      <t>ジギョウ</t>
    </rPh>
    <rPh sb="2" eb="5">
      <t>ケイカクショ</t>
    </rPh>
    <rPh sb="6" eb="8">
      <t>ジギョウ</t>
    </rPh>
    <rPh sb="8" eb="11">
      <t>ホウコクショ</t>
    </rPh>
    <rPh sb="12" eb="14">
      <t>ギアン</t>
    </rPh>
    <rPh sb="14" eb="16">
      <t>ホンブン</t>
    </rPh>
    <phoneticPr fontId="2"/>
  </si>
  <si>
    <t>[様式10]</t>
    <rPh sb="1" eb="3">
      <t>ヨウシキ</t>
    </rPh>
    <phoneticPr fontId="2"/>
  </si>
  <si>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2"/>
  </si>
  <si>
    <r>
      <t>課税収益①
税率１０</t>
    </r>
    <r>
      <rPr>
        <sz val="11"/>
        <rFont val="ＭＳ Ｐゴシック"/>
        <family val="3"/>
        <charset val="128"/>
      </rPr>
      <t>％</t>
    </r>
    <rPh sb="0" eb="2">
      <t>カゼイ</t>
    </rPh>
    <rPh sb="2" eb="4">
      <t>シュウエキ</t>
    </rPh>
    <rPh sb="6" eb="8">
      <t>ゼイリツ</t>
    </rPh>
    <phoneticPr fontId="2"/>
  </si>
  <si>
    <t>出演者</t>
    <rPh sb="0" eb="3">
      <t>シュツエンシャ</t>
    </rPh>
    <phoneticPr fontId="2"/>
  </si>
  <si>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2"/>
  </si>
  <si>
    <t>（費　用　の　部）</t>
  </si>
  <si>
    <r>
      <t>課税支出①
税率１０</t>
    </r>
    <r>
      <rPr>
        <sz val="11"/>
        <rFont val="ＭＳ Ｐゴシック"/>
        <family val="3"/>
        <charset val="128"/>
      </rPr>
      <t>％</t>
    </r>
    <rPh sb="0" eb="2">
      <t>カゼイ</t>
    </rPh>
    <rPh sb="2" eb="4">
      <t>シシュツ</t>
    </rPh>
    <rPh sb="6" eb="8">
      <t>ゼイリツ</t>
    </rPh>
    <phoneticPr fontId="2"/>
  </si>
  <si>
    <t>課税収益①
税率８％(軽減)</t>
    <rPh sb="0" eb="2">
      <t>カゼイ</t>
    </rPh>
    <rPh sb="2" eb="4">
      <t>シュウエキ</t>
    </rPh>
    <rPh sb="6" eb="8">
      <t>ゼイリツ</t>
    </rPh>
    <rPh sb="11" eb="13">
      <t>ケイゲン</t>
    </rPh>
    <phoneticPr fontId="2"/>
  </si>
  <si>
    <t>課税支出①
税率８％(軽減)</t>
    <rPh sb="0" eb="2">
      <t>カゼイ</t>
    </rPh>
    <rPh sb="2" eb="4">
      <t>シシュツ</t>
    </rPh>
    <rPh sb="6" eb="8">
      <t>ゼイリツ</t>
    </rPh>
    <rPh sb="11" eb="13">
      <t>ケイゲン</t>
    </rPh>
    <phoneticPr fontId="2"/>
  </si>
  <si>
    <r>
      <t>2．謝礼に含まない　　※</t>
    </r>
    <r>
      <rPr>
        <sz val="11"/>
        <rFont val="ＭＳ Ｐゴシック"/>
        <family val="3"/>
        <charset val="128"/>
      </rPr>
      <t>2）</t>
    </r>
    <rPh sb="5" eb="6">
      <t>フク</t>
    </rPh>
    <phoneticPr fontId="2"/>
  </si>
  <si>
    <t>（裏面に続く）</t>
    <rPh sb="1" eb="3">
      <t>ウラメン</t>
    </rPh>
    <rPh sb="4" eb="5">
      <t>ツヅ</t>
    </rPh>
    <phoneticPr fontId="2"/>
  </si>
  <si>
    <t>注８</t>
    <rPh sb="0" eb="1">
      <t>チュウ</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</si>
  <si>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</si>
  <si>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事業実施日６１日前まで</t>
    <rPh sb="0" eb="2">
      <t>ジギョウ</t>
    </rPh>
    <rPh sb="2" eb="4">
      <t>ジッシ</t>
    </rPh>
    <rPh sb="4" eb="5">
      <t>ヒ</t>
    </rPh>
    <rPh sb="7" eb="9">
      <t>ニチマエ</t>
    </rPh>
    <phoneticPr fontId="2"/>
  </si>
  <si>
    <t>０割</t>
    <rPh sb="1" eb="2">
      <t>ワリ</t>
    </rPh>
    <phoneticPr fontId="2"/>
  </si>
  <si>
    <t>（２）</t>
  </si>
  <si>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</si>
  <si>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</si>
  <si>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（３）</t>
  </si>
  <si>
    <t>事業実施日３０日前から７日前</t>
    <rPh sb="0" eb="2">
      <t>ジギョウ</t>
    </rPh>
    <rPh sb="2" eb="4">
      <t>ジッシ</t>
    </rPh>
    <rPh sb="4" eb="5">
      <t>ヒ</t>
    </rPh>
    <rPh sb="7" eb="9">
      <t>ニチマエ</t>
    </rPh>
    <rPh sb="12" eb="14">
      <t>ニチマエ</t>
    </rPh>
    <phoneticPr fontId="2"/>
  </si>
  <si>
    <t>３割</t>
    <rPh sb="1" eb="2">
      <t>ワリ</t>
    </rPh>
    <phoneticPr fontId="2"/>
  </si>
  <si>
    <t>（４）</t>
  </si>
  <si>
    <t>事業実施日６日前から事業当日</t>
    <rPh sb="0" eb="2">
      <t>ジギョウ</t>
    </rPh>
    <rPh sb="2" eb="4">
      <t>ジッシ</t>
    </rPh>
    <rPh sb="4" eb="5">
      <t>ヒ</t>
    </rPh>
    <rPh sb="6" eb="8">
      <t>ニチマエ</t>
    </rPh>
    <rPh sb="10" eb="12">
      <t>ジギョウ</t>
    </rPh>
    <rPh sb="12" eb="14">
      <t>トウジツ</t>
    </rPh>
    <phoneticPr fontId="2"/>
  </si>
  <si>
    <t>１０割</t>
    <rPh sb="2" eb="3">
      <t>ワリ</t>
    </rPh>
    <phoneticPr fontId="2"/>
  </si>
  <si>
    <t>注１０</t>
    <rPh sb="0" eb="1">
      <t>チュウ</t>
    </rPh>
    <phoneticPr fontId="2"/>
  </si>
  <si>
    <t>２０２１年度　財審様式フォーム</t>
    <rPh sb="4" eb="6">
      <t>ネンド</t>
    </rPh>
    <rPh sb="7" eb="8">
      <t>ザイ</t>
    </rPh>
    <rPh sb="8" eb="9">
      <t>シン</t>
    </rPh>
    <rPh sb="9" eb="10">
      <t>ヨウ</t>
    </rPh>
    <rPh sb="10" eb="11">
      <t>シキ</t>
    </rPh>
    <phoneticPr fontId="2"/>
  </si>
  <si>
    <t>ＪＣＩ日本専用封筒を使用する場合に様式4に添付</t>
    <rPh sb="5" eb="9">
      <t>センヨウフウトウ</t>
    </rPh>
    <rPh sb="10" eb="12">
      <t>シヨウ</t>
    </rPh>
    <rPh sb="14" eb="16">
      <t>バアイ</t>
    </rPh>
    <rPh sb="17" eb="19">
      <t>ヨウシキ</t>
    </rPh>
    <rPh sb="21" eb="23">
      <t>テンプ</t>
    </rPh>
    <phoneticPr fontId="2"/>
  </si>
  <si>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5"/>
  </si>
  <si>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</si>
  <si>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</si>
  <si>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公益社団法人 岸和田青年会議所</t>
    <rPh sb="7" eb="10">
      <t>キシワダ</t>
    </rPh>
    <phoneticPr fontId="2"/>
  </si>
  <si>
    <t>公益社団法人 岸和田青年会議所からの講演等の依頼について、下記及び裏面記載の各条項を了知し、承諾致します。</t>
    <rPh sb="7" eb="10">
      <t>キシワダ</t>
    </rPh>
    <phoneticPr fontId="2"/>
  </si>
  <si>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2"/>
  </si>
  <si>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2"/>
  </si>
  <si>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2"/>
  </si>
  <si>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2"/>
  </si>
  <si>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2"/>
  </si>
  <si>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2"/>
  </si>
  <si>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2"/>
  </si>
  <si>
    <t>講師より提供された個人情報については、公益社団法人 岸和田青年会議所個人情報管理規程により、厳格に管理願います。</t>
    <rPh sb="26" eb="29">
      <t>キシワダ</t>
    </rPh>
    <phoneticPr fontId="2"/>
  </si>
  <si>
    <t xml:space="preserve">                委員会</t>
    <rPh sb="16" eb="19">
      <t>イインカイ</t>
    </rPh>
    <phoneticPr fontId="2"/>
  </si>
  <si>
    <t>（　事業名称　：　　　　ＰR事業「KISHIWADA MAKE MEMORIS」　　　　　　）</t>
    <rPh sb="14" eb="16">
      <t>ジギョウ</t>
    </rPh>
    <phoneticPr fontId="2"/>
  </si>
  <si>
    <t>㈱イベント・トゥエンティ・ワン</t>
  </si>
  <si>
    <t>アスレチック設営
（設営費）</t>
    <rPh sb="6" eb="8">
      <t>セツエイ</t>
    </rPh>
    <rPh sb="10" eb="13">
      <t>セツエイヒ</t>
    </rPh>
    <phoneticPr fontId="2"/>
  </si>
  <si>
    <t>㈱奥保険事務所</t>
    <rPh sb="1" eb="2">
      <t>オク</t>
    </rPh>
    <rPh sb="2" eb="7">
      <t>ホケンジムショ</t>
    </rPh>
    <phoneticPr fontId="2"/>
  </si>
  <si>
    <t>傷害保険料
(保険費)</t>
    <rPh sb="0" eb="4">
      <t>ショウガイホケン</t>
    </rPh>
    <rPh sb="4" eb="5">
      <t>リョウ</t>
    </rPh>
    <rPh sb="7" eb="9">
      <t>ホケン</t>
    </rPh>
    <rPh sb="9" eb="10">
      <t>ヒ</t>
    </rPh>
    <phoneticPr fontId="2"/>
  </si>
  <si>
    <t>㈲久保商店</t>
    <rPh sb="1" eb="5">
      <t>クボショウテン</t>
    </rPh>
    <phoneticPr fontId="2"/>
  </si>
  <si>
    <t>縁日ゾーン演出費
（演出費）</t>
    <rPh sb="0" eb="2">
      <t>エンニチ</t>
    </rPh>
    <rPh sb="5" eb="8">
      <t>エンシュツヒ</t>
    </rPh>
    <rPh sb="10" eb="13">
      <t>エンシュツヒ</t>
    </rPh>
    <phoneticPr fontId="2"/>
  </si>
  <si>
    <t>泉州警備保障㈱</t>
    <rPh sb="0" eb="4">
      <t>センシュウケイビ</t>
    </rPh>
    <rPh sb="4" eb="6">
      <t>ホショウ</t>
    </rPh>
    <phoneticPr fontId="2"/>
  </si>
  <si>
    <t>警備費
（人件費）</t>
    <rPh sb="0" eb="3">
      <t>ケイビヒ</t>
    </rPh>
    <rPh sb="5" eb="8">
      <t>ジンケンヒ</t>
    </rPh>
    <phoneticPr fontId="2"/>
  </si>
  <si>
    <t>ダイキチレントオール㈱</t>
  </si>
  <si>
    <t>会場設営費
（設営費）</t>
    <rPh sb="0" eb="2">
      <t>カイジョウ</t>
    </rPh>
    <rPh sb="2" eb="5">
      <t>セツエイヒ</t>
    </rPh>
    <rPh sb="7" eb="9">
      <t>セツエイ</t>
    </rPh>
    <rPh sb="9" eb="10">
      <t>ヒ</t>
    </rPh>
    <phoneticPr fontId="2"/>
  </si>
  <si>
    <t>㈱マルセイ</t>
  </si>
  <si>
    <t>ラクスル㈱</t>
  </si>
  <si>
    <t>各ゾーンチケット費
（演出費）</t>
    <rPh sb="0" eb="1">
      <t>カク</t>
    </rPh>
    <rPh sb="8" eb="9">
      <t>ヒ</t>
    </rPh>
    <rPh sb="11" eb="14">
      <t>エンシュツヒ</t>
    </rPh>
    <phoneticPr fontId="2"/>
  </si>
  <si>
    <t>㈱善野菓子店</t>
    <rPh sb="1" eb="3">
      <t>ゼンノ</t>
    </rPh>
    <rPh sb="3" eb="6">
      <t>カシテン</t>
    </rPh>
    <phoneticPr fontId="2"/>
  </si>
  <si>
    <t>㈲大阪動物プロダクション</t>
    <rPh sb="1" eb="3">
      <t>オオサカ</t>
    </rPh>
    <rPh sb="3" eb="5">
      <t>ドウブツ</t>
    </rPh>
    <phoneticPr fontId="2"/>
  </si>
  <si>
    <t>動物園ゾーン演出費
（演出費）</t>
    <rPh sb="0" eb="3">
      <t>ドウブツエン</t>
    </rPh>
    <rPh sb="6" eb="9">
      <t>エンシュツヒ</t>
    </rPh>
    <rPh sb="11" eb="14">
      <t>エンシュツヒ</t>
    </rPh>
    <phoneticPr fontId="2"/>
  </si>
  <si>
    <t>ほっかほっか亭</t>
    <rPh sb="6" eb="7">
      <t>テイ</t>
    </rPh>
    <phoneticPr fontId="2"/>
  </si>
  <si>
    <t>ボランティア弁当
（食事代）</t>
    <rPh sb="6" eb="8">
      <t>ベントウ</t>
    </rPh>
    <rPh sb="10" eb="13">
      <t>ショクジダイ</t>
    </rPh>
    <phoneticPr fontId="2"/>
  </si>
  <si>
    <t>㈱大悦</t>
    <rPh sb="1" eb="3">
      <t>ダイエツ</t>
    </rPh>
    <phoneticPr fontId="2"/>
  </si>
  <si>
    <t>消耗品費
(演出費)</t>
    <rPh sb="0" eb="4">
      <t>ショウモウヒンヒ</t>
    </rPh>
    <rPh sb="6" eb="9">
      <t>エンシュツヒ</t>
    </rPh>
    <phoneticPr fontId="2"/>
  </si>
  <si>
    <t>㈱大創産業</t>
    <rPh sb="1" eb="5">
      <t>ダイソウサンギョウ</t>
    </rPh>
    <phoneticPr fontId="2"/>
  </si>
  <si>
    <t>ボランティア用腕章
（演出費）</t>
    <rPh sb="6" eb="7">
      <t>ヨウ</t>
    </rPh>
    <rPh sb="7" eb="9">
      <t>ワンショウ</t>
    </rPh>
    <rPh sb="11" eb="14">
      <t>エンシュツヒ</t>
    </rPh>
    <phoneticPr fontId="2"/>
  </si>
  <si>
    <t>三井住友銀行　ラベンダー支店</t>
    <rPh sb="0" eb="4">
      <t>ミツイスミトモ</t>
    </rPh>
    <rPh sb="4" eb="6">
      <t>ギンコウ</t>
    </rPh>
    <rPh sb="12" eb="14">
      <t>シテン</t>
    </rPh>
    <phoneticPr fontId="2"/>
  </si>
  <si>
    <t>（普）２１８０９２９</t>
  </si>
  <si>
    <t>りそな銀行　深井支店</t>
    <rPh sb="3" eb="5">
      <t>ギンコウ</t>
    </rPh>
    <rPh sb="6" eb="8">
      <t>フカイ</t>
    </rPh>
    <rPh sb="8" eb="10">
      <t>シテン</t>
    </rPh>
    <phoneticPr fontId="2"/>
  </si>
  <si>
    <t>（普）２１０７４０１</t>
  </si>
  <si>
    <t>池田泉州銀行　新大阪支店</t>
    <rPh sb="0" eb="6">
      <t>イケダセンシュウギンコウ</t>
    </rPh>
    <rPh sb="7" eb="12">
      <t>シンオオサカシテン</t>
    </rPh>
    <phoneticPr fontId="2"/>
  </si>
  <si>
    <t>（普）２０４０２０２</t>
    <phoneticPr fontId="2"/>
  </si>
  <si>
    <t>ラクスル㈱</t>
    <phoneticPr fontId="2"/>
  </si>
  <si>
    <t>㈲大阪動物プロダクション　２回分　　</t>
    <rPh sb="1" eb="5">
      <t>オオサカドウブツ</t>
    </rPh>
    <rPh sb="14" eb="16">
      <t>カイブン</t>
    </rPh>
    <phoneticPr fontId="2"/>
  </si>
  <si>
    <t>　　　　PR事業担当者　宛</t>
    <rPh sb="6" eb="11">
      <t>ジギョウタントウシャ</t>
    </rPh>
    <phoneticPr fontId="2"/>
  </si>
  <si>
    <t>PR事業「KISHIWADA MEKE MEMORIES」</t>
    <rPh sb="2" eb="4">
      <t>ジギョウ</t>
    </rPh>
    <phoneticPr fontId="2"/>
  </si>
  <si>
    <t>　　　２０２１ 年　　１１月　　２０日（　土　）　　　　　　　　</t>
    <rPh sb="21" eb="22">
      <t>ツチ</t>
    </rPh>
    <phoneticPr fontId="2"/>
  </si>
  <si>
    <t>１２　：　００　～　１６　：　００　（２４０分間）</t>
  </si>
  <si>
    <t>蜻蛉池公園　チョウの遊具横　　大阪府岸和田市三ヶ山町大池尻７０１</t>
    <rPh sb="0" eb="5">
      <t>トンボイケコウエン</t>
    </rPh>
    <rPh sb="10" eb="13">
      <t>ユウグヨコ</t>
    </rPh>
    <rPh sb="15" eb="18">
      <t>オオサカフ</t>
    </rPh>
    <rPh sb="18" eb="22">
      <t>キシワダシ</t>
    </rPh>
    <rPh sb="22" eb="29">
      <t>ミケヤマチョウオオイケシリ</t>
    </rPh>
    <phoneticPr fontId="2"/>
  </si>
  <si>
    <t>城塚　啓宇</t>
    <rPh sb="0" eb="2">
      <t>シロツカ</t>
    </rPh>
    <rPh sb="3" eb="4">
      <t>ケイ</t>
    </rPh>
    <rPh sb="4" eb="5">
      <t>ウ</t>
    </rPh>
    <phoneticPr fontId="2"/>
  </si>
  <si>
    <t>テーマ［　救護　]</t>
    <rPh sb="5" eb="7">
      <t>キュウゴ</t>
    </rPh>
    <phoneticPr fontId="2"/>
  </si>
  <si>
    <t>　講演等の形式</t>
  </si>
  <si>
    <t>４．その他(     救護対応     )</t>
    <rPh sb="11" eb="13">
      <t>キュウゴ</t>
    </rPh>
    <rPh sb="13" eb="15">
      <t>タイオウ</t>
    </rPh>
    <phoneticPr fontId="2"/>
  </si>
  <si>
    <t>　契約の種別</t>
  </si>
  <si>
    <t>（うち消費税</t>
  </si>
  <si>
    <t>円）　</t>
  </si>
  <si>
    <t>（源泉所得税</t>
  </si>
  <si>
    <t/>
  </si>
  <si>
    <t>円 ※1）</t>
  </si>
  <si>
    <t>ⅱ.交通費</t>
  </si>
  <si>
    <t>ⅲ.宿泊費</t>
  </si>
  <si>
    <t>支払総額</t>
  </si>
  <si>
    <t>円（源泉所得税を除く謝礼＋実費立替）</t>
  </si>
  <si>
    <t>■普通・当座　</t>
  </si>
  <si>
    <t>■口座番号</t>
  </si>
  <si>
    <t>■口座名義人フリガナ</t>
  </si>
  <si>
    <t>無償の為無記入</t>
    <rPh sb="0" eb="2">
      <t>ムショウ</t>
    </rPh>
    <rPh sb="3" eb="4">
      <t>タメ</t>
    </rPh>
    <rPh sb="4" eb="7">
      <t>ムキニュウ</t>
    </rPh>
    <phoneticPr fontId="2"/>
  </si>
  <si>
    <t>注１</t>
  </si>
  <si>
    <t>（１）</t>
  </si>
  <si>
    <t>講演中の講師の写真撮影</t>
  </si>
  <si>
    <t>［財審様式5］</t>
  </si>
  <si>
    <t xml:space="preserve">        講師等出演依頼承諾書　裏面</t>
  </si>
  <si>
    <t>講演内容の文章化、または要旨の作成</t>
  </si>
  <si>
    <t>（５）</t>
  </si>
  <si>
    <t>文章化済み講演、要旨作成済み講演、または講師が講演にて自ら使用した資料、その他講演中撮影された写真につき、広報誌への掲載、複製、または貸与</t>
  </si>
  <si>
    <t>（６）</t>
  </si>
  <si>
    <t>（７）</t>
  </si>
  <si>
    <t>録音・録画済みの講演（以下、単に録画物とする）、講師が講演にて自ら使用した資料、その他講演中に撮影された写真の複製、及び無償での貸与</t>
  </si>
  <si>
    <t>（８）</t>
  </si>
  <si>
    <t>録画物の無償上映、及び出演者が講演にて自ら使用した資料の視聴者あての複製、配布</t>
  </si>
  <si>
    <t>（９）</t>
  </si>
  <si>
    <t>（10）</t>
  </si>
  <si>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</si>
  <si>
    <t>注２　</t>
  </si>
  <si>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</si>
  <si>
    <t>注３　</t>
  </si>
  <si>
    <t>　　　　　Twitter          (http://twitter.com/)</t>
  </si>
  <si>
    <t>LINE                (http://line.me/ja/)</t>
  </si>
  <si>
    <t>　　　　　Facebook      (http://www.facebook.com/)</t>
  </si>
  <si>
    <t>e-みらせん       (http://e-mirasen.jp/)</t>
  </si>
  <si>
    <t>　　　　　Youtube        (http://www.youtube.com/)</t>
  </si>
  <si>
    <t>　　　　　Ustream        (http://www.ustream.tv/)</t>
  </si>
  <si>
    <t>Instagram　　　　（http://www.instagram.com/）</t>
  </si>
  <si>
    <t>注４　</t>
  </si>
  <si>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</si>
  <si>
    <t>注５　</t>
  </si>
  <si>
    <t>本承諾書記載の事業実施日３０日前を経過後の貴団体都合によるキャンセルの場合は、謝礼金の1０％相当額（源泉所得税額・消費税額を除く）を違約金として申し受けます。</t>
  </si>
  <si>
    <t>注９　</t>
  </si>
  <si>
    <t>契約者（本承諾者）と出演者が異なる場合、契約者は本承諾書面の内容を出演者に通知します。</t>
  </si>
  <si>
    <t>同意できない条項又は内容の変更がある場合は、二重線で削除のうえ、訂正印を押印ください。</t>
  </si>
  <si>
    <t>契約者</t>
  </si>
  <si>
    <t>事業名称：ＰR事業「KISHIWADA MAKE MEMORIES」</t>
    <rPh sb="0" eb="2">
      <t>ジギョウ</t>
    </rPh>
    <rPh sb="2" eb="4">
      <t>メイショウ</t>
    </rPh>
    <rPh sb="7" eb="9">
      <t>ジギョウ</t>
    </rPh>
    <phoneticPr fontId="2"/>
  </si>
  <si>
    <t>上記の収支差額（余剰金）は、第　　１２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2"/>
  </si>
  <si>
    <t>会場設営費</t>
    <rPh sb="0" eb="5">
      <t>カイジョウセツエイヒ</t>
    </rPh>
    <phoneticPr fontId="2"/>
  </si>
  <si>
    <t>設営費
(アスレチック)</t>
    <rPh sb="0" eb="3">
      <t>セツエイヒ</t>
    </rPh>
    <phoneticPr fontId="2"/>
  </si>
  <si>
    <t>運送費
(アスレチック)</t>
    <rPh sb="0" eb="3">
      <t>ウンソウヒ</t>
    </rPh>
    <phoneticPr fontId="2"/>
  </si>
  <si>
    <t>人件費
(アスレチック)</t>
    <rPh sb="0" eb="3">
      <t>ジンケンヒ</t>
    </rPh>
    <phoneticPr fontId="2"/>
  </si>
  <si>
    <t>人件費
(警備員）</t>
    <rPh sb="0" eb="3">
      <t>ジンケンヒ</t>
    </rPh>
    <rPh sb="5" eb="8">
      <t>ケイビイン</t>
    </rPh>
    <phoneticPr fontId="2"/>
  </si>
  <si>
    <t>設営費
(会場設営）</t>
    <rPh sb="0" eb="3">
      <t>セツエイヒ</t>
    </rPh>
    <rPh sb="5" eb="7">
      <t>カイジョウ</t>
    </rPh>
    <rPh sb="7" eb="9">
      <t>セツエイ</t>
    </rPh>
    <phoneticPr fontId="2"/>
  </si>
  <si>
    <t>レンタル料
（会場設営）</t>
    <rPh sb="4" eb="5">
      <t>リョウ</t>
    </rPh>
    <rPh sb="7" eb="11">
      <t>カイジョウセツエイ</t>
    </rPh>
    <phoneticPr fontId="2"/>
  </si>
  <si>
    <t>人件費
（会場設営）</t>
    <rPh sb="0" eb="3">
      <t>ジンケンヒ</t>
    </rPh>
    <rPh sb="5" eb="9">
      <t>カイジョウセツエイ</t>
    </rPh>
    <phoneticPr fontId="2"/>
  </si>
  <si>
    <t>運送費
（会場設営）</t>
    <rPh sb="0" eb="3">
      <t>ウンソウヒ</t>
    </rPh>
    <rPh sb="5" eb="7">
      <t>カイジョウ</t>
    </rPh>
    <rPh sb="7" eb="9">
      <t>セツエイ</t>
    </rPh>
    <phoneticPr fontId="2"/>
  </si>
  <si>
    <t>ロープコースアトラクション</t>
  </si>
  <si>
    <t>車両費　２送　＠２２，０００</t>
    <rPh sb="0" eb="3">
      <t>シャリョウヒ</t>
    </rPh>
    <rPh sb="5" eb="6">
      <t>ソウ</t>
    </rPh>
    <phoneticPr fontId="2"/>
  </si>
  <si>
    <t>設営費</t>
    <rPh sb="0" eb="3">
      <t>セツエイヒ</t>
    </rPh>
    <phoneticPr fontId="2"/>
  </si>
  <si>
    <t>撤去費</t>
    <rPh sb="0" eb="3">
      <t>テッキョヒ</t>
    </rPh>
    <phoneticPr fontId="2"/>
  </si>
  <si>
    <t>運営スタッフ　２人　＠４４，０００</t>
    <rPh sb="0" eb="2">
      <t>ウンエイ</t>
    </rPh>
    <rPh sb="8" eb="9">
      <t>ニン</t>
    </rPh>
    <phoneticPr fontId="2"/>
  </si>
  <si>
    <t>警備費　８：００～１７：００　２人
＠１７，６００</t>
    <rPh sb="0" eb="3">
      <t>ケイビヒ</t>
    </rPh>
    <rPh sb="16" eb="17">
      <t>ニン</t>
    </rPh>
    <phoneticPr fontId="2"/>
  </si>
  <si>
    <t>パイプテント（W3600×D２７００）
ストライプテント　４張　＠６，１６０</t>
    <rPh sb="30" eb="31">
      <t>ハ</t>
    </rPh>
    <phoneticPr fontId="2"/>
  </si>
  <si>
    <t>テント横幕　白　３６００　４枚
＠１，３２０</t>
    <rPh sb="3" eb="5">
      <t>ヨコマク</t>
    </rPh>
    <rPh sb="6" eb="7">
      <t>シロ</t>
    </rPh>
    <rPh sb="14" eb="15">
      <t>マイ</t>
    </rPh>
    <phoneticPr fontId="2"/>
  </si>
  <si>
    <t>パイプテント（W５４００×D３６００）
ストライプテント　３張　＠８，８００</t>
    <rPh sb="30" eb="31">
      <t>ハ</t>
    </rPh>
    <phoneticPr fontId="2"/>
  </si>
  <si>
    <t>飛沫感染対策ショート幕　透明　２７３０
２枚　＠１，６５０</t>
    <rPh sb="0" eb="2">
      <t>ヒマツ</t>
    </rPh>
    <rPh sb="2" eb="6">
      <t>カンセンタイサク</t>
    </rPh>
    <rPh sb="10" eb="11">
      <t>マク</t>
    </rPh>
    <rPh sb="12" eb="14">
      <t>トウメイ</t>
    </rPh>
    <rPh sb="21" eb="22">
      <t>マイ</t>
    </rPh>
    <phoneticPr fontId="2"/>
  </si>
  <si>
    <t>テントウエイト　２０ｋｇ　４８ケ　＠４４０</t>
  </si>
  <si>
    <t>べニア机　１８００×４５０　H７００
１８卓　＠７０４</t>
    <rPh sb="3" eb="4">
      <t>ツクエ</t>
    </rPh>
    <rPh sb="21" eb="22">
      <t>タク</t>
    </rPh>
    <phoneticPr fontId="2"/>
  </si>
  <si>
    <t>ビニールクロス　D450　１８枚
＠５５０</t>
    <rPh sb="15" eb="16">
      <t>マイ</t>
    </rPh>
    <phoneticPr fontId="2"/>
  </si>
  <si>
    <t>べニア机　１８００×６００　H７００
２卓　＠８８０</t>
    <rPh sb="3" eb="4">
      <t>ツクエ</t>
    </rPh>
    <rPh sb="20" eb="21">
      <t>タク</t>
    </rPh>
    <phoneticPr fontId="2"/>
  </si>
  <si>
    <t>ビニールクロス　D６０0　２枚
＠６０５</t>
    <rPh sb="14" eb="15">
      <t>マイ</t>
    </rPh>
    <phoneticPr fontId="2"/>
  </si>
  <si>
    <t>パイプイス　３７脚　＠２２０</t>
    <rPh sb="8" eb="9">
      <t>キャク</t>
    </rPh>
    <phoneticPr fontId="2"/>
  </si>
  <si>
    <t>トランジスタメガホン　６発　＠２，９７０</t>
    <rPh sb="12" eb="13">
      <t>ハツ</t>
    </rPh>
    <phoneticPr fontId="2"/>
  </si>
  <si>
    <t>デジタルトランシーバー　９台　
＠５，２８０</t>
    <rPh sb="13" eb="14">
      <t>ダイ</t>
    </rPh>
    <phoneticPr fontId="2"/>
  </si>
  <si>
    <t>設営撤去作業指導員人件費　１人
＠２７，５００</t>
    <rPh sb="0" eb="2">
      <t>セツエイ</t>
    </rPh>
    <rPh sb="2" eb="4">
      <t>テッキョ</t>
    </rPh>
    <rPh sb="4" eb="6">
      <t>サギョウ</t>
    </rPh>
    <rPh sb="6" eb="9">
      <t>シドウイン</t>
    </rPh>
    <rPh sb="9" eb="12">
      <t>ジンケンヒ</t>
    </rPh>
    <rPh sb="14" eb="15">
      <t>ニン</t>
    </rPh>
    <phoneticPr fontId="2"/>
  </si>
  <si>
    <t>配送費</t>
    <rPh sb="0" eb="3">
      <t>ハイソウヒ</t>
    </rPh>
    <phoneticPr fontId="2"/>
  </si>
  <si>
    <t>企画・演出費</t>
    <rPh sb="0" eb="2">
      <t>キカク</t>
    </rPh>
    <rPh sb="3" eb="6">
      <t>エンシュツヒ</t>
    </rPh>
    <phoneticPr fontId="2"/>
  </si>
  <si>
    <t>演出費
（縁日ゾーン）</t>
    <rPh sb="0" eb="3">
      <t>エンシュツヒ</t>
    </rPh>
    <rPh sb="5" eb="7">
      <t>エンニチ</t>
    </rPh>
    <phoneticPr fontId="2"/>
  </si>
  <si>
    <t>消耗品費
（縁日ゾーン）</t>
    <rPh sb="0" eb="3">
      <t>ショウモウヒン</t>
    </rPh>
    <rPh sb="3" eb="4">
      <t>ヒ</t>
    </rPh>
    <rPh sb="6" eb="8">
      <t>エンニチ</t>
    </rPh>
    <phoneticPr fontId="2"/>
  </si>
  <si>
    <t>消耗品費
（フリーゾーン）</t>
    <rPh sb="0" eb="4">
      <t>ショウモウヒンヒ</t>
    </rPh>
    <phoneticPr fontId="2"/>
  </si>
  <si>
    <t>演出費
（フリーゾーン）</t>
    <rPh sb="0" eb="3">
      <t>エンシュツヒ</t>
    </rPh>
    <phoneticPr fontId="2"/>
  </si>
  <si>
    <t>演出費
（ボランティア用）</t>
    <rPh sb="0" eb="3">
      <t>エンシュツヒ</t>
    </rPh>
    <rPh sb="11" eb="12">
      <t>ヨウ</t>
    </rPh>
    <phoneticPr fontId="2"/>
  </si>
  <si>
    <t>演出費
（各ゾーン）</t>
    <rPh sb="0" eb="3">
      <t>エンシュツヒ</t>
    </rPh>
    <rPh sb="5" eb="6">
      <t>カク</t>
    </rPh>
    <phoneticPr fontId="2"/>
  </si>
  <si>
    <t>演出費
（動物園ゾーン）</t>
    <rPh sb="0" eb="3">
      <t>エンシュツヒ</t>
    </rPh>
    <rPh sb="5" eb="8">
      <t>ドウブツエン</t>
    </rPh>
    <phoneticPr fontId="2"/>
  </si>
  <si>
    <t>食事代
（ボランティア用）</t>
    <rPh sb="0" eb="3">
      <t>ショクジダイ</t>
    </rPh>
    <rPh sb="11" eb="12">
      <t>ヨウ</t>
    </rPh>
    <phoneticPr fontId="2"/>
  </si>
  <si>
    <t>消耗品費
（各ゾーン）</t>
    <rPh sb="0" eb="4">
      <t>ショウモウヒンヒ</t>
    </rPh>
    <rPh sb="6" eb="7">
      <t>カク</t>
    </rPh>
    <phoneticPr fontId="2"/>
  </si>
  <si>
    <t>射的用　おもちゃ　３００個　＠９９</t>
    <rPh sb="0" eb="3">
      <t>シャテキヨウ</t>
    </rPh>
    <rPh sb="12" eb="13">
      <t>コ</t>
    </rPh>
    <phoneticPr fontId="2"/>
  </si>
  <si>
    <t>レジバック　SK-40　８００枚　＠２</t>
    <rPh sb="15" eb="16">
      <t>マイ</t>
    </rPh>
    <phoneticPr fontId="2"/>
  </si>
  <si>
    <t>アルコール消毒液　５００㎖　３０個
＠８８０</t>
    <rPh sb="5" eb="8">
      <t>ショウドクエキ</t>
    </rPh>
    <rPh sb="16" eb="17">
      <t>コ</t>
    </rPh>
    <phoneticPr fontId="2"/>
  </si>
  <si>
    <t>リファインアルコール除菌ウェット
ティッシュ　６０枚入　５０個　＠７０</t>
    <rPh sb="10" eb="12">
      <t>ジョキン</t>
    </rPh>
    <rPh sb="25" eb="26">
      <t>マイ</t>
    </rPh>
    <rPh sb="26" eb="27">
      <t>イ</t>
    </rPh>
    <rPh sb="30" eb="31">
      <t>コ</t>
    </rPh>
    <phoneticPr fontId="2"/>
  </si>
  <si>
    <t>スーパーボールミックス　３００個　
＠６</t>
    <rPh sb="15" eb="16">
      <t>コ</t>
    </rPh>
    <phoneticPr fontId="2"/>
  </si>
  <si>
    <t>スーパーボール　うんち　１００個　
＠１１</t>
    <rPh sb="15" eb="16">
      <t>コ</t>
    </rPh>
    <phoneticPr fontId="2"/>
  </si>
  <si>
    <t>スーパーボール　ミッキー　５０個　
＠１４．３</t>
    <rPh sb="15" eb="16">
      <t>コ</t>
    </rPh>
    <phoneticPr fontId="2"/>
  </si>
  <si>
    <t>スーパーボール　ダイヤ　１００個　
＠２２</t>
    <rPh sb="15" eb="16">
      <t>コ</t>
    </rPh>
    <phoneticPr fontId="2"/>
  </si>
  <si>
    <t>スーパーボール　水族館　５０個
＠４４</t>
    <rPh sb="8" eb="11">
      <t>スイゾクカン</t>
    </rPh>
    <rPh sb="14" eb="15">
      <t>コ</t>
    </rPh>
    <phoneticPr fontId="2"/>
  </si>
  <si>
    <t>ポイ　１００枚入　２個　＠１，１００</t>
    <rPh sb="6" eb="8">
      <t>マイイ</t>
    </rPh>
    <rPh sb="10" eb="11">
      <t>コ</t>
    </rPh>
    <phoneticPr fontId="2"/>
  </si>
  <si>
    <t>ヨーヨーセット　１００個入　２セット
＠１，９８０</t>
    <rPh sb="11" eb="12">
      <t>コ</t>
    </rPh>
    <rPh sb="12" eb="13">
      <t>イ</t>
    </rPh>
    <phoneticPr fontId="2"/>
  </si>
  <si>
    <t>こより　１００入　２個　＠１９０</t>
    <rPh sb="7" eb="8">
      <t>イ</t>
    </rPh>
    <rPh sb="10" eb="11">
      <t>コ</t>
    </rPh>
    <phoneticPr fontId="2"/>
  </si>
  <si>
    <t>ゴミ袋　９０L　３０枚　＠２２</t>
    <rPh sb="2" eb="3">
      <t>フクロ</t>
    </rPh>
    <rPh sb="10" eb="11">
      <t>マイ</t>
    </rPh>
    <phoneticPr fontId="2"/>
  </si>
  <si>
    <t>コルク銃　６個　＠５５０</t>
    <rPh sb="3" eb="4">
      <t>ジュウ</t>
    </rPh>
    <rPh sb="6" eb="7">
      <t>コ</t>
    </rPh>
    <phoneticPr fontId="2"/>
  </si>
  <si>
    <t>コルク玉　１００個　＠１３．２</t>
    <rPh sb="3" eb="4">
      <t>タマ</t>
    </rPh>
    <rPh sb="8" eb="9">
      <t>コ</t>
    </rPh>
    <phoneticPr fontId="2"/>
  </si>
  <si>
    <t>当て物（８０個+５）　１個　＠２，８６０</t>
    <rPh sb="0" eb="1">
      <t>ア</t>
    </rPh>
    <rPh sb="2" eb="3">
      <t>モノ</t>
    </rPh>
    <rPh sb="6" eb="7">
      <t>コ</t>
    </rPh>
    <rPh sb="12" eb="13">
      <t>コ</t>
    </rPh>
    <phoneticPr fontId="2"/>
  </si>
  <si>
    <t>当て物【鬼滅】（４０個+５）　２個　
＠３，２４５</t>
    <rPh sb="0" eb="1">
      <t>ア</t>
    </rPh>
    <rPh sb="2" eb="3">
      <t>モノ</t>
    </rPh>
    <rPh sb="4" eb="5">
      <t>オニ</t>
    </rPh>
    <rPh sb="5" eb="6">
      <t>メッ</t>
    </rPh>
    <rPh sb="10" eb="11">
      <t>コ</t>
    </rPh>
    <rPh sb="16" eb="17">
      <t>コ</t>
    </rPh>
    <phoneticPr fontId="2"/>
  </si>
  <si>
    <t>キャラクターハンマー　大　１５個
＠３３０</t>
    <rPh sb="11" eb="12">
      <t>ダイ</t>
    </rPh>
    <rPh sb="15" eb="16">
      <t>コ</t>
    </rPh>
    <phoneticPr fontId="2"/>
  </si>
  <si>
    <t>キャラクターハンマー　小　２３個
＠２５３</t>
    <rPh sb="11" eb="12">
      <t>ショウ</t>
    </rPh>
    <rPh sb="15" eb="16">
      <t>コ</t>
    </rPh>
    <phoneticPr fontId="2"/>
  </si>
  <si>
    <t>腕付けアンパンマン　１２個　＠２０９</t>
    <rPh sb="0" eb="2">
      <t>ウデツ</t>
    </rPh>
    <rPh sb="12" eb="13">
      <t>コ</t>
    </rPh>
    <phoneticPr fontId="2"/>
  </si>
  <si>
    <t>当て物　シール　２０枚/１セット
１２セット　＠４９５</t>
    <rPh sb="0" eb="1">
      <t>ア</t>
    </rPh>
    <rPh sb="2" eb="3">
      <t>モノ</t>
    </rPh>
    <rPh sb="10" eb="11">
      <t>マイ</t>
    </rPh>
    <phoneticPr fontId="2"/>
  </si>
  <si>
    <t>カラーボール５．５㎜　５０個　＠１７</t>
    <rPh sb="13" eb="14">
      <t>コ</t>
    </rPh>
    <phoneticPr fontId="2"/>
  </si>
  <si>
    <t>ヘイコ―ラミネートフィルム
A3　１００枚入　１００枚　＠１７</t>
    <rPh sb="20" eb="22">
      <t>マイイ</t>
    </rPh>
    <rPh sb="26" eb="27">
      <t>マイ</t>
    </rPh>
    <phoneticPr fontId="2"/>
  </si>
  <si>
    <t>腕章　１５ケ　＠１１０</t>
    <rPh sb="0" eb="2">
      <t>ワンショウ</t>
    </rPh>
    <phoneticPr fontId="2"/>
  </si>
  <si>
    <t>チケット　６枚綴り　片面カラー　上質紙
薄手　５００枚　＠４６．３１</t>
    <rPh sb="6" eb="7">
      <t>マイ</t>
    </rPh>
    <rPh sb="7" eb="8">
      <t>ツヅ</t>
    </rPh>
    <rPh sb="10" eb="12">
      <t>カタメン</t>
    </rPh>
    <rPh sb="16" eb="18">
      <t>ジョウシツ</t>
    </rPh>
    <rPh sb="18" eb="19">
      <t>シ</t>
    </rPh>
    <rPh sb="20" eb="22">
      <t>ウステ</t>
    </rPh>
    <rPh sb="26" eb="27">
      <t>マイ</t>
    </rPh>
    <phoneticPr fontId="2"/>
  </si>
  <si>
    <t>駄菓子ブース用　駄菓子</t>
    <rPh sb="0" eb="3">
      <t>ダガシ</t>
    </rPh>
    <rPh sb="6" eb="7">
      <t>ヨウ</t>
    </rPh>
    <rPh sb="8" eb="11">
      <t>ダガシ</t>
    </rPh>
    <phoneticPr fontId="2"/>
  </si>
  <si>
    <t>ミニチュアホース＆ミニ動物ふれあいグループ・担当員２名・動物柵等備品</t>
    <rPh sb="11" eb="13">
      <t>ドウブツ</t>
    </rPh>
    <rPh sb="22" eb="25">
      <t>タントウイン</t>
    </rPh>
    <rPh sb="26" eb="27">
      <t>メイ</t>
    </rPh>
    <rPh sb="28" eb="31">
      <t>ドウブツサク</t>
    </rPh>
    <rPh sb="31" eb="32">
      <t>ナド</t>
    </rPh>
    <rPh sb="32" eb="34">
      <t>ビヒン</t>
    </rPh>
    <phoneticPr fontId="2"/>
  </si>
  <si>
    <t>輸送諸経費</t>
    <rPh sb="0" eb="2">
      <t>ユソウ</t>
    </rPh>
    <rPh sb="2" eb="5">
      <t>ショケイヒ</t>
    </rPh>
    <phoneticPr fontId="2"/>
  </si>
  <si>
    <t>特注弁当　松（洋風）　９個　＠８００</t>
    <rPh sb="0" eb="4">
      <t>トクチュウベントウ</t>
    </rPh>
    <rPh sb="5" eb="6">
      <t>マツ</t>
    </rPh>
    <rPh sb="7" eb="9">
      <t>ヨウフウ</t>
    </rPh>
    <rPh sb="12" eb="13">
      <t>コ</t>
    </rPh>
    <phoneticPr fontId="2"/>
  </si>
  <si>
    <t>特注弁当　松（和風）　８個　＠８００</t>
    <rPh sb="0" eb="4">
      <t>トクチュウベントウ</t>
    </rPh>
    <rPh sb="5" eb="6">
      <t>マツ</t>
    </rPh>
    <rPh sb="7" eb="9">
      <t>ワフウ</t>
    </rPh>
    <rPh sb="12" eb="13">
      <t>コ</t>
    </rPh>
    <phoneticPr fontId="2"/>
  </si>
  <si>
    <t>プラべニア　６枚　＠２６０</t>
    <rPh sb="7" eb="8">
      <t>マイ</t>
    </rPh>
    <phoneticPr fontId="2"/>
  </si>
  <si>
    <t>極うす両面テープ　３０㎜×２０ｍ
６巻　＠３８０</t>
    <rPh sb="0" eb="1">
      <t>キョク</t>
    </rPh>
    <rPh sb="3" eb="5">
      <t>リョウメン</t>
    </rPh>
    <rPh sb="18" eb="19">
      <t>マキ</t>
    </rPh>
    <phoneticPr fontId="2"/>
  </si>
  <si>
    <t>PP荷造ロープ　６㎜×２００ｍ　１巻　
＠６９５</t>
    <rPh sb="2" eb="4">
      <t>ニヅク</t>
    </rPh>
    <rPh sb="17" eb="18">
      <t>マキ</t>
    </rPh>
    <phoneticPr fontId="2"/>
  </si>
  <si>
    <t>軽量ブルーシート２K3K　５枚　＠４９０</t>
    <rPh sb="0" eb="2">
      <t>ケイリョウ</t>
    </rPh>
    <rPh sb="14" eb="15">
      <t>マイ</t>
    </rPh>
    <phoneticPr fontId="2"/>
  </si>
  <si>
    <t>塗装養生テープ　クリア　５０㎜×２５ｍ
５巻　＠２４０</t>
    <rPh sb="0" eb="2">
      <t>トソウ</t>
    </rPh>
    <rPh sb="2" eb="4">
      <t>ヨウジョウ</t>
    </rPh>
    <rPh sb="21" eb="22">
      <t>マキ</t>
    </rPh>
    <phoneticPr fontId="2"/>
  </si>
  <si>
    <t>結束バンド　AKB-250　１袋　＠６９８</t>
    <rPh sb="0" eb="2">
      <t>ケッソク</t>
    </rPh>
    <rPh sb="15" eb="16">
      <t>フクロ</t>
    </rPh>
    <phoneticPr fontId="2"/>
  </si>
  <si>
    <t>ラッカースプレーオレンジレッド　１缶　
＠３２５</t>
    <rPh sb="17" eb="18">
      <t>カン</t>
    </rPh>
    <phoneticPr fontId="2"/>
  </si>
  <si>
    <t>ラッカースプレー　１缶　＠３２５</t>
    <rPh sb="10" eb="11">
      <t>カン</t>
    </rPh>
    <phoneticPr fontId="2"/>
  </si>
  <si>
    <t>保険費</t>
    <rPh sb="0" eb="3">
      <t>ホケンヒ</t>
    </rPh>
    <phoneticPr fontId="2"/>
  </si>
  <si>
    <t>傷害保険</t>
    <rPh sb="0" eb="4">
      <t>ショウガイホケン</t>
    </rPh>
    <phoneticPr fontId="2"/>
  </si>
  <si>
    <t>振込手数料</t>
    <rPh sb="0" eb="5">
      <t>フリコミテスウリョウ</t>
    </rPh>
    <phoneticPr fontId="2"/>
  </si>
  <si>
    <t>㈱イベント・トゥエンティ・ワン様に振込</t>
    <rPh sb="15" eb="16">
      <t>サマ</t>
    </rPh>
    <rPh sb="17" eb="19">
      <t>フリコミ</t>
    </rPh>
    <phoneticPr fontId="2"/>
  </si>
  <si>
    <t>ダイキチレントオール㈱様に振込</t>
    <rPh sb="11" eb="12">
      <t>サマ</t>
    </rPh>
    <rPh sb="13" eb="15">
      <t>フリコミ</t>
    </rPh>
    <phoneticPr fontId="2"/>
  </si>
  <si>
    <t>㈲大阪動物プロダクション様に振込２回</t>
    <rPh sb="1" eb="5">
      <t>オオサカドウブツ</t>
    </rPh>
    <rPh sb="12" eb="13">
      <t>サマ</t>
    </rPh>
    <rPh sb="14" eb="16">
      <t>フリコミ</t>
    </rPh>
    <rPh sb="17" eb="18">
      <t>カイ</t>
    </rPh>
    <phoneticPr fontId="2"/>
  </si>
  <si>
    <t>予備費　２．６％</t>
    <rPh sb="0" eb="3">
      <t>ヨビヒ</t>
    </rPh>
    <phoneticPr fontId="2"/>
  </si>
  <si>
    <t>事業繰入金</t>
    <rPh sb="0" eb="2">
      <t>ジギョウ</t>
    </rPh>
    <rPh sb="2" eb="5">
      <t>クリニュウキン</t>
    </rPh>
    <phoneticPr fontId="2"/>
  </si>
  <si>
    <t>事業収入</t>
    <rPh sb="0" eb="2">
      <t>ジギョウ</t>
    </rPh>
    <rPh sb="2" eb="4">
      <t>シュウニュウ</t>
    </rPh>
    <phoneticPr fontId="2"/>
  </si>
  <si>
    <t>会場設営費</t>
    <phoneticPr fontId="2"/>
  </si>
  <si>
    <t>設営費
(アスレチック)</t>
  </si>
  <si>
    <t>ロープコース
アトラクション</t>
    <phoneticPr fontId="2"/>
  </si>
  <si>
    <t>設営、撤去作業ができないスタッフを輩出した為、値引きとなりました。</t>
    <rPh sb="0" eb="2">
      <t>セツエイ</t>
    </rPh>
    <rPh sb="3" eb="5">
      <t>テッキョ</t>
    </rPh>
    <rPh sb="5" eb="7">
      <t>サギョウ</t>
    </rPh>
    <rPh sb="17" eb="19">
      <t>ハイシュツ</t>
    </rPh>
    <rPh sb="21" eb="22">
      <t>タメ</t>
    </rPh>
    <rPh sb="23" eb="25">
      <t>ネビ</t>
    </rPh>
    <phoneticPr fontId="2"/>
  </si>
  <si>
    <t>イベント２１に振込</t>
    <rPh sb="7" eb="9">
      <t>フリコミ</t>
    </rPh>
    <phoneticPr fontId="2"/>
  </si>
  <si>
    <t>振込手数料の改定があり差異が発生しました。</t>
    <rPh sb="0" eb="5">
      <t>フリコミテスウリョウ</t>
    </rPh>
    <rPh sb="6" eb="8">
      <t>カイテイ</t>
    </rPh>
    <rPh sb="11" eb="13">
      <t>サイ</t>
    </rPh>
    <rPh sb="14" eb="16">
      <t>ハッセイ</t>
    </rPh>
    <phoneticPr fontId="2"/>
  </si>
  <si>
    <t>ダイキチレント
オールに振込</t>
    <rPh sb="12" eb="14">
      <t>フリコミ</t>
    </rPh>
    <phoneticPr fontId="2"/>
  </si>
  <si>
    <t>大阪動物プロ
ダクションに振込</t>
    <rPh sb="0" eb="4">
      <t>オオサカドウブツ</t>
    </rPh>
    <rPh sb="13" eb="15">
      <t>フリコミ</t>
    </rPh>
    <phoneticPr fontId="2"/>
  </si>
  <si>
    <t>前金に全額振り込んだ為、また振込手数料の改定があり差異が発生しました。</t>
    <rPh sb="0" eb="2">
      <t>マエキン</t>
    </rPh>
    <rPh sb="3" eb="5">
      <t>ゼンガク</t>
    </rPh>
    <rPh sb="5" eb="6">
      <t>フ</t>
    </rPh>
    <rPh sb="7" eb="8">
      <t>コ</t>
    </rPh>
    <rPh sb="10" eb="11">
      <t>タメ</t>
    </rPh>
    <rPh sb="14" eb="19">
      <t>フリコミテスウリョウ</t>
    </rPh>
    <rPh sb="20" eb="22">
      <t>カイテイ</t>
    </rPh>
    <rPh sb="25" eb="27">
      <t>サイ</t>
    </rPh>
    <rPh sb="28" eb="30">
      <t>ハッセイ</t>
    </rPh>
    <phoneticPr fontId="2"/>
  </si>
  <si>
    <t xml:space="preserve">（事業名称：　　　ＰR事業「KISHIWADA MAKE MEMORIES」　　　　）  </t>
    <rPh sb="1" eb="3">
      <t>ジギョウ</t>
    </rPh>
    <rPh sb="3" eb="5">
      <t>メイショウ</t>
    </rPh>
    <rPh sb="11" eb="13">
      <t>ジギョウ</t>
    </rPh>
    <phoneticPr fontId="2"/>
  </si>
  <si>
    <t>事業繰入金</t>
    <rPh sb="0" eb="5">
      <t>ジギョウクリニュウキン</t>
    </rPh>
    <phoneticPr fontId="2"/>
  </si>
  <si>
    <t>事業収入</t>
    <rPh sb="0" eb="4">
      <t>ジギョウシュウニュウ</t>
    </rPh>
    <phoneticPr fontId="2"/>
  </si>
  <si>
    <t>(有)大阪動物プロダクション</t>
    <rPh sb="0" eb="3">
      <t>ユウ</t>
    </rPh>
    <rPh sb="3" eb="7">
      <t>オオサカドウブツ</t>
    </rPh>
    <phoneticPr fontId="2"/>
  </si>
  <si>
    <t>振込手数料　大阪信用金庫</t>
    <rPh sb="0" eb="5">
      <t>フリコミテスウリョウ</t>
    </rPh>
    <rPh sb="6" eb="12">
      <t>オオサカシンヨウキンコ</t>
    </rPh>
    <phoneticPr fontId="2"/>
  </si>
  <si>
    <t>㈱マルセイ</t>
    <phoneticPr fontId="2"/>
  </si>
  <si>
    <t>(有)久保商店</t>
    <rPh sb="0" eb="3">
      <t>ユウ</t>
    </rPh>
    <rPh sb="3" eb="7">
      <t>クボショウテン</t>
    </rPh>
    <phoneticPr fontId="2"/>
  </si>
  <si>
    <t>㈱善野菓子店</t>
    <rPh sb="1" eb="6">
      <t>ゼンノカシテン</t>
    </rPh>
    <phoneticPr fontId="2"/>
  </si>
  <si>
    <t>㈱奥保険事務所</t>
    <rPh sb="1" eb="7">
      <t>オクホケンジムショ</t>
    </rPh>
    <phoneticPr fontId="2"/>
  </si>
  <si>
    <t>泉州警備保障㈱</t>
    <rPh sb="0" eb="6">
      <t>センシュウケイビホショウ</t>
    </rPh>
    <phoneticPr fontId="2"/>
  </si>
  <si>
    <t>㈱イベント・トゥエンティ・ワン</t>
    <phoneticPr fontId="2"/>
  </si>
  <si>
    <t>ダイキチレントオール㈱</t>
    <phoneticPr fontId="2"/>
  </si>
  <si>
    <t>振込の上限を上げATMにて振込んだ為、また振込手数料の改定があり差異が発生しました。</t>
    <rPh sb="0" eb="2">
      <t>フリコミ</t>
    </rPh>
    <rPh sb="3" eb="5">
      <t>ジョウゲン</t>
    </rPh>
    <rPh sb="6" eb="7">
      <t>ア</t>
    </rPh>
    <rPh sb="13" eb="15">
      <t>フリコ</t>
    </rPh>
    <rPh sb="17" eb="18">
      <t>タメ</t>
    </rPh>
    <rPh sb="21" eb="26">
      <t>フリコミテスウリョウ</t>
    </rPh>
    <rPh sb="27" eb="29">
      <t>カイテイ</t>
    </rPh>
    <rPh sb="32" eb="34">
      <t>サイ</t>
    </rPh>
    <rPh sb="35" eb="37">
      <t>ハッセイ</t>
    </rPh>
    <phoneticPr fontId="2"/>
  </si>
  <si>
    <t>ラクスル㈱請求書手数料</t>
    <rPh sb="5" eb="8">
      <t>セイキュウショ</t>
    </rPh>
    <rPh sb="8" eb="11">
      <t>テスウリョウ</t>
    </rPh>
    <phoneticPr fontId="2"/>
  </si>
  <si>
    <t>ラクスル㈱様の請求書払いの手数料</t>
    <rPh sb="5" eb="6">
      <t>サマ</t>
    </rPh>
    <rPh sb="7" eb="10">
      <t>セイキュウショ</t>
    </rPh>
    <rPh sb="10" eb="11">
      <t>ハラ</t>
    </rPh>
    <rPh sb="13" eb="16">
      <t>テスウリョウ</t>
    </rPh>
    <phoneticPr fontId="2"/>
  </si>
  <si>
    <t>手数料</t>
    <rPh sb="0" eb="3">
      <t>テスウリョウ</t>
    </rPh>
    <phoneticPr fontId="2"/>
  </si>
  <si>
    <t>チケット請求書にまとめて請求してきた為差異が発生しました。</t>
    <rPh sb="4" eb="7">
      <t>セイキュウショ</t>
    </rPh>
    <rPh sb="12" eb="14">
      <t>セイキュウ</t>
    </rPh>
    <rPh sb="18" eb="19">
      <t>タメ</t>
    </rPh>
    <rPh sb="19" eb="21">
      <t>サイ</t>
    </rPh>
    <rPh sb="22" eb="24">
      <t>ハッセイ</t>
    </rPh>
    <phoneticPr fontId="2"/>
  </si>
  <si>
    <t>演出費(各ゾーン）</t>
    <rPh sb="0" eb="3">
      <t>エンシュツヒ</t>
    </rPh>
    <rPh sb="4" eb="5">
      <t>カク</t>
    </rPh>
    <phoneticPr fontId="2"/>
  </si>
  <si>
    <t>チケット代</t>
    <rPh sb="4" eb="5">
      <t>ダイ</t>
    </rPh>
    <phoneticPr fontId="2"/>
  </si>
  <si>
    <t>チケット代に請求書払い手数料が含まれていた為、また、手数料に消費税を計上していなかった為
差異が発生しました。</t>
    <rPh sb="4" eb="5">
      <t>ダイ</t>
    </rPh>
    <rPh sb="6" eb="10">
      <t>セイキュウショバラ</t>
    </rPh>
    <rPh sb="11" eb="14">
      <t>テスウリョウ</t>
    </rPh>
    <rPh sb="15" eb="16">
      <t>フク</t>
    </rPh>
    <rPh sb="21" eb="22">
      <t>タメ</t>
    </rPh>
    <rPh sb="26" eb="29">
      <t>テスウリョウ</t>
    </rPh>
    <rPh sb="30" eb="33">
      <t>ショウヒゼイ</t>
    </rPh>
    <rPh sb="34" eb="36">
      <t>ケイジョウ</t>
    </rPh>
    <rPh sb="43" eb="44">
      <t>タメ</t>
    </rPh>
    <rPh sb="45" eb="47">
      <t>サイ</t>
    </rPh>
    <rPh sb="48" eb="50">
      <t>ハッセイ</t>
    </rPh>
    <phoneticPr fontId="2"/>
  </si>
  <si>
    <t>請求書払い手数料</t>
    <rPh sb="0" eb="3">
      <t>セイキュウショ</t>
    </rPh>
    <rPh sb="3" eb="4">
      <t>ハラ</t>
    </rPh>
    <rPh sb="5" eb="8">
      <t>テスウリョウ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</si>
</sst>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0.0_);[Red]\(#,##0.0\)"/>
    <numFmt numFmtId="180" formatCode="#,##0&quot;円&quot;;[Red]\-#,##0&quot;円&quot;"/>
    <numFmt numFmtId="181" formatCode="#,##0;\-#,##0;&quot;-&quot;"/>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b/>
      <sz val="9"/>
      <name val="ＭＳ Ｐゴシック"/>
      <family val="3"/>
      <charset val="128"/>
    </font>
    <font>
      <b/>
      <sz val="8.25"/>
      <name val="ＭＳ Ｐゴシック"/>
      <family val="3"/>
      <charset val="128"/>
    </font>
    <font>
      <b/>
      <u/>
      <sz val="12"/>
      <name val="ＭＳ Ｐゴシック"/>
      <family val="3"/>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rgb="FFFFFF00"/>
        <bgColor indexed="64"/>
      </patternFill>
    </fill>
  </fills>
  <borders count="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style="double">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s>
  <cellStyleXfs count="17">
    <xf numFmtId="0" fontId="0" fillId="0" borderId="0"/>
    <xf numFmtId="181" fontId="22" fillId="0" borderId="0" applyFill="0" applyBorder="0" applyAlignment="0"/>
    <xf numFmtId="0" fontId="23" fillId="0" borderId="1" applyNumberFormat="0" applyAlignment="0" applyProtection="0">
      <alignment horizontal="left" vertical="center"/>
    </xf>
    <xf numFmtId="0" fontId="23" fillId="0" borderId="2">
      <alignment horizontal="left" vertical="center"/>
    </xf>
    <xf numFmtId="0" fontId="24" fillId="0" borderId="0"/>
    <xf numFmtId="0" fontId="3" fillId="0" borderId="0" applyNumberFormat="0" applyFill="0" applyBorder="0" applyAlignment="0" applyProtection="0"/>
    <xf numFmtId="38" fontId="1" fillId="0" borderId="0" applyFont="0" applyFill="0" applyBorder="0" applyAlignment="0" applyProtection="0"/>
    <xf numFmtId="38" fontId="21" fillId="0" borderId="0" applyFont="0" applyFill="0" applyBorder="0" applyAlignment="0" applyProtection="0"/>
    <xf numFmtId="38" fontId="1" fillId="0" borderId="0" applyFont="0" applyFill="0" applyBorder="0" applyAlignment="0" applyProtection="0"/>
    <xf numFmtId="38" fontId="29" fillId="0" borderId="0" applyFont="0" applyFill="0" applyBorder="0" applyAlignment="0" applyProtection="0">
      <alignment vertical="center"/>
    </xf>
    <xf numFmtId="0" fontId="21" fillId="0" borderId="0"/>
    <xf numFmtId="0" fontId="29"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cellStyleXfs>
  <cellXfs count="352">
    <xf numFmtId="0" fontId="0" fillId="0" borderId="0" xfId="0"/>
    <xf numFmtId="0" fontId="1"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8" fillId="0" borderId="0" xfId="14" applyFont="1" applyBorder="1" applyAlignment="1">
      <alignment horizontal="center" vertical="center"/>
    </xf>
    <xf numFmtId="0" fontId="0" fillId="0" borderId="3"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6" xfId="14" applyFont="1" applyBorder="1" applyAlignment="1">
      <alignment horizontal="center"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11"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177" fontId="0" fillId="0" borderId="6" xfId="14" applyNumberFormat="1" applyFont="1" applyBorder="1" applyAlignment="1">
      <alignment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4" fillId="0" borderId="10" xfId="14" applyFont="1" applyBorder="1" applyAlignment="1">
      <alignment horizontal="center"/>
    </xf>
    <xf numFmtId="0" fontId="0" fillId="0" borderId="17" xfId="14" applyFont="1" applyBorder="1" applyAlignment="1">
      <alignment horizontal="center" vertical="center"/>
    </xf>
    <xf numFmtId="0" fontId="0" fillId="0" borderId="18" xfId="14" applyFont="1" applyBorder="1" applyAlignment="1">
      <alignment vertical="center"/>
    </xf>
    <xf numFmtId="0" fontId="0" fillId="0" borderId="19" xfId="14" applyFont="1" applyBorder="1" applyAlignment="1">
      <alignment horizontal="center" vertical="center"/>
    </xf>
    <xf numFmtId="0" fontId="0" fillId="0" borderId="20" xfId="14" applyFont="1" applyBorder="1" applyAlignment="1">
      <alignment vertical="center"/>
    </xf>
    <xf numFmtId="0" fontId="0" fillId="0" borderId="17" xfId="14" applyFont="1" applyBorder="1" applyAlignment="1">
      <alignment vertical="center"/>
    </xf>
    <xf numFmtId="177" fontId="0" fillId="0" borderId="21" xfId="14" applyNumberFormat="1" applyFont="1" applyBorder="1" applyAlignment="1">
      <alignment vertical="center"/>
    </xf>
    <xf numFmtId="177" fontId="0" fillId="0" borderId="22" xfId="14" applyNumberFormat="1" applyFont="1" applyBorder="1" applyAlignment="1">
      <alignment vertical="center"/>
    </xf>
    <xf numFmtId="177" fontId="0" fillId="0" borderId="23" xfId="14" applyNumberFormat="1" applyFont="1" applyBorder="1" applyAlignment="1">
      <alignment vertical="center"/>
    </xf>
    <xf numFmtId="0" fontId="0" fillId="0" borderId="24" xfId="14" applyFont="1" applyBorder="1" applyAlignment="1">
      <alignment vertical="center"/>
    </xf>
    <xf numFmtId="0" fontId="0" fillId="0" borderId="8" xfId="14" applyFont="1" applyBorder="1" applyAlignment="1">
      <alignment horizontal="center" vertical="center"/>
    </xf>
    <xf numFmtId="0" fontId="0" fillId="0" borderId="0" xfId="14" applyFont="1" applyBorder="1" applyAlignment="1">
      <alignment horizontal="centerContinuous" vertical="center"/>
    </xf>
    <xf numFmtId="0" fontId="0" fillId="0" borderId="9" xfId="14" applyFont="1" applyBorder="1" applyAlignment="1">
      <alignment horizontal="centerContinuous" vertical="center"/>
    </xf>
    <xf numFmtId="0" fontId="0" fillId="0" borderId="4" xfId="14" applyFont="1" applyBorder="1" applyAlignment="1">
      <alignment horizontal="centerContinuous" vertical="center"/>
    </xf>
    <xf numFmtId="0" fontId="0" fillId="0" borderId="10" xfId="14" applyFont="1" applyBorder="1" applyAlignment="1">
      <alignment horizontal="centerContinuous" vertical="center"/>
    </xf>
    <xf numFmtId="0" fontId="0" fillId="0" borderId="8" xfId="14" applyFont="1" applyBorder="1" applyAlignment="1">
      <alignment horizontal="centerContinuous" vertical="center"/>
    </xf>
    <xf numFmtId="0" fontId="0" fillId="0" borderId="10" xfId="14" applyFont="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177" fontId="0" fillId="0" borderId="8" xfId="8" applyNumberFormat="1" applyFont="1" applyBorder="1" applyAlignment="1">
      <alignment vertical="center"/>
    </xf>
    <xf numFmtId="0" fontId="1" fillId="0" borderId="28" xfId="14" applyFont="1" applyFill="1" applyBorder="1" applyAlignment="1">
      <alignment horizontal="center" vertical="center" shrinkToFit="1"/>
    </xf>
    <xf numFmtId="0" fontId="1" fillId="0" borderId="4" xfId="14" applyFont="1" applyFill="1" applyBorder="1" applyAlignment="1">
      <alignment horizontal="center" vertical="center" shrinkToFit="1"/>
    </xf>
    <xf numFmtId="0" fontId="0" fillId="0" borderId="5" xfId="14" applyFont="1" applyBorder="1" applyAlignment="1">
      <alignment horizontal="distributed" vertical="center"/>
    </xf>
    <xf numFmtId="0" fontId="0" fillId="0" borderId="29" xfId="14" applyFont="1" applyBorder="1" applyAlignment="1">
      <alignment horizontal="distributed" vertical="center"/>
    </xf>
    <xf numFmtId="0" fontId="1" fillId="0" borderId="9" xfId="14" applyFont="1" applyFill="1" applyBorder="1" applyAlignment="1">
      <alignment horizontal="center" vertical="center" shrinkToFit="1"/>
    </xf>
    <xf numFmtId="0" fontId="0" fillId="0" borderId="3" xfId="14" applyFont="1" applyBorder="1" applyAlignment="1">
      <alignment horizontal="distributed" vertical="center"/>
    </xf>
    <xf numFmtId="0" fontId="0" fillId="0" borderId="0" xfId="14" applyFont="1" applyBorder="1" applyAlignment="1">
      <alignment horizontal="distributed" vertical="center"/>
    </xf>
    <xf numFmtId="0" fontId="1" fillId="0" borderId="0" xfId="14" applyFont="1" applyFill="1" applyAlignment="1">
      <alignment horizontal="right" vertical="center" shrinkToFit="1"/>
    </xf>
    <xf numFmtId="177" fontId="1" fillId="0" borderId="30" xfId="14" applyNumberFormat="1" applyFont="1" applyFill="1" applyBorder="1" applyAlignment="1">
      <alignment vertical="center"/>
    </xf>
    <xf numFmtId="0" fontId="4" fillId="0" borderId="0" xfId="0" applyFont="1"/>
    <xf numFmtId="0" fontId="18" fillId="0" borderId="0" xfId="0" applyFont="1"/>
    <xf numFmtId="0" fontId="1" fillId="0" borderId="0" xfId="14" applyFont="1" applyBorder="1" applyAlignment="1">
      <alignment vertical="center"/>
    </xf>
    <xf numFmtId="0" fontId="4" fillId="2" borderId="9" xfId="0" applyFont="1" applyFill="1" applyBorder="1" applyAlignment="1">
      <alignment horizontal="left" vertical="center" wrapText="1"/>
    </xf>
    <xf numFmtId="177" fontId="0" fillId="0" borderId="34" xfId="8" applyNumberFormat="1" applyFont="1" applyBorder="1" applyAlignment="1">
      <alignment vertical="center"/>
    </xf>
    <xf numFmtId="177" fontId="0" fillId="0" borderId="35" xfId="8" applyNumberFormat="1" applyFont="1" applyBorder="1" applyAlignment="1">
      <alignment vertical="center"/>
    </xf>
    <xf numFmtId="177" fontId="0" fillId="0" borderId="26" xfId="8" applyNumberFormat="1" applyFont="1" applyBorder="1" applyAlignment="1">
      <alignment vertical="center"/>
    </xf>
    <xf numFmtId="177" fontId="0" fillId="0" borderId="36" xfId="8" applyNumberFormat="1" applyFont="1" applyBorder="1" applyAlignment="1">
      <alignment vertical="center"/>
    </xf>
    <xf numFmtId="177" fontId="0" fillId="0" borderId="37"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2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26" fillId="2" borderId="9" xfId="0" applyFont="1" applyFill="1" applyBorder="1" applyAlignment="1">
      <alignment horizontal="left" vertical="center" wrapText="1"/>
    </xf>
    <xf numFmtId="0" fontId="4" fillId="0" borderId="0" xfId="0" applyFont="1" applyAlignment="1">
      <alignment vertical="top"/>
    </xf>
    <xf numFmtId="0" fontId="26" fillId="2" borderId="9" xfId="0" applyFont="1" applyFill="1" applyBorder="1" applyAlignment="1">
      <alignment vertical="center" wrapText="1"/>
    </xf>
    <xf numFmtId="0" fontId="4" fillId="0" borderId="0" xfId="0" applyFont="1" applyFill="1" applyAlignment="1">
      <alignment vertical="top"/>
    </xf>
    <xf numFmtId="0" fontId="26" fillId="2" borderId="0" xfId="0" applyFont="1" applyFill="1" applyBorder="1" applyAlignment="1">
      <alignment horizontal="left" vertical="center" wrapText="1"/>
    </xf>
    <xf numFmtId="0" fontId="26" fillId="2" borderId="6" xfId="0" applyFont="1" applyFill="1" applyBorder="1" applyAlignment="1">
      <alignment vertical="center" wrapText="1"/>
    </xf>
    <xf numFmtId="0" fontId="26" fillId="2" borderId="13" xfId="0" applyFont="1" applyFill="1" applyBorder="1" applyAlignment="1">
      <alignment vertical="center" wrapText="1"/>
    </xf>
    <xf numFmtId="0" fontId="27" fillId="2" borderId="9" xfId="5" applyFont="1" applyFill="1" applyBorder="1" applyAlignment="1">
      <alignment horizontal="left" vertical="center"/>
    </xf>
    <xf numFmtId="0" fontId="27" fillId="2" borderId="7" xfId="5" applyFont="1" applyFill="1" applyBorder="1" applyAlignment="1">
      <alignment horizontal="left" vertical="center"/>
    </xf>
    <xf numFmtId="0" fontId="26" fillId="0" borderId="0" xfId="0" applyFont="1"/>
    <xf numFmtId="0" fontId="0" fillId="0" borderId="0" xfId="0" applyAlignment="1">
      <alignment horizontal="center"/>
    </xf>
    <xf numFmtId="0" fontId="1" fillId="0" borderId="0" xfId="14" applyFont="1" applyAlignment="1">
      <alignment horizontal="right" vertical="center"/>
    </xf>
    <xf numFmtId="0" fontId="1" fillId="0" borderId="19" xfId="14" applyFont="1" applyBorder="1" applyAlignment="1">
      <alignment horizontal="center" vertical="center"/>
    </xf>
    <xf numFmtId="0" fontId="1" fillId="0" borderId="11" xfId="14" applyFont="1" applyBorder="1" applyAlignment="1">
      <alignment vertical="center"/>
    </xf>
    <xf numFmtId="0" fontId="16" fillId="0" borderId="0" xfId="14" applyFont="1" applyAlignment="1">
      <alignment vertical="center"/>
    </xf>
    <xf numFmtId="0" fontId="16" fillId="0" borderId="0" xfId="0" applyFont="1"/>
    <xf numFmtId="0" fontId="0" fillId="0" borderId="26" xfId="14" applyFont="1" applyBorder="1" applyAlignment="1">
      <alignment horizontal="center" vertical="center"/>
    </xf>
    <xf numFmtId="0" fontId="0" fillId="0" borderId="43" xfId="14" applyFont="1" applyBorder="1" applyAlignment="1">
      <alignment horizontal="center" vertical="center"/>
    </xf>
    <xf numFmtId="0" fontId="0" fillId="0" borderId="27"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2" fillId="0" borderId="16" xfId="14" applyFont="1" applyBorder="1" applyAlignment="1">
      <alignment horizontal="center" vertical="center" wrapText="1"/>
    </xf>
    <xf numFmtId="0" fontId="12" fillId="0" borderId="27" xfId="14" applyFont="1" applyBorder="1" applyAlignment="1">
      <alignment horizontal="center" vertical="center" wrapText="1"/>
    </xf>
    <xf numFmtId="0" fontId="16" fillId="0" borderId="0" xfId="14" applyFont="1" applyAlignment="1">
      <alignment horizontal="center"/>
    </xf>
    <xf numFmtId="0" fontId="0" fillId="0" borderId="0" xfId="14" applyFont="1" applyAlignment="1">
      <alignment horizontal="center"/>
    </xf>
    <xf numFmtId="0" fontId="0" fillId="0" borderId="0" xfId="14" applyFont="1" applyBorder="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0" fontId="0" fillId="0" borderId="10" xfId="14" applyFont="1" applyBorder="1" applyAlignment="1">
      <alignment horizontal="center"/>
    </xf>
    <xf numFmtId="0" fontId="0" fillId="0" borderId="44" xfId="14" applyFont="1" applyBorder="1" applyAlignment="1">
      <alignment horizontal="center"/>
    </xf>
    <xf numFmtId="177" fontId="0" fillId="0" borderId="0" xfId="6" applyNumberFormat="1" applyFont="1" applyBorder="1" applyAlignment="1">
      <alignment horizontal="center"/>
    </xf>
    <xf numFmtId="0" fontId="30" fillId="0" borderId="0" xfId="14" applyFont="1" applyBorder="1" applyAlignment="1">
      <alignment horizontal="center"/>
    </xf>
    <xf numFmtId="0" fontId="30" fillId="0" borderId="0" xfId="0" applyFont="1" applyAlignment="1">
      <alignment horizontal="center"/>
    </xf>
    <xf numFmtId="0" fontId="19" fillId="0" borderId="0" xfId="14" applyFont="1" applyBorder="1" applyAlignment="1">
      <alignment horizontal="center"/>
    </xf>
    <xf numFmtId="0" fontId="20" fillId="0" borderId="0" xfId="14" applyFont="1" applyBorder="1" applyAlignment="1">
      <alignment horizontal="center"/>
    </xf>
    <xf numFmtId="176" fontId="0" fillId="0" borderId="0" xfId="14" applyNumberFormat="1" applyFont="1" applyAlignment="1">
      <alignment horizontal="center" vertical="center"/>
    </xf>
    <xf numFmtId="0" fontId="1" fillId="0" borderId="0" xfId="14"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45" xfId="6" applyFont="1" applyFill="1" applyBorder="1" applyAlignment="1">
      <alignment horizontal="center" vertical="center" wrapText="1"/>
    </xf>
    <xf numFmtId="180" fontId="0" fillId="0" borderId="45" xfId="6" applyNumberFormat="1" applyFont="1" applyBorder="1" applyAlignment="1">
      <alignment horizontal="right" vertical="center" wrapText="1"/>
    </xf>
    <xf numFmtId="0" fontId="1" fillId="0" borderId="0" xfId="14" applyFont="1" applyAlignment="1">
      <alignment vertical="center"/>
    </xf>
    <xf numFmtId="0" fontId="1" fillId="0" borderId="10" xfId="14" applyFont="1" applyBorder="1" applyAlignment="1">
      <alignment horizontal="center" vertical="center"/>
    </xf>
    <xf numFmtId="0" fontId="1" fillId="0" borderId="11" xfId="14" applyFont="1" applyBorder="1" applyAlignment="1">
      <alignment horizontal="center" vertical="center"/>
    </xf>
    <xf numFmtId="0" fontId="1" fillId="0" borderId="8" xfId="14" applyFont="1" applyBorder="1" applyAlignment="1">
      <alignment horizontal="center" vertical="center"/>
    </xf>
    <xf numFmtId="0" fontId="1" fillId="0" borderId="2" xfId="14" applyFont="1" applyBorder="1" applyAlignment="1">
      <alignment horizontal="center" vertical="center"/>
    </xf>
    <xf numFmtId="0" fontId="1" fillId="0" borderId="8" xfId="14" applyFont="1" applyBorder="1" applyAlignment="1">
      <alignment vertical="center"/>
    </xf>
    <xf numFmtId="0" fontId="1" fillId="0" borderId="7" xfId="14" applyFont="1" applyBorder="1" applyAlignment="1">
      <alignment vertical="center"/>
    </xf>
    <xf numFmtId="0" fontId="1" fillId="0" borderId="47" xfId="14" applyFont="1" applyBorder="1" applyAlignment="1">
      <alignment vertical="center"/>
    </xf>
    <xf numFmtId="0" fontId="1" fillId="0" borderId="6" xfId="14" applyFont="1" applyBorder="1" applyAlignment="1">
      <alignment vertical="center"/>
    </xf>
    <xf numFmtId="177" fontId="1" fillId="0" borderId="6" xfId="14" applyNumberFormat="1" applyFont="1" applyBorder="1" applyAlignment="1">
      <alignment vertical="center"/>
    </xf>
    <xf numFmtId="177" fontId="1" fillId="0" borderId="2" xfId="14" applyNumberFormat="1" applyFont="1" applyBorder="1" applyAlignment="1">
      <alignment vertical="center"/>
    </xf>
    <xf numFmtId="0" fontId="1" fillId="0" borderId="5" xfId="14" applyFont="1" applyBorder="1" applyAlignment="1">
      <alignment vertical="center"/>
    </xf>
    <xf numFmtId="0" fontId="1" fillId="0" borderId="48" xfId="14" applyFont="1" applyBorder="1" applyAlignment="1">
      <alignment vertical="center"/>
    </xf>
    <xf numFmtId="177" fontId="1" fillId="0" borderId="8" xfId="14" applyNumberFormat="1" applyFont="1" applyBorder="1" applyAlignment="1">
      <alignment vertical="center"/>
    </xf>
    <xf numFmtId="177" fontId="1" fillId="5" borderId="21" xfId="14" applyNumberFormat="1" applyFont="1" applyFill="1" applyBorder="1" applyAlignment="1">
      <alignment vertical="center"/>
    </xf>
    <xf numFmtId="177" fontId="1" fillId="5" borderId="49" xfId="8" applyNumberFormat="1" applyFont="1" applyFill="1" applyBorder="1" applyAlignment="1">
      <alignment vertical="center"/>
    </xf>
    <xf numFmtId="0" fontId="26" fillId="2" borderId="9" xfId="0" applyFont="1" applyFill="1" applyBorder="1" applyAlignment="1">
      <alignment horizontal="left" vertical="center" shrinkToFit="1"/>
    </xf>
    <xf numFmtId="0" fontId="0" fillId="0" borderId="4" xfId="14" applyFont="1" applyFill="1" applyBorder="1" applyAlignment="1">
      <alignment horizontal="center" vertical="center" wrapText="1" shrinkToFit="1"/>
    </xf>
    <xf numFmtId="0" fontId="0" fillId="0" borderId="0" xfId="15" applyFont="1">
      <alignment vertical="center"/>
    </xf>
    <xf numFmtId="0" fontId="0" fillId="0" borderId="0" xfId="15" applyFont="1" applyAlignment="1">
      <alignment horizontal="right" vertical="center"/>
    </xf>
    <xf numFmtId="0" fontId="0" fillId="0" borderId="0" xfId="15"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25" xfId="0" applyBorder="1"/>
    <xf numFmtId="0" fontId="0" fillId="0" borderId="13" xfId="0" applyBorder="1"/>
    <xf numFmtId="0" fontId="0" fillId="0" borderId="7" xfId="0" applyBorder="1"/>
    <xf numFmtId="0" fontId="0" fillId="0" borderId="6" xfId="0" applyBorder="1"/>
    <xf numFmtId="176" fontId="0" fillId="0" borderId="30" xfId="0" applyNumberFormat="1" applyBorder="1" applyAlignment="1">
      <alignment horizontal="center" shrinkToFit="1"/>
    </xf>
    <xf numFmtId="179" fontId="0" fillId="0" borderId="30" xfId="0" applyNumberFormat="1" applyBorder="1" applyAlignment="1">
      <alignment horizontal="center" shrinkToFit="1"/>
    </xf>
    <xf numFmtId="178" fontId="0" fillId="0" borderId="30" xfId="0" applyNumberFormat="1" applyBorder="1" applyAlignment="1">
      <alignment horizontal="center" shrinkToFit="1"/>
    </xf>
    <xf numFmtId="176" fontId="0" fillId="3" borderId="30" xfId="0" applyNumberFormat="1" applyFill="1" applyBorder="1"/>
    <xf numFmtId="178" fontId="0" fillId="0" borderId="30" xfId="0" applyNumberFormat="1" applyBorder="1"/>
    <xf numFmtId="0" fontId="16" fillId="0" borderId="0" xfId="15" applyFont="1" applyAlignment="1">
      <alignment horizontal="center" vertical="center"/>
    </xf>
    <xf numFmtId="176" fontId="0" fillId="0" borderId="7" xfId="0" applyNumberFormat="1" applyBorder="1"/>
    <xf numFmtId="179" fontId="0" fillId="0" borderId="0" xfId="0" applyNumberFormat="1"/>
    <xf numFmtId="178" fontId="0" fillId="0" borderId="0" xfId="0" applyNumberFormat="1"/>
    <xf numFmtId="0" fontId="0" fillId="0" borderId="0" xfId="15" applyFont="1" applyAlignment="1">
      <alignment horizontal="left" vertical="center" wrapText="1"/>
    </xf>
    <xf numFmtId="178" fontId="0" fillId="3" borderId="30" xfId="0" applyNumberFormat="1" applyFill="1" applyBorder="1"/>
    <xf numFmtId="0" fontId="0" fillId="0" borderId="8" xfId="0" applyBorder="1"/>
    <xf numFmtId="0" fontId="0" fillId="0" borderId="32" xfId="0" applyBorder="1" applyAlignment="1">
      <alignment horizontal="left"/>
    </xf>
    <xf numFmtId="0" fontId="0" fillId="3" borderId="30" xfId="0" applyFill="1" applyBorder="1"/>
    <xf numFmtId="0" fontId="0" fillId="0" borderId="0" xfId="15" applyFont="1" applyAlignment="1">
      <alignment horizontal="center" vertical="center" wrapText="1"/>
    </xf>
    <xf numFmtId="0" fontId="0" fillId="0" borderId="45" xfId="0" applyBorder="1" applyAlignment="1">
      <alignment horizontal="right" vertical="center" wrapText="1"/>
    </xf>
    <xf numFmtId="0" fontId="0" fillId="0" borderId="45" xfId="0" applyBorder="1" applyAlignment="1">
      <alignment horizontal="left" vertical="center" wrapText="1"/>
    </xf>
    <xf numFmtId="0" fontId="11" fillId="0" borderId="0" xfId="15" applyFont="1">
      <alignment vertical="center"/>
    </xf>
    <xf numFmtId="176" fontId="0" fillId="0" borderId="45" xfId="0" applyNumberFormat="1" applyBorder="1" applyAlignment="1">
      <alignment horizontal="right" vertical="center" wrapText="1"/>
    </xf>
    <xf numFmtId="0" fontId="12" fillId="0" borderId="0" xfId="15" applyFont="1">
      <alignment vertical="center"/>
    </xf>
    <xf numFmtId="0" fontId="6" fillId="0" borderId="0" xfId="15" applyFont="1" applyAlignment="1">
      <alignment horizontal="left" vertical="center"/>
    </xf>
    <xf numFmtId="0" fontId="4" fillId="0" borderId="0" xfId="15" applyFont="1" applyAlignment="1">
      <alignment horizontal="left" vertical="center"/>
    </xf>
    <xf numFmtId="0" fontId="11" fillId="0" borderId="0" xfId="15" applyFont="1" applyAlignment="1">
      <alignment vertical="center" shrinkToFit="1"/>
    </xf>
    <xf numFmtId="0" fontId="11" fillId="0" borderId="0" xfId="15" applyFont="1" applyAlignment="1">
      <alignment horizontal="left" vertical="center" wrapText="1" shrinkToFit="1"/>
    </xf>
    <xf numFmtId="0" fontId="17" fillId="0" borderId="0" xfId="15" applyFont="1" applyAlignment="1">
      <alignment horizontal="center" vertical="center"/>
    </xf>
    <xf numFmtId="0" fontId="11" fillId="0" borderId="0" xfId="15" applyFont="1" applyAlignment="1">
      <alignment vertical="center" wrapText="1" shrinkToFit="1"/>
    </xf>
    <xf numFmtId="0" fontId="11" fillId="0" borderId="0" xfId="0" applyFont="1"/>
    <xf numFmtId="0" fontId="11" fillId="2" borderId="0" xfId="15" applyFont="1" applyFill="1" applyAlignment="1">
      <alignment horizontal="left" vertical="center" wrapText="1"/>
    </xf>
    <xf numFmtId="0" fontId="12" fillId="0" borderId="6" xfId="14" applyFont="1" applyBorder="1" applyAlignment="1">
      <alignment vertical="center"/>
    </xf>
    <xf numFmtId="0" fontId="2" fillId="0" borderId="47" xfId="14" applyFont="1" applyBorder="1" applyAlignment="1">
      <alignment vertical="center"/>
    </xf>
    <xf numFmtId="0" fontId="2" fillId="0" borderId="6" xfId="14" applyFont="1" applyBorder="1" applyAlignment="1">
      <alignment vertical="center"/>
    </xf>
    <xf numFmtId="0" fontId="2" fillId="0" borderId="47" xfId="14" applyFont="1" applyBorder="1" applyAlignment="1">
      <alignment vertical="center" wrapText="1"/>
    </xf>
    <xf numFmtId="0" fontId="2" fillId="0" borderId="6" xfId="14" applyFont="1" applyBorder="1" applyAlignment="1">
      <alignment vertical="center" wrapText="1"/>
    </xf>
    <xf numFmtId="177" fontId="0" fillId="0" borderId="8" xfId="6" applyNumberFormat="1" applyFont="1" applyBorder="1" applyAlignment="1">
      <alignment horizontal="right"/>
    </xf>
    <xf numFmtId="0" fontId="12" fillId="0" borderId="8" xfId="14" applyFont="1" applyBorder="1" applyAlignment="1">
      <alignment horizontal="center"/>
    </xf>
    <xf numFmtId="0" fontId="12" fillId="0" borderId="8" xfId="14" applyFont="1" applyBorder="1" applyAlignment="1">
      <alignment horizontal="center" wrapText="1"/>
    </xf>
    <xf numFmtId="56" fontId="12" fillId="0" borderId="44" xfId="14" applyNumberFormat="1" applyFont="1" applyBorder="1" applyAlignment="1">
      <alignment horizontal="center"/>
    </xf>
    <xf numFmtId="0" fontId="12" fillId="0" borderId="44" xfId="14" applyFont="1" applyBorder="1" applyAlignment="1">
      <alignment horizontal="center"/>
    </xf>
    <xf numFmtId="0" fontId="2" fillId="0" borderId="7" xfId="14" applyFont="1" applyBorder="1" applyAlignment="1">
      <alignment vertical="center"/>
    </xf>
    <xf numFmtId="0" fontId="12" fillId="0" borderId="8" xfId="14" applyFont="1" applyBorder="1" applyAlignment="1">
      <alignment horizontal="center" vertical="center"/>
    </xf>
    <xf numFmtId="0" fontId="12" fillId="0" borderId="11" xfId="14" applyFont="1" applyBorder="1" applyAlignment="1">
      <alignment horizontal="center" vertical="center"/>
    </xf>
    <xf numFmtId="177" fontId="0" fillId="0" borderId="10" xfId="14" applyNumberFormat="1" applyFont="1" applyBorder="1" applyAlignment="1">
      <alignment horizontal="right" vertical="center"/>
    </xf>
    <xf numFmtId="0" fontId="0" fillId="0" borderId="0" xfId="0"/>
    <xf numFmtId="0" fontId="1" fillId="0" borderId="0" xfId="14" applyAlignment="1">
      <alignment vertical="center"/>
    </xf>
    <xf numFmtId="0" fontId="0" fillId="0" borderId="0" xfId="14" applyFont="1" applyAlignment="1">
      <alignment vertical="center"/>
    </xf>
    <xf numFmtId="0" fontId="0" fillId="0" borderId="6" xfId="14" applyFont="1" applyBorder="1" applyAlignment="1">
      <alignment vertical="center"/>
    </xf>
    <xf numFmtId="0" fontId="0" fillId="0" borderId="0" xfId="14" applyFont="1" applyAlignment="1">
      <alignment horizontal="center" vertical="center"/>
    </xf>
    <xf numFmtId="177" fontId="0" fillId="0" borderId="8" xfId="14" applyNumberFormat="1" applyFont="1" applyBorder="1" applyAlignment="1">
      <alignment vertical="center"/>
    </xf>
    <xf numFmtId="0" fontId="0" fillId="0" borderId="7" xfId="14" applyFont="1" applyBorder="1" applyAlignment="1">
      <alignment horizontal="right" vertical="center"/>
    </xf>
    <xf numFmtId="0" fontId="0" fillId="0" borderId="0" xfId="15" applyFont="1">
      <alignment vertical="center"/>
    </xf>
    <xf numFmtId="0" fontId="0" fillId="0" borderId="0" xfId="15" applyFont="1" applyAlignment="1">
      <alignment horizontal="right" vertical="center"/>
    </xf>
    <xf numFmtId="0" fontId="0" fillId="0" borderId="0" xfId="0" applyAlignment="1">
      <alignment horizontal="right"/>
    </xf>
    <xf numFmtId="0" fontId="13" fillId="0" borderId="0" xfId="15" applyFont="1">
      <alignment vertical="center"/>
    </xf>
    <xf numFmtId="0" fontId="5" fillId="0" borderId="31" xfId="15" applyFont="1" applyBorder="1" applyAlignment="1">
      <alignment horizontal="center" vertical="top"/>
    </xf>
    <xf numFmtId="0" fontId="16" fillId="0" borderId="0" xfId="15" applyFont="1" applyAlignment="1">
      <alignment horizontal="center" vertical="center"/>
    </xf>
    <xf numFmtId="0" fontId="0" fillId="0" borderId="0" xfId="15" applyFont="1" applyAlignment="1">
      <alignment horizontal="left" vertical="center" wrapText="1"/>
    </xf>
    <xf numFmtId="0" fontId="1" fillId="0" borderId="0" xfId="15">
      <alignment vertical="center"/>
    </xf>
    <xf numFmtId="0" fontId="0" fillId="0" borderId="0" xfId="15" applyFont="1" applyAlignment="1">
      <alignment horizontal="left" vertical="center"/>
    </xf>
    <xf numFmtId="0" fontId="0" fillId="0" borderId="38" xfId="15" applyFont="1" applyBorder="1">
      <alignment vertical="center"/>
    </xf>
    <xf numFmtId="0" fontId="11" fillId="0" borderId="0" xfId="15" applyFont="1">
      <alignment vertical="center"/>
    </xf>
    <xf numFmtId="0" fontId="11" fillId="0" borderId="0" xfId="15" applyFont="1" applyAlignment="1">
      <alignment horizontal="right" vertical="center"/>
    </xf>
    <xf numFmtId="0" fontId="11" fillId="0" borderId="38" xfId="15" applyFont="1" applyBorder="1">
      <alignment vertical="center"/>
    </xf>
    <xf numFmtId="0" fontId="12" fillId="0" borderId="0" xfId="15" applyFont="1">
      <alignment vertical="center"/>
    </xf>
    <xf numFmtId="0" fontId="12" fillId="2" borderId="0" xfId="15" applyFont="1" applyFill="1">
      <alignment vertical="center"/>
    </xf>
    <xf numFmtId="0" fontId="0" fillId="2" borderId="0" xfId="15" applyFont="1" applyFill="1">
      <alignment vertical="center"/>
    </xf>
    <xf numFmtId="0" fontId="0" fillId="0" borderId="39" xfId="15" applyFont="1" applyBorder="1">
      <alignment vertical="center"/>
    </xf>
    <xf numFmtId="0" fontId="1" fillId="0" borderId="46" xfId="15" applyBorder="1">
      <alignment vertical="center"/>
    </xf>
    <xf numFmtId="0" fontId="31" fillId="0" borderId="46" xfId="15" applyFont="1" applyBorder="1">
      <alignment vertical="center"/>
    </xf>
    <xf numFmtId="0" fontId="11" fillId="0" borderId="46" xfId="15" applyFont="1" applyBorder="1" applyAlignment="1">
      <alignment horizontal="left" vertical="center"/>
    </xf>
    <xf numFmtId="0" fontId="11" fillId="0" borderId="0" xfId="15" applyFont="1" applyAlignment="1">
      <alignment vertical="top" wrapText="1" shrinkToFit="1"/>
    </xf>
    <xf numFmtId="0" fontId="11" fillId="0" borderId="0" xfId="15" applyFont="1" applyAlignment="1">
      <alignment vertical="center" shrinkToFit="1"/>
    </xf>
    <xf numFmtId="0" fontId="11" fillId="0" borderId="0" xfId="15" applyFont="1" applyAlignment="1">
      <alignment vertical="top" shrinkToFit="1"/>
    </xf>
    <xf numFmtId="49" fontId="11" fillId="0" borderId="0" xfId="15" applyNumberFormat="1" applyFont="1" applyAlignment="1">
      <alignment horizontal="center" vertical="center" wrapText="1" shrinkToFit="1"/>
    </xf>
    <xf numFmtId="49" fontId="11" fillId="0" borderId="0" xfId="15" applyNumberFormat="1" applyFont="1" applyAlignment="1">
      <alignment horizontal="center" vertical="center" shrinkToFit="1"/>
    </xf>
    <xf numFmtId="0" fontId="11" fillId="0" borderId="0" xfId="15" applyFont="1" applyAlignment="1">
      <alignment horizontal="left" vertical="center" shrinkToFit="1"/>
    </xf>
    <xf numFmtId="0" fontId="11" fillId="0" borderId="0" xfId="15" applyFont="1" applyAlignment="1">
      <alignment horizontal="center" vertical="center" shrinkToFit="1"/>
    </xf>
    <xf numFmtId="0" fontId="1" fillId="0" borderId="0" xfId="15" applyAlignment="1">
      <alignment horizontal="right" vertical="center"/>
    </xf>
    <xf numFmtId="0" fontId="17" fillId="0" borderId="0" xfId="15" applyFont="1">
      <alignment vertical="center"/>
    </xf>
    <xf numFmtId="0" fontId="17" fillId="0" borderId="0" xfId="15" applyFont="1" applyAlignment="1">
      <alignment horizontal="center" vertical="center"/>
    </xf>
    <xf numFmtId="0" fontId="11"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1" fillId="0" borderId="0" xfId="0" applyFont="1"/>
    <xf numFmtId="0" fontId="11" fillId="2" borderId="0" xfId="15" applyFont="1" applyFill="1" applyAlignment="1">
      <alignment vertical="center" wrapText="1"/>
    </xf>
    <xf numFmtId="0" fontId="11" fillId="2" borderId="0" xfId="15" applyFont="1" applyFill="1" applyAlignment="1">
      <alignment horizontal="left" vertical="center" wrapText="1"/>
    </xf>
    <xf numFmtId="0" fontId="11" fillId="2" borderId="0" xfId="15" applyFont="1" applyFill="1">
      <alignment vertical="center"/>
    </xf>
    <xf numFmtId="0" fontId="11" fillId="0" borderId="0" xfId="15" quotePrefix="1" applyFont="1" applyAlignment="1">
      <alignment horizontal="center" vertical="center"/>
    </xf>
    <xf numFmtId="56" fontId="0" fillId="0" borderId="10" xfId="14" applyNumberFormat="1" applyFont="1" applyBorder="1" applyAlignment="1">
      <alignment vertical="center"/>
    </xf>
    <xf numFmtId="0" fontId="12" fillId="0" borderId="8" xfId="14" applyFont="1" applyBorder="1" applyAlignment="1">
      <alignment vertical="center" wrapText="1"/>
    </xf>
    <xf numFmtId="0" fontId="1" fillId="0" borderId="0" xfId="14" applyAlignment="1">
      <alignment vertical="center"/>
    </xf>
    <xf numFmtId="0" fontId="0" fillId="0" borderId="0" xfId="14" applyFont="1" applyAlignment="1">
      <alignment vertical="center"/>
    </xf>
    <xf numFmtId="0" fontId="0" fillId="0" borderId="6" xfId="14" applyFont="1" applyBorder="1" applyAlignment="1">
      <alignment vertical="center"/>
    </xf>
    <xf numFmtId="0" fontId="0" fillId="0" borderId="0" xfId="14" applyFont="1" applyAlignment="1">
      <alignment horizontal="center" vertical="center"/>
    </xf>
    <xf numFmtId="177" fontId="0" fillId="0" borderId="8" xfId="14" applyNumberFormat="1" applyFont="1" applyBorder="1" applyAlignment="1">
      <alignment vertical="center"/>
    </xf>
    <xf numFmtId="0" fontId="0" fillId="0" borderId="7" xfId="14" applyFont="1" applyBorder="1" applyAlignment="1">
      <alignment horizontal="right" vertical="center"/>
    </xf>
    <xf numFmtId="0" fontId="12" fillId="0" borderId="8" xfId="14" applyFont="1" applyBorder="1" applyAlignment="1">
      <alignment vertical="center"/>
    </xf>
    <xf numFmtId="0" fontId="12" fillId="0" borderId="9" xfId="14" applyFont="1" applyBorder="1" applyAlignment="1">
      <alignment vertical="center"/>
    </xf>
    <xf numFmtId="0" fontId="12" fillId="0" borderId="9" xfId="14" applyFont="1" applyBorder="1" applyAlignment="1">
      <alignment vertical="center" wrapText="1"/>
    </xf>
    <xf numFmtId="0" fontId="12" fillId="0" borderId="8" xfId="14" applyFont="1" applyBorder="1" applyAlignment="1">
      <alignment vertical="center" wrapText="1"/>
    </xf>
    <xf numFmtId="177" fontId="0" fillId="0" borderId="8" xfId="14" applyNumberFormat="1" applyFont="1" applyBorder="1" applyAlignment="1">
      <alignment vertical="center"/>
    </xf>
    <xf numFmtId="0" fontId="12" fillId="0" borderId="8" xfId="14" applyFont="1" applyBorder="1" applyAlignment="1">
      <alignment vertical="center"/>
    </xf>
    <xf numFmtId="0" fontId="12" fillId="0" borderId="8" xfId="14" applyFont="1" applyBorder="1" applyAlignment="1">
      <alignment vertical="center" wrapText="1"/>
    </xf>
    <xf numFmtId="0" fontId="12" fillId="0" borderId="8" xfId="14" applyFont="1" applyBorder="1" applyAlignment="1">
      <alignment vertical="center"/>
    </xf>
    <xf numFmtId="0" fontId="1"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6" xfId="14" applyFont="1" applyBorder="1" applyAlignment="1">
      <alignment vertical="center"/>
    </xf>
    <xf numFmtId="0" fontId="0" fillId="0" borderId="7" xfId="14" applyFont="1" applyBorder="1" applyAlignment="1">
      <alignment vertical="center"/>
    </xf>
    <xf numFmtId="0" fontId="0" fillId="0" borderId="8" xfId="14" applyFont="1" applyBorder="1" applyAlignment="1">
      <alignment vertical="center"/>
    </xf>
    <xf numFmtId="177" fontId="0" fillId="0" borderId="8" xfId="14" applyNumberFormat="1" applyFont="1" applyBorder="1" applyAlignment="1">
      <alignment vertical="center"/>
    </xf>
    <xf numFmtId="0" fontId="12" fillId="0" borderId="8" xfId="14" applyFont="1" applyBorder="1" applyAlignment="1">
      <alignment vertical="center"/>
    </xf>
    <xf numFmtId="0" fontId="12" fillId="0" borderId="8" xfId="14" applyFont="1" applyBorder="1" applyAlignment="1">
      <alignment vertical="center"/>
    </xf>
    <xf numFmtId="177" fontId="0" fillId="0" borderId="8" xfId="14" applyNumberFormat="1" applyFont="1" applyBorder="1" applyAlignment="1">
      <alignment vertical="center"/>
    </xf>
    <xf numFmtId="0" fontId="12" fillId="0" borderId="8" xfId="14" applyFont="1" applyBorder="1" applyAlignment="1">
      <alignment vertical="center"/>
    </xf>
    <xf numFmtId="0" fontId="12" fillId="0" borderId="8" xfId="14" applyFont="1" applyBorder="1" applyAlignment="1">
      <alignment vertical="center"/>
    </xf>
    <xf numFmtId="177" fontId="0" fillId="0" borderId="8" xfId="14" applyNumberFormat="1" applyFont="1" applyBorder="1" applyAlignment="1">
      <alignment vertical="center"/>
    </xf>
    <xf numFmtId="0" fontId="12" fillId="0" borderId="8" xfId="14" applyFont="1" applyBorder="1" applyAlignment="1">
      <alignment vertical="center"/>
    </xf>
    <xf numFmtId="177" fontId="0" fillId="0" borderId="8" xfId="6" applyNumberFormat="1" applyFont="1" applyBorder="1" applyAlignment="1">
      <alignment vertical="center"/>
    </xf>
    <xf numFmtId="0" fontId="3" fillId="0" borderId="10" xfId="5" applyBorder="1" applyAlignment="1">
      <alignment horizontal="center"/>
    </xf>
    <xf numFmtId="0" fontId="3" fillId="0" borderId="10" xfId="5" applyBorder="1" applyAlignment="1">
      <alignment horizontal="center" vertical="center"/>
    </xf>
    <xf numFmtId="0" fontId="3" fillId="0" borderId="8" xfId="5" applyBorder="1" applyAlignment="1">
      <alignment vertical="center"/>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12"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6" fillId="0" borderId="0" xfId="0" applyFont="1" applyAlignment="1">
      <alignment horizontal="center"/>
    </xf>
    <xf numFmtId="0" fontId="10" fillId="0" borderId="0" xfId="0" applyFont="1" applyAlignment="1">
      <alignment horizontal="center"/>
    </xf>
    <xf numFmtId="0" fontId="9" fillId="0" borderId="0" xfId="14" applyFont="1" applyBorder="1" applyAlignment="1">
      <alignment horizontal="center"/>
    </xf>
    <xf numFmtId="0" fontId="0" fillId="0" borderId="0" xfId="14" applyFont="1" applyBorder="1" applyAlignment="1">
      <alignment horizontal="center"/>
    </xf>
    <xf numFmtId="0" fontId="28" fillId="0" borderId="0" xfId="14" applyFont="1" applyBorder="1" applyAlignment="1">
      <alignment horizontal="left"/>
    </xf>
    <xf numFmtId="0" fontId="6" fillId="0" borderId="0" xfId="14" applyFont="1" applyBorder="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50" xfId="14" applyFont="1" applyBorder="1" applyAlignment="1">
      <alignment horizontal="center"/>
    </xf>
    <xf numFmtId="0" fontId="0" fillId="0" borderId="41" xfId="14" applyFont="1" applyBorder="1" applyAlignment="1">
      <alignment horizontal="center"/>
    </xf>
    <xf numFmtId="0" fontId="0" fillId="0" borderId="4" xfId="14" applyFont="1" applyBorder="1" applyAlignment="1">
      <alignment horizontal="center"/>
    </xf>
    <xf numFmtId="0" fontId="0" fillId="0" borderId="0" xfId="14" applyFont="1" applyBorder="1" applyAlignment="1">
      <alignment horizontal="left"/>
    </xf>
    <xf numFmtId="0" fontId="0" fillId="0" borderId="0" xfId="15" applyFont="1" applyAlignment="1">
      <alignment horizontal="center" vertical="center"/>
    </xf>
    <xf numFmtId="0" fontId="0" fillId="0" borderId="0" xfId="15" applyFont="1" applyAlignment="1">
      <alignment horizontal="right" vertical="center"/>
    </xf>
    <xf numFmtId="0" fontId="13" fillId="0" borderId="0" xfId="15" applyFont="1" applyAlignment="1">
      <alignment horizontal="right" vertical="center"/>
    </xf>
    <xf numFmtId="0" fontId="16" fillId="0" borderId="0" xfId="15" applyFont="1" applyAlignment="1">
      <alignment horizontal="center" vertical="center"/>
    </xf>
    <xf numFmtId="0" fontId="6" fillId="0" borderId="54" xfId="15" applyFont="1" applyBorder="1" applyAlignment="1">
      <alignment horizontal="center" vertical="center" wrapText="1" shrinkToFit="1"/>
    </xf>
    <xf numFmtId="0" fontId="0" fillId="0" borderId="54" xfId="0" applyBorder="1"/>
    <xf numFmtId="0" fontId="0" fillId="0" borderId="55" xfId="0" applyBorder="1"/>
    <xf numFmtId="0" fontId="0" fillId="0" borderId="0" xfId="15" applyFont="1" applyAlignment="1">
      <alignment horizontal="left" vertical="center" wrapText="1"/>
    </xf>
    <xf numFmtId="0" fontId="1" fillId="0" borderId="0" xfId="15" applyAlignment="1">
      <alignment horizontal="left" vertical="center" wrapText="1"/>
    </xf>
    <xf numFmtId="0" fontId="0" fillId="4" borderId="52" xfId="0" applyFill="1" applyBorder="1" applyAlignment="1">
      <alignment horizontal="center" vertical="center" wrapText="1"/>
    </xf>
    <xf numFmtId="0" fontId="0" fillId="4" borderId="53" xfId="0" applyFill="1" applyBorder="1" applyAlignment="1">
      <alignment horizontal="center" vertical="center" wrapText="1"/>
    </xf>
    <xf numFmtId="0" fontId="0" fillId="0" borderId="0" xfId="15" applyFont="1" applyAlignment="1">
      <alignment horizontal="left" vertical="center"/>
    </xf>
    <xf numFmtId="0" fontId="0" fillId="0" borderId="0" xfId="15" applyFont="1" applyAlignment="1">
      <alignment horizontal="center" vertical="top" wrapText="1"/>
    </xf>
    <xf numFmtId="0" fontId="0" fillId="0" borderId="0" xfId="15" applyFont="1" applyAlignment="1">
      <alignment horizontal="center" vertical="center" wrapText="1"/>
    </xf>
    <xf numFmtId="38" fontId="0" fillId="0" borderId="38" xfId="15" applyNumberFormat="1" applyFont="1" applyBorder="1" applyAlignment="1">
      <alignment horizontal="right" vertical="center"/>
    </xf>
    <xf numFmtId="0" fontId="0" fillId="0" borderId="38" xfId="0" applyBorder="1" applyAlignment="1">
      <alignment vertical="center"/>
    </xf>
    <xf numFmtId="0" fontId="0" fillId="0" borderId="39" xfId="15" applyFont="1" applyBorder="1" applyAlignment="1">
      <alignment horizontal="left" vertical="center"/>
    </xf>
    <xf numFmtId="0" fontId="11" fillId="0" borderId="0" xfId="15" applyFont="1" applyAlignment="1">
      <alignment horizontal="left" vertical="center" wrapText="1" shrinkToFit="1"/>
    </xf>
    <xf numFmtId="0" fontId="11" fillId="0" borderId="0" xfId="15" applyFont="1" applyAlignment="1">
      <alignment horizontal="left" vertical="center" shrinkToFit="1"/>
    </xf>
    <xf numFmtId="0" fontId="11" fillId="0" borderId="39" xfId="15" applyFont="1" applyBorder="1" applyAlignment="1">
      <alignment horizontal="left" vertical="center"/>
    </xf>
    <xf numFmtId="0" fontId="11" fillId="0" borderId="0" xfId="15" applyFont="1" applyAlignment="1">
      <alignment horizontal="left" vertical="top" wrapText="1" shrinkToFit="1"/>
    </xf>
    <xf numFmtId="0" fontId="17" fillId="0" borderId="0" xfId="15" applyFont="1" applyAlignment="1">
      <alignment horizontal="center" vertical="center"/>
    </xf>
    <xf numFmtId="0" fontId="0" fillId="0" borderId="51" xfId="15" applyFont="1" applyBorder="1" applyAlignment="1">
      <alignment horizontal="center" vertical="center"/>
    </xf>
    <xf numFmtId="0" fontId="0" fillId="0" borderId="38" xfId="15" applyFont="1" applyBorder="1" applyAlignment="1">
      <alignment horizontal="center" vertical="center"/>
    </xf>
    <xf numFmtId="0" fontId="11" fillId="2" borderId="0" xfId="15" applyFont="1" applyFill="1" applyAlignment="1">
      <alignment horizontal="left" vertical="center" wrapText="1"/>
    </xf>
    <xf numFmtId="0" fontId="11" fillId="0" borderId="0" xfId="15" applyFont="1" applyAlignment="1">
      <alignment horizontal="left" vertical="center"/>
    </xf>
    <xf numFmtId="0" fontId="11" fillId="2" borderId="0" xfId="15" applyFont="1" applyFill="1" applyAlignment="1">
      <alignment horizontal="left" vertical="center"/>
    </xf>
    <xf numFmtId="0" fontId="0" fillId="0" borderId="38" xfId="15" applyFont="1" applyBorder="1" applyAlignment="1">
      <alignment horizontal="left" vertical="center"/>
    </xf>
    <xf numFmtId="0" fontId="11" fillId="0" borderId="0" xfId="15" applyFont="1" applyAlignment="1">
      <alignment vertical="center" shrinkToFit="1"/>
    </xf>
    <xf numFmtId="0" fontId="11" fillId="0" borderId="0" xfId="0" applyFont="1" applyAlignment="1">
      <alignment horizontal="left" wrapText="1"/>
    </xf>
    <xf numFmtId="38" fontId="0" fillId="0" borderId="39" xfId="15" applyNumberFormat="1" applyFont="1" applyBorder="1" applyAlignment="1">
      <alignment horizontal="right" vertical="center"/>
    </xf>
    <xf numFmtId="0" fontId="0" fillId="0" borderId="39" xfId="0" applyBorder="1" applyAlignment="1">
      <alignment vertical="center"/>
    </xf>
    <xf numFmtId="0" fontId="12" fillId="0" borderId="0" xfId="15" applyFont="1" applyAlignment="1">
      <alignment vertical="top" wrapText="1"/>
    </xf>
    <xf numFmtId="0" fontId="0" fillId="0" borderId="0" xfId="0" applyAlignment="1">
      <alignment vertical="top" wrapText="1"/>
    </xf>
    <xf numFmtId="0" fontId="0" fillId="0" borderId="57" xfId="14" applyFont="1" applyBorder="1" applyAlignment="1">
      <alignment horizontal="center" vertical="center"/>
    </xf>
    <xf numFmtId="0" fontId="0" fillId="0" borderId="2" xfId="14" applyFont="1" applyBorder="1" applyAlignment="1">
      <alignment horizontal="center" vertical="center"/>
    </xf>
    <xf numFmtId="0" fontId="8" fillId="0" borderId="0" xfId="14" applyFont="1" applyBorder="1" applyAlignment="1">
      <alignment horizontal="center" vertical="center"/>
    </xf>
    <xf numFmtId="0" fontId="0" fillId="0" borderId="33" xfId="14" applyFont="1" applyBorder="1" applyAlignment="1">
      <alignment horizontal="right" vertical="center"/>
    </xf>
    <xf numFmtId="0" fontId="0" fillId="0" borderId="56" xfId="14" applyFont="1" applyBorder="1" applyAlignment="1">
      <alignment horizontal="center" vertical="center"/>
    </xf>
    <xf numFmtId="0" fontId="0" fillId="0" borderId="60" xfId="14" applyFont="1" applyBorder="1" applyAlignment="1">
      <alignment horizontal="center" vertical="center"/>
    </xf>
    <xf numFmtId="0" fontId="0" fillId="0" borderId="42" xfId="14" applyFont="1" applyBorder="1" applyAlignment="1">
      <alignment horizontal="center" vertical="center"/>
    </xf>
    <xf numFmtId="0" fontId="1" fillId="0" borderId="11" xfId="14" applyFont="1" applyBorder="1" applyAlignment="1">
      <alignment horizontal="left" vertical="center"/>
    </xf>
    <xf numFmtId="0" fontId="0" fillId="0" borderId="58" xfId="14" applyFont="1" applyBorder="1" applyAlignment="1">
      <alignment horizontal="center" vertical="center"/>
    </xf>
    <xf numFmtId="0" fontId="0" fillId="0" borderId="59" xfId="14" applyFont="1" applyBorder="1" applyAlignment="1">
      <alignment horizontal="center" vertical="center"/>
    </xf>
    <xf numFmtId="0" fontId="0" fillId="0" borderId="0" xfId="14" applyFont="1" applyBorder="1" applyAlignment="1">
      <alignment horizontal="center" vertical="center"/>
    </xf>
    <xf numFmtId="0" fontId="15" fillId="0" borderId="0" xfId="14" applyFont="1" applyBorder="1" applyAlignment="1">
      <alignment vertical="center"/>
    </xf>
    <xf numFmtId="0" fontId="0" fillId="0" borderId="0" xfId="14" applyFont="1" applyBorder="1" applyAlignment="1">
      <alignment vertical="center"/>
    </xf>
    <xf numFmtId="0" fontId="0" fillId="0" borderId="3" xfId="14" applyFont="1" applyBorder="1" applyAlignment="1">
      <alignment vertical="center"/>
    </xf>
    <xf numFmtId="0" fontId="0" fillId="0" borderId="42" xfId="14" applyFont="1" applyBorder="1" applyAlignment="1">
      <alignment vertical="center"/>
    </xf>
    <xf numFmtId="0" fontId="0" fillId="0" borderId="3" xfId="14" applyFont="1" applyBorder="1" applyAlignment="1">
      <alignment horizontal="center" vertical="center"/>
    </xf>
    <xf numFmtId="0" fontId="0" fillId="0" borderId="0" xfId="14" applyFont="1" applyBorder="1" applyAlignment="1">
      <alignment horizontal="right" vertical="center"/>
    </xf>
    <xf numFmtId="0" fontId="0" fillId="0" borderId="11" xfId="14" applyFont="1" applyBorder="1" applyAlignment="1">
      <alignment horizontal="center" vertical="center"/>
    </xf>
    <xf numFmtId="0" fontId="0" fillId="0" borderId="11" xfId="14" applyFont="1" applyBorder="1" applyAlignment="1">
      <alignment horizontal="right" vertical="center"/>
    </xf>
    <xf numFmtId="0" fontId="0" fillId="0" borderId="40" xfId="14" applyFont="1" applyBorder="1" applyAlignment="1">
      <alignment horizontal="center" vertical="center"/>
    </xf>
    <xf numFmtId="0" fontId="0" fillId="0" borderId="11" xfId="14" applyFont="1" applyBorder="1" applyAlignment="1">
      <alignment horizontal="left" vertical="center"/>
    </xf>
    <xf numFmtId="0" fontId="1" fillId="0" borderId="3" xfId="14" applyFont="1" applyBorder="1" applyAlignment="1">
      <alignment horizontal="center" vertical="center"/>
    </xf>
    <xf numFmtId="0" fontId="1" fillId="0" borderId="2" xfId="14" applyFont="1" applyBorder="1" applyAlignment="1">
      <alignment horizontal="center" vertical="center"/>
    </xf>
    <xf numFmtId="0" fontId="1" fillId="0" borderId="0" xfId="14" applyFont="1" applyBorder="1" applyAlignment="1">
      <alignment horizontal="right" vertical="center"/>
    </xf>
    <xf numFmtId="0" fontId="7" fillId="0" borderId="0" xfId="14" applyFont="1" applyBorder="1" applyAlignment="1">
      <alignment horizontal="center" vertical="center"/>
    </xf>
    <xf numFmtId="0" fontId="1" fillId="0" borderId="0" xfId="14" applyFont="1" applyBorder="1" applyAlignment="1">
      <alignment horizontal="center" vertical="center"/>
    </xf>
    <xf numFmtId="0" fontId="1" fillId="0" borderId="11" xfId="14" applyFont="1" applyBorder="1" applyAlignment="1">
      <alignment horizontal="right" vertical="center"/>
    </xf>
    <xf numFmtId="0" fontId="0" fillId="0" borderId="11" xfId="14" applyFont="1" applyBorder="1" applyAlignment="1">
      <alignment vertical="center"/>
    </xf>
    <xf numFmtId="0" fontId="1" fillId="0" borderId="11" xfId="14" applyFont="1" applyBorder="1" applyAlignment="1">
      <alignment vertical="center"/>
    </xf>
    <xf numFmtId="0" fontId="9" fillId="0" borderId="0" xfId="14" applyFont="1" applyBorder="1" applyAlignment="1">
      <alignment horizontal="center" vertical="center"/>
    </xf>
    <xf numFmtId="0" fontId="12" fillId="0" borderId="6" xfId="14" applyFont="1" applyBorder="1" applyAlignment="1">
      <alignment vertical="center" wrapText="1"/>
    </xf>
  </cellXfs>
  <cellStyles count="17">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2 2" xfId="16" xr:uid="{41028964-5AEA-4743-B8B9-8DB43CD8D4D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647700</xdr:colOff>
      <xdr:row>18</xdr:row>
      <xdr:rowOff>99060</xdr:rowOff>
    </xdr:from>
    <xdr:to>
      <xdr:col>7</xdr:col>
      <xdr:colOff>236220</xdr:colOff>
      <xdr:row>20</xdr:row>
      <xdr:rowOff>68580</xdr:rowOff>
    </xdr:to>
    <xdr:sp macro="" textlink="">
      <xdr:nvSpPr>
        <xdr:cNvPr id="17" name="楕円 16">
          <a:extLst>
            <a:ext uri="{FF2B5EF4-FFF2-40B4-BE49-F238E27FC236}">
              <a16:creationId xmlns:a16="http://schemas.microsoft.com/office/drawing/2014/main" id="{FD58B74D-1E4A-4421-9314-18E4895F00D4}"/>
            </a:ext>
          </a:extLst>
        </xdr:cNvPr>
        <xdr:cNvSpPr/>
      </xdr:nvSpPr>
      <xdr:spPr bwMode="auto">
        <a:xfrm>
          <a:off x="3878580" y="330708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2</xdr:col>
      <xdr:colOff>396240</xdr:colOff>
      <xdr:row>19</xdr:row>
      <xdr:rowOff>137160</xdr:rowOff>
    </xdr:from>
    <xdr:to>
      <xdr:col>3</xdr:col>
      <xdr:colOff>228600</xdr:colOff>
      <xdr:row>21</xdr:row>
      <xdr:rowOff>99060</xdr:rowOff>
    </xdr:to>
    <xdr:sp macro="" textlink="">
      <xdr:nvSpPr>
        <xdr:cNvPr id="18" name="楕円 17">
          <a:extLst>
            <a:ext uri="{FF2B5EF4-FFF2-40B4-BE49-F238E27FC236}">
              <a16:creationId xmlns:a16="http://schemas.microsoft.com/office/drawing/2014/main" id="{73E64ACD-8BB0-4B71-8BC5-EC048526EDA4}"/>
            </a:ext>
          </a:extLst>
        </xdr:cNvPr>
        <xdr:cNvSpPr/>
      </xdr:nvSpPr>
      <xdr:spPr bwMode="auto">
        <a:xfrm>
          <a:off x="990600" y="351282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4</xdr:col>
      <xdr:colOff>655320</xdr:colOff>
      <xdr:row>16</xdr:row>
      <xdr:rowOff>137160</xdr:rowOff>
    </xdr:from>
    <xdr:to>
      <xdr:col>5</xdr:col>
      <xdr:colOff>220980</xdr:colOff>
      <xdr:row>18</xdr:row>
      <xdr:rowOff>106680</xdr:rowOff>
    </xdr:to>
    <xdr:sp macro="" textlink="">
      <xdr:nvSpPr>
        <xdr:cNvPr id="19" name="楕円 18">
          <a:extLst>
            <a:ext uri="{FF2B5EF4-FFF2-40B4-BE49-F238E27FC236}">
              <a16:creationId xmlns:a16="http://schemas.microsoft.com/office/drawing/2014/main" id="{D5B71328-2484-491F-AE4B-5ED2533A1A64}"/>
            </a:ext>
          </a:extLst>
        </xdr:cNvPr>
        <xdr:cNvSpPr/>
      </xdr:nvSpPr>
      <xdr:spPr bwMode="auto">
        <a:xfrm>
          <a:off x="2362200" y="300228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1082040</xdr:colOff>
      <xdr:row>27</xdr:row>
      <xdr:rowOff>106680</xdr:rowOff>
    </xdr:from>
    <xdr:to>
      <xdr:col>8</xdr:col>
      <xdr:colOff>190500</xdr:colOff>
      <xdr:row>29</xdr:row>
      <xdr:rowOff>68580</xdr:rowOff>
    </xdr:to>
    <xdr:sp macro="" textlink="">
      <xdr:nvSpPr>
        <xdr:cNvPr id="20" name="楕円 19">
          <a:extLst>
            <a:ext uri="{FF2B5EF4-FFF2-40B4-BE49-F238E27FC236}">
              <a16:creationId xmlns:a16="http://schemas.microsoft.com/office/drawing/2014/main" id="{E32D8697-524A-43D0-8A1B-5ACD89F89347}"/>
            </a:ext>
          </a:extLst>
        </xdr:cNvPr>
        <xdr:cNvSpPr/>
      </xdr:nvSpPr>
      <xdr:spPr bwMode="auto">
        <a:xfrm>
          <a:off x="5029200" y="488442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1066800</xdr:colOff>
      <xdr:row>29</xdr:row>
      <xdr:rowOff>114300</xdr:rowOff>
    </xdr:from>
    <xdr:to>
      <xdr:col>8</xdr:col>
      <xdr:colOff>175260</xdr:colOff>
      <xdr:row>31</xdr:row>
      <xdr:rowOff>76200</xdr:rowOff>
    </xdr:to>
    <xdr:sp macro="" textlink="">
      <xdr:nvSpPr>
        <xdr:cNvPr id="21" name="楕円 20">
          <a:extLst>
            <a:ext uri="{FF2B5EF4-FFF2-40B4-BE49-F238E27FC236}">
              <a16:creationId xmlns:a16="http://schemas.microsoft.com/office/drawing/2014/main" id="{331407C0-A42E-4EAD-9C51-55643D5C7D74}"/>
            </a:ext>
          </a:extLst>
        </xdr:cNvPr>
        <xdr:cNvSpPr/>
      </xdr:nvSpPr>
      <xdr:spPr bwMode="auto">
        <a:xfrm>
          <a:off x="5013960" y="5242560"/>
          <a:ext cx="304800" cy="31242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siryoh/mitumorisyo/11_zenno_mitumori.pdf" TargetMode="External"/><Relationship Id="rId13" Type="http://schemas.openxmlformats.org/officeDocument/2006/relationships/hyperlink" Target="../siryoh/mitumorisyo/2_daisin_madoguti_mitimori.pdf" TargetMode="External"/><Relationship Id="rId3" Type="http://schemas.openxmlformats.org/officeDocument/2006/relationships/hyperlink" Target="../siryoh/mitumorisyo/4_kubosyoten_mitumori.pdf" TargetMode="External"/><Relationship Id="rId7" Type="http://schemas.openxmlformats.org/officeDocument/2006/relationships/hyperlink" Target="../siryoh/mitumorisyo/9_ticketmitsumori.pdf" TargetMode="External"/><Relationship Id="rId12" Type="http://schemas.openxmlformats.org/officeDocument/2006/relationships/hyperlink" Target="../siryoh/mitumorisyo/15_arufapurasu_mitumori.pdf" TargetMode="External"/><Relationship Id="rId17" Type="http://schemas.openxmlformats.org/officeDocument/2006/relationships/printerSettings" Target="../printerSettings/printerSettings2.bin"/><Relationship Id="rId2" Type="http://schemas.openxmlformats.org/officeDocument/2006/relationships/hyperlink" Target="../siryoh/mitumorisyo/3_syougaihoken_mitumori.pdf" TargetMode="External"/><Relationship Id="rId16" Type="http://schemas.openxmlformats.org/officeDocument/2006/relationships/hyperlink" Target="../siryoh/mitumorisyo/10_ticketmitsumori.pdf" TargetMode="External"/><Relationship Id="rId1" Type="http://schemas.openxmlformats.org/officeDocument/2006/relationships/hyperlink" Target="../siryoh/mitumorisyo/1_event21_mitumori.pdf" TargetMode="External"/><Relationship Id="rId6" Type="http://schemas.openxmlformats.org/officeDocument/2006/relationships/hyperlink" Target="../siryoh/mitumorisyo/7_marusei_mitumori.pdf" TargetMode="External"/><Relationship Id="rId11" Type="http://schemas.openxmlformats.org/officeDocument/2006/relationships/hyperlink" Target="../siryoh/mitumorisyo/14_daietu_mitumori.pdf" TargetMode="External"/><Relationship Id="rId5" Type="http://schemas.openxmlformats.org/officeDocument/2006/relationships/hyperlink" Target="../siryoh/mitumorisyo/6_daikitirentoru_mitumori.pdf" TargetMode="External"/><Relationship Id="rId15" Type="http://schemas.openxmlformats.org/officeDocument/2006/relationships/hyperlink" Target="../siryoh/mitumorisyo/8_daisin_atm_mitimori.pdf" TargetMode="External"/><Relationship Id="rId10" Type="http://schemas.openxmlformats.org/officeDocument/2006/relationships/hyperlink" Target="../siryoh/mitumorisyo/13_hokahokatei_mitumori.pdf" TargetMode="External"/><Relationship Id="rId4" Type="http://schemas.openxmlformats.org/officeDocument/2006/relationships/hyperlink" Target="../siryoh/mitumorisyo/5_sensyukeibi_mitumori.pdf" TargetMode="External"/><Relationship Id="rId9" Type="http://schemas.openxmlformats.org/officeDocument/2006/relationships/hyperlink" Target="../siryoh/mitumorisyo/12_osakadoubutu_miumori.pdf" TargetMode="External"/><Relationship Id="rId14" Type="http://schemas.openxmlformats.org/officeDocument/2006/relationships/hyperlink" Target="../siryoh/mitumorisyo/8_daisin_atm_mitimori.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ryosyusyo/12_osakadoubutupurodakusyon_ryousyusyo.pdf" TargetMode="External"/><Relationship Id="rId13" Type="http://schemas.openxmlformats.org/officeDocument/2006/relationships/hyperlink" Target="../siryoh/ryosyusyo/8_daikichi_hurikomitesuryo.pdf" TargetMode="External"/><Relationship Id="rId3" Type="http://schemas.openxmlformats.org/officeDocument/2006/relationships/hyperlink" Target="../siryoh/ryosyusyo/6_daikichirentoru_ryousyusyo.pdf" TargetMode="External"/><Relationship Id="rId7" Type="http://schemas.openxmlformats.org/officeDocument/2006/relationships/hyperlink" Target="../siryoh/ryosyusyo/11_zennokashiten_ryousyusyo.pdf" TargetMode="External"/><Relationship Id="rId12" Type="http://schemas.openxmlformats.org/officeDocument/2006/relationships/hyperlink" Target="../siryoh/ryosyusyo/2_ibento21_hurikomitesuryo.pdf" TargetMode="External"/><Relationship Id="rId17" Type="http://schemas.openxmlformats.org/officeDocument/2006/relationships/printerSettings" Target="../printerSettings/printerSettings5.bin"/><Relationship Id="rId2" Type="http://schemas.openxmlformats.org/officeDocument/2006/relationships/hyperlink" Target="..\siryoh\ryosyusyo\5_sensyukeibi_ryousyusyo.pdf" TargetMode="External"/><Relationship Id="rId16" Type="http://schemas.openxmlformats.org/officeDocument/2006/relationships/hyperlink" Target="..\siryoh\ryosyusyo\9_rakusuru_ryousyusyo.pdf" TargetMode="External"/><Relationship Id="rId1" Type="http://schemas.openxmlformats.org/officeDocument/2006/relationships/hyperlink" Target="..\siryoh\ryosyusyo\1_ibento21_ryousyusyo.pdf" TargetMode="External"/><Relationship Id="rId6" Type="http://schemas.openxmlformats.org/officeDocument/2006/relationships/hyperlink" Target="../siryoh/ryosyusyo/15_daiso_ryousyusyo.pdf" TargetMode="External"/><Relationship Id="rId11" Type="http://schemas.openxmlformats.org/officeDocument/2006/relationships/hyperlink" Target="../siryoh/ryosyusyo/3_okuhoken_ryousyusyo.pdf" TargetMode="External"/><Relationship Id="rId5" Type="http://schemas.openxmlformats.org/officeDocument/2006/relationships/hyperlink" Target="../siryoh/ryosyusyo/7_marusei_ryousyusyo.pdf" TargetMode="External"/><Relationship Id="rId15" Type="http://schemas.openxmlformats.org/officeDocument/2006/relationships/hyperlink" Target="..\siryoh\ryosyusyo\9_rakusuru_ryousyusyo.pdf" TargetMode="External"/><Relationship Id="rId10" Type="http://schemas.openxmlformats.org/officeDocument/2006/relationships/hyperlink" Target="../siryoh/ryosyusyo/14_daieturyousyusyo.pdf" TargetMode="External"/><Relationship Id="rId4" Type="http://schemas.openxmlformats.org/officeDocument/2006/relationships/hyperlink" Target="../siryoh/ryosyusyo/4_kubosyoten_ryousyusyo.pdf" TargetMode="External"/><Relationship Id="rId9" Type="http://schemas.openxmlformats.org/officeDocument/2006/relationships/hyperlink" Target="../siryoh/ryosyusyo/13_hokahokatei_ryousyusyo.pdf" TargetMode="External"/><Relationship Id="rId14" Type="http://schemas.openxmlformats.org/officeDocument/2006/relationships/hyperlink" Target="../siryoh/ryosyusyo/16_zoo_hurikomitesuryo.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7734375" defaultRowHeight="13.2" x14ac:dyDescent="0.2"/>
  <cols>
    <col min="1" max="1" width="6.44140625" style="62" customWidth="1"/>
    <col min="2" max="2" width="36.33203125" style="62" customWidth="1"/>
    <col min="3" max="3" width="65.109375" style="85" customWidth="1"/>
    <col min="4" max="4" width="12.77734375" style="62"/>
    <col min="5" max="5" width="3.44140625" style="62" bestFit="1" customWidth="1"/>
    <col min="6" max="7" width="12.77734375" style="62"/>
    <col min="8" max="8" width="2.109375" style="62" bestFit="1" customWidth="1"/>
    <col min="9" max="16384" width="12.77734375" style="62"/>
  </cols>
  <sheetData>
    <row r="1" spans="1:7" ht="21" x14ac:dyDescent="0.25">
      <c r="A1" s="275" t="s">
        <v>284</v>
      </c>
      <c r="B1" s="276"/>
      <c r="C1" s="276"/>
    </row>
    <row r="3" spans="1:7" x14ac:dyDescent="0.2">
      <c r="A3" s="269" t="s">
        <v>193</v>
      </c>
      <c r="B3" s="270"/>
      <c r="C3" s="76"/>
      <c r="D3" s="49"/>
      <c r="E3" s="50"/>
      <c r="G3" s="77"/>
    </row>
    <row r="4" spans="1:7" ht="31.5" customHeight="1" x14ac:dyDescent="0.2">
      <c r="A4" s="65"/>
      <c r="B4" s="76" t="s">
        <v>258</v>
      </c>
      <c r="C4" s="76" t="s">
        <v>260</v>
      </c>
      <c r="D4" s="51"/>
      <c r="E4" s="51"/>
    </row>
    <row r="5" spans="1:7" ht="21.6" x14ac:dyDescent="0.2">
      <c r="A5" s="83" t="s">
        <v>95</v>
      </c>
      <c r="B5" s="76" t="s">
        <v>97</v>
      </c>
      <c r="C5" s="78" t="s">
        <v>175</v>
      </c>
      <c r="D5" s="79"/>
      <c r="E5" s="79"/>
    </row>
    <row r="6" spans="1:7" ht="54" x14ac:dyDescent="0.2">
      <c r="A6" s="83" t="s">
        <v>46</v>
      </c>
      <c r="B6" s="76" t="s">
        <v>105</v>
      </c>
      <c r="C6" s="78" t="s">
        <v>227</v>
      </c>
    </row>
    <row r="7" spans="1:7" ht="43.2" x14ac:dyDescent="0.2">
      <c r="A7" s="83" t="s">
        <v>96</v>
      </c>
      <c r="B7" s="76" t="s">
        <v>79</v>
      </c>
      <c r="C7" s="78" t="s">
        <v>256</v>
      </c>
    </row>
    <row r="8" spans="1:7" ht="21.6" x14ac:dyDescent="0.2">
      <c r="A8" s="83" t="s">
        <v>98</v>
      </c>
      <c r="B8" s="76" t="s">
        <v>226</v>
      </c>
      <c r="C8" s="78" t="s">
        <v>176</v>
      </c>
    </row>
    <row r="9" spans="1:7" ht="75.599999999999994" x14ac:dyDescent="0.2">
      <c r="A9" s="83" t="s">
        <v>99</v>
      </c>
      <c r="B9" s="76" t="s">
        <v>140</v>
      </c>
      <c r="C9" s="76" t="s">
        <v>232</v>
      </c>
    </row>
    <row r="10" spans="1:7" x14ac:dyDescent="0.2">
      <c r="A10" s="83" t="s">
        <v>100</v>
      </c>
      <c r="B10" s="76" t="s">
        <v>137</v>
      </c>
      <c r="C10" s="78" t="s">
        <v>177</v>
      </c>
    </row>
    <row r="11" spans="1:7" x14ac:dyDescent="0.2">
      <c r="A11" s="83" t="s">
        <v>101</v>
      </c>
      <c r="B11" s="76" t="s">
        <v>254</v>
      </c>
      <c r="C11" s="78" t="s">
        <v>263</v>
      </c>
    </row>
    <row r="12" spans="1:7" ht="21.6" x14ac:dyDescent="0.2">
      <c r="A12" s="83" t="s">
        <v>103</v>
      </c>
      <c r="B12" s="76" t="s">
        <v>102</v>
      </c>
      <c r="C12" s="78" t="s">
        <v>228</v>
      </c>
    </row>
    <row r="13" spans="1:7" ht="21.6" x14ac:dyDescent="0.2">
      <c r="A13" s="83" t="s">
        <v>165</v>
      </c>
      <c r="B13" s="80" t="s">
        <v>257</v>
      </c>
      <c r="C13" s="78" t="s">
        <v>255</v>
      </c>
    </row>
    <row r="14" spans="1:7" x14ac:dyDescent="0.2">
      <c r="A14" s="83" t="s">
        <v>104</v>
      </c>
      <c r="B14" s="76" t="s">
        <v>106</v>
      </c>
      <c r="C14" s="78" t="s">
        <v>194</v>
      </c>
    </row>
    <row r="15" spans="1:7" x14ac:dyDescent="0.2">
      <c r="A15" s="83" t="s">
        <v>166</v>
      </c>
      <c r="B15" s="76" t="s">
        <v>138</v>
      </c>
      <c r="C15" s="78" t="s">
        <v>194</v>
      </c>
    </row>
    <row r="16" spans="1:7" ht="32.4" x14ac:dyDescent="0.2">
      <c r="A16" s="83" t="s">
        <v>104</v>
      </c>
      <c r="B16" s="76" t="s">
        <v>178</v>
      </c>
      <c r="C16" s="78" t="s">
        <v>179</v>
      </c>
    </row>
    <row r="17" spans="1:3" x14ac:dyDescent="0.2">
      <c r="A17" s="83" t="s">
        <v>167</v>
      </c>
      <c r="B17" s="76" t="s">
        <v>123</v>
      </c>
      <c r="C17" s="78" t="s">
        <v>229</v>
      </c>
    </row>
    <row r="18" spans="1:3" x14ac:dyDescent="0.2">
      <c r="A18" s="83" t="s">
        <v>47</v>
      </c>
      <c r="B18" s="76" t="s">
        <v>168</v>
      </c>
      <c r="C18" s="78" t="s">
        <v>180</v>
      </c>
    </row>
    <row r="19" spans="1:3" x14ac:dyDescent="0.2">
      <c r="A19" s="83" t="s">
        <v>48</v>
      </c>
      <c r="B19" s="76" t="s">
        <v>169</v>
      </c>
      <c r="C19" s="78" t="s">
        <v>180</v>
      </c>
    </row>
    <row r="20" spans="1:3" x14ac:dyDescent="0.2">
      <c r="A20" s="84"/>
      <c r="B20" s="80"/>
      <c r="C20" s="81"/>
    </row>
    <row r="21" spans="1:3" x14ac:dyDescent="0.2">
      <c r="A21" s="271" t="s">
        <v>170</v>
      </c>
      <c r="B21" s="272"/>
      <c r="C21" s="82"/>
    </row>
    <row r="22" spans="1:3" ht="21.6" x14ac:dyDescent="0.2">
      <c r="A22" s="83" t="s">
        <v>171</v>
      </c>
      <c r="B22" s="76" t="s">
        <v>181</v>
      </c>
      <c r="C22" s="78" t="s">
        <v>182</v>
      </c>
    </row>
    <row r="23" spans="1:3" x14ac:dyDescent="0.2">
      <c r="A23" s="83" t="s">
        <v>222</v>
      </c>
      <c r="B23" s="76" t="s">
        <v>190</v>
      </c>
      <c r="C23" s="78" t="s">
        <v>183</v>
      </c>
    </row>
    <row r="24" spans="1:3" x14ac:dyDescent="0.2">
      <c r="A24" s="83" t="s">
        <v>172</v>
      </c>
      <c r="B24" s="76" t="s">
        <v>191</v>
      </c>
      <c r="C24" s="78" t="s">
        <v>192</v>
      </c>
    </row>
    <row r="25" spans="1:3" x14ac:dyDescent="0.2">
      <c r="A25" s="83" t="s">
        <v>173</v>
      </c>
      <c r="B25" s="76" t="s">
        <v>221</v>
      </c>
      <c r="C25" s="78" t="s">
        <v>286</v>
      </c>
    </row>
    <row r="27" spans="1:3" x14ac:dyDescent="0.2">
      <c r="A27" s="273" t="s">
        <v>184</v>
      </c>
      <c r="B27" s="274"/>
      <c r="C27" s="82"/>
    </row>
    <row r="28" spans="1:3" x14ac:dyDescent="0.2">
      <c r="A28" s="83"/>
      <c r="B28" s="76" t="s">
        <v>185</v>
      </c>
      <c r="C28" s="78" t="s">
        <v>285</v>
      </c>
    </row>
    <row r="29" spans="1:3" ht="54" x14ac:dyDescent="0.2">
      <c r="A29" s="83"/>
      <c r="B29" s="76" t="s">
        <v>186</v>
      </c>
      <c r="C29" s="78" t="s">
        <v>187</v>
      </c>
    </row>
    <row r="30" spans="1:3" ht="21.6" x14ac:dyDescent="0.2">
      <c r="A30" s="83"/>
      <c r="B30" s="76" t="s">
        <v>196</v>
      </c>
      <c r="C30" s="78" t="s">
        <v>230</v>
      </c>
    </row>
    <row r="31" spans="1:3" x14ac:dyDescent="0.2">
      <c r="A31" s="83"/>
      <c r="B31" s="137" t="s">
        <v>197</v>
      </c>
      <c r="C31" s="78" t="s">
        <v>188</v>
      </c>
    </row>
    <row r="32" spans="1:3" ht="21.6" x14ac:dyDescent="0.2">
      <c r="A32" s="83"/>
      <c r="B32" s="76" t="s">
        <v>189</v>
      </c>
      <c r="C32" s="78" t="s">
        <v>287</v>
      </c>
    </row>
    <row r="37" spans="3:3" x14ac:dyDescent="0.2">
      <c r="C37" s="62"/>
    </row>
    <row r="38" spans="3:3" x14ac:dyDescent="0.2">
      <c r="C38" s="62"/>
    </row>
    <row r="39" spans="3:3" x14ac:dyDescent="0.2">
      <c r="C39" s="62"/>
    </row>
    <row r="40" spans="3:3" x14ac:dyDescent="0.2">
      <c r="C40" s="62"/>
    </row>
    <row r="41" spans="3:3" x14ac:dyDescent="0.2">
      <c r="C41" s="62"/>
    </row>
    <row r="42" spans="3:3" x14ac:dyDescent="0.2">
      <c r="C42" s="62"/>
    </row>
    <row r="43" spans="3:3" x14ac:dyDescent="0.2">
      <c r="C43" s="62"/>
    </row>
    <row r="44" spans="3:3" x14ac:dyDescent="0.2">
      <c r="C44" s="62"/>
    </row>
    <row r="45" spans="3:3" x14ac:dyDescent="0.2">
      <c r="C45" s="62"/>
    </row>
    <row r="46" spans="3:3" x14ac:dyDescent="0.2">
      <c r="C46" s="62"/>
    </row>
    <row r="47" spans="3:3" x14ac:dyDescent="0.2">
      <c r="C47" s="62"/>
    </row>
    <row r="48" spans="3:3" x14ac:dyDescent="0.2">
      <c r="C48" s="62"/>
    </row>
    <row r="49" spans="3:3" x14ac:dyDescent="0.2">
      <c r="C49" s="62"/>
    </row>
    <row r="50" spans="3:3" x14ac:dyDescent="0.2">
      <c r="C50" s="62"/>
    </row>
    <row r="51" spans="3:3" x14ac:dyDescent="0.2">
      <c r="C51" s="62"/>
    </row>
    <row r="52" spans="3:3" x14ac:dyDescent="0.2">
      <c r="C52" s="62"/>
    </row>
    <row r="53" spans="3:3" x14ac:dyDescent="0.2">
      <c r="C53" s="62"/>
    </row>
    <row r="54" spans="3:3" x14ac:dyDescent="0.2">
      <c r="C54" s="62"/>
    </row>
  </sheetData>
  <mergeCells count="4">
    <mergeCell ref="A3:B3"/>
    <mergeCell ref="A21:B21"/>
    <mergeCell ref="A27:B27"/>
    <mergeCell ref="A1:C1"/>
  </mergeCells>
  <phoneticPr fontId="2"/>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view="pageBreakPreview" topLeftCell="A22" zoomScaleNormal="100" zoomScaleSheetLayoutView="100" workbookViewId="0">
      <selection activeCell="C38" sqref="C38"/>
    </sheetView>
  </sheetViews>
  <sheetFormatPr defaultColWidth="9" defaultRowHeight="13.2" x14ac:dyDescent="0.2"/>
  <cols>
    <col min="1" max="1" width="5.6640625" style="86" customWidth="1"/>
    <col min="2" max="2" width="27.6640625" style="86" bestFit="1" customWidth="1"/>
    <col min="3" max="3" width="20.6640625" style="86" customWidth="1"/>
    <col min="4" max="4" width="14.6640625" style="86" customWidth="1"/>
    <col min="5" max="5" width="10.6640625" style="86" customWidth="1"/>
    <col min="6" max="6" width="6.44140625" style="86" customWidth="1"/>
    <col min="7" max="7" width="22.6640625" style="86" customWidth="1"/>
    <col min="8" max="8" width="13.77734375" style="86" customWidth="1"/>
    <col min="9" max="16384" width="9" style="86"/>
  </cols>
  <sheetData>
    <row r="1" spans="1:8" ht="21" x14ac:dyDescent="0.25">
      <c r="A1" s="99"/>
      <c r="B1" s="100"/>
      <c r="C1" s="100"/>
      <c r="D1" s="100"/>
      <c r="E1" s="100"/>
      <c r="F1" s="100"/>
      <c r="G1" s="100"/>
      <c r="H1" s="100" t="s">
        <v>252</v>
      </c>
    </row>
    <row r="2" spans="1:8" ht="16.2" x14ac:dyDescent="0.2">
      <c r="A2" s="277" t="s">
        <v>226</v>
      </c>
      <c r="B2" s="277"/>
      <c r="C2" s="277"/>
      <c r="D2" s="277"/>
      <c r="E2" s="277"/>
      <c r="F2" s="277"/>
      <c r="G2" s="277"/>
      <c r="H2" s="277"/>
    </row>
    <row r="3" spans="1:8" s="118" customFormat="1" x14ac:dyDescent="0.2">
      <c r="A3" s="278" t="s">
        <v>300</v>
      </c>
      <c r="B3" s="278"/>
      <c r="C3" s="278"/>
      <c r="D3" s="278"/>
      <c r="E3" s="278"/>
      <c r="F3" s="278"/>
      <c r="G3" s="278"/>
      <c r="H3" s="278"/>
    </row>
    <row r="4" spans="1:8" x14ac:dyDescent="0.2">
      <c r="A4" s="101"/>
      <c r="B4" s="101"/>
      <c r="C4" s="101"/>
      <c r="D4" s="101"/>
      <c r="E4" s="101"/>
      <c r="F4" s="101"/>
      <c r="G4" s="101"/>
      <c r="H4" s="101"/>
    </row>
    <row r="5" spans="1:8" x14ac:dyDescent="0.2">
      <c r="A5" s="281" t="s">
        <v>246</v>
      </c>
      <c r="B5" s="282"/>
      <c r="C5" s="282"/>
      <c r="D5" s="282"/>
      <c r="E5" s="283"/>
      <c r="F5" s="284" t="s">
        <v>27</v>
      </c>
      <c r="G5" s="282"/>
      <c r="H5" s="285"/>
    </row>
    <row r="6" spans="1:8" ht="19.8" thickBot="1" x14ac:dyDescent="0.25">
      <c r="A6" s="97" t="s">
        <v>245</v>
      </c>
      <c r="B6" s="29" t="s">
        <v>29</v>
      </c>
      <c r="C6" s="29" t="s">
        <v>125</v>
      </c>
      <c r="D6" s="29" t="s">
        <v>30</v>
      </c>
      <c r="E6" s="30" t="s">
        <v>224</v>
      </c>
      <c r="F6" s="31" t="s">
        <v>28</v>
      </c>
      <c r="G6" s="29" t="s">
        <v>29</v>
      </c>
      <c r="H6" s="29" t="s">
        <v>126</v>
      </c>
    </row>
    <row r="7" spans="1:8" ht="20.100000000000001" customHeight="1" thickTop="1" x14ac:dyDescent="0.2">
      <c r="A7" s="266">
        <v>1</v>
      </c>
      <c r="B7" s="182" t="s">
        <v>301</v>
      </c>
      <c r="C7" s="183" t="s">
        <v>302</v>
      </c>
      <c r="D7" s="181">
        <v>718300</v>
      </c>
      <c r="E7" s="184">
        <v>44530</v>
      </c>
      <c r="F7" s="32"/>
      <c r="G7" s="102"/>
      <c r="H7" s="103"/>
    </row>
    <row r="8" spans="1:8" ht="20.100000000000001" customHeight="1" x14ac:dyDescent="0.2">
      <c r="A8" s="266">
        <v>3</v>
      </c>
      <c r="B8" s="182" t="s">
        <v>303</v>
      </c>
      <c r="C8" s="183" t="s">
        <v>304</v>
      </c>
      <c r="D8" s="181">
        <v>48600</v>
      </c>
      <c r="E8" s="184"/>
      <c r="F8" s="104"/>
      <c r="G8" s="102"/>
      <c r="H8" s="103"/>
    </row>
    <row r="9" spans="1:8" ht="20.100000000000001" customHeight="1" x14ac:dyDescent="0.2">
      <c r="A9" s="266">
        <v>4</v>
      </c>
      <c r="B9" s="182" t="s">
        <v>305</v>
      </c>
      <c r="C9" s="183" t="s">
        <v>306</v>
      </c>
      <c r="D9" s="181">
        <v>29700</v>
      </c>
      <c r="E9" s="184">
        <v>44561</v>
      </c>
      <c r="F9" s="104"/>
      <c r="G9" s="102"/>
      <c r="H9" s="103"/>
    </row>
    <row r="10" spans="1:8" ht="20.100000000000001" customHeight="1" x14ac:dyDescent="0.2">
      <c r="A10" s="266">
        <v>5</v>
      </c>
      <c r="B10" s="182" t="s">
        <v>307</v>
      </c>
      <c r="C10" s="183" t="s">
        <v>308</v>
      </c>
      <c r="D10" s="181">
        <v>35200</v>
      </c>
      <c r="E10" s="185"/>
      <c r="F10" s="104"/>
      <c r="G10" s="102"/>
      <c r="H10" s="103"/>
    </row>
    <row r="11" spans="1:8" ht="20.100000000000001" customHeight="1" x14ac:dyDescent="0.2">
      <c r="A11" s="266">
        <v>6</v>
      </c>
      <c r="B11" s="182" t="s">
        <v>309</v>
      </c>
      <c r="C11" s="183" t="s">
        <v>310</v>
      </c>
      <c r="D11" s="181">
        <v>238942</v>
      </c>
      <c r="E11" s="184">
        <v>44561</v>
      </c>
      <c r="F11" s="104"/>
      <c r="G11" s="102"/>
      <c r="H11" s="103"/>
    </row>
    <row r="12" spans="1:8" ht="20.100000000000001" customHeight="1" x14ac:dyDescent="0.2">
      <c r="A12" s="266">
        <v>7</v>
      </c>
      <c r="B12" s="182" t="s">
        <v>311</v>
      </c>
      <c r="C12" s="183" t="s">
        <v>306</v>
      </c>
      <c r="D12" s="181">
        <v>82452</v>
      </c>
      <c r="E12" s="184">
        <v>44561</v>
      </c>
      <c r="F12" s="104"/>
      <c r="G12" s="102"/>
      <c r="H12" s="103"/>
    </row>
    <row r="13" spans="1:8" ht="20.100000000000001" customHeight="1" x14ac:dyDescent="0.2">
      <c r="A13" s="266">
        <v>9</v>
      </c>
      <c r="B13" s="182" t="s">
        <v>312</v>
      </c>
      <c r="C13" s="183" t="s">
        <v>313</v>
      </c>
      <c r="D13" s="181">
        <v>23155</v>
      </c>
      <c r="E13" s="185"/>
      <c r="F13" s="104"/>
      <c r="G13" s="102"/>
      <c r="H13" s="103"/>
    </row>
    <row r="14" spans="1:8" ht="20.100000000000001" customHeight="1" x14ac:dyDescent="0.2">
      <c r="A14" s="266">
        <v>11</v>
      </c>
      <c r="B14" s="182" t="s">
        <v>314</v>
      </c>
      <c r="C14" s="183" t="s">
        <v>306</v>
      </c>
      <c r="D14" s="181">
        <v>50000</v>
      </c>
      <c r="E14" s="184">
        <v>44561</v>
      </c>
      <c r="F14" s="104"/>
      <c r="G14" s="102"/>
      <c r="H14" s="103"/>
    </row>
    <row r="15" spans="1:8" ht="20.100000000000001" customHeight="1" x14ac:dyDescent="0.2">
      <c r="A15" s="266">
        <v>12</v>
      </c>
      <c r="B15" s="182" t="s">
        <v>315</v>
      </c>
      <c r="C15" s="183" t="s">
        <v>316</v>
      </c>
      <c r="D15" s="181">
        <v>205700</v>
      </c>
      <c r="E15" s="184">
        <v>44530</v>
      </c>
      <c r="F15" s="104"/>
      <c r="G15" s="102"/>
      <c r="H15" s="103"/>
    </row>
    <row r="16" spans="1:8" ht="20.100000000000001" customHeight="1" x14ac:dyDescent="0.2">
      <c r="A16" s="266">
        <v>13</v>
      </c>
      <c r="B16" s="182" t="s">
        <v>317</v>
      </c>
      <c r="C16" s="183" t="s">
        <v>318</v>
      </c>
      <c r="D16" s="181">
        <v>13600</v>
      </c>
      <c r="E16" s="184">
        <v>44530</v>
      </c>
      <c r="F16" s="104"/>
      <c r="G16" s="102"/>
      <c r="H16" s="103"/>
    </row>
    <row r="17" spans="1:8" ht="20.100000000000001" customHeight="1" x14ac:dyDescent="0.2">
      <c r="A17" s="266">
        <v>14</v>
      </c>
      <c r="B17" s="182" t="s">
        <v>319</v>
      </c>
      <c r="C17" s="183" t="s">
        <v>320</v>
      </c>
      <c r="D17" s="181">
        <v>9533</v>
      </c>
      <c r="E17" s="184">
        <v>44530</v>
      </c>
      <c r="F17" s="104"/>
      <c r="G17" s="102"/>
      <c r="H17" s="103"/>
    </row>
    <row r="18" spans="1:8" ht="20.100000000000001" customHeight="1" x14ac:dyDescent="0.2">
      <c r="A18" s="266">
        <v>15</v>
      </c>
      <c r="B18" s="182" t="s">
        <v>321</v>
      </c>
      <c r="C18" s="183" t="s">
        <v>322</v>
      </c>
      <c r="D18" s="181">
        <v>1650</v>
      </c>
      <c r="E18" s="184">
        <v>44561</v>
      </c>
      <c r="F18" s="104"/>
      <c r="G18" s="102"/>
      <c r="H18" s="103"/>
    </row>
    <row r="19" spans="1:8" ht="20.100000000000001" customHeight="1" x14ac:dyDescent="0.2">
      <c r="A19" s="104"/>
      <c r="B19" s="102"/>
      <c r="C19" s="102"/>
      <c r="D19" s="113"/>
      <c r="E19" s="105"/>
      <c r="F19" s="104"/>
      <c r="G19" s="102"/>
      <c r="H19" s="103"/>
    </row>
    <row r="20" spans="1:8" ht="20.100000000000001" customHeight="1" x14ac:dyDescent="0.2">
      <c r="A20" s="104"/>
      <c r="B20" s="102"/>
      <c r="C20" s="102"/>
      <c r="D20" s="113"/>
      <c r="E20" s="105"/>
      <c r="F20" s="104"/>
      <c r="G20" s="102"/>
      <c r="H20" s="103"/>
    </row>
    <row r="21" spans="1:8" ht="20.100000000000001" customHeight="1" x14ac:dyDescent="0.2">
      <c r="A21" s="104"/>
      <c r="B21" s="102"/>
      <c r="C21" s="102"/>
      <c r="D21" s="113"/>
      <c r="E21" s="105"/>
      <c r="F21" s="104"/>
      <c r="G21" s="102"/>
      <c r="H21" s="103"/>
    </row>
    <row r="22" spans="1:8" ht="20.100000000000001" customHeight="1" x14ac:dyDescent="0.2">
      <c r="A22" s="104"/>
      <c r="B22" s="102"/>
      <c r="C22" s="102"/>
      <c r="D22" s="113"/>
      <c r="E22" s="105"/>
      <c r="F22" s="104"/>
      <c r="G22" s="102"/>
      <c r="H22" s="103"/>
    </row>
    <row r="23" spans="1:8" ht="20.100000000000001" customHeight="1" x14ac:dyDescent="0.2">
      <c r="A23" s="104"/>
      <c r="B23" s="102"/>
      <c r="C23" s="102"/>
      <c r="D23" s="113"/>
      <c r="E23" s="105"/>
      <c r="F23" s="104"/>
      <c r="G23" s="102"/>
      <c r="H23" s="103"/>
    </row>
    <row r="24" spans="1:8" ht="20.100000000000001" customHeight="1" x14ac:dyDescent="0.2">
      <c r="A24" s="104"/>
      <c r="B24" s="102"/>
      <c r="C24" s="102"/>
      <c r="D24" s="113"/>
      <c r="E24" s="105"/>
      <c r="F24" s="104"/>
      <c r="G24" s="102"/>
      <c r="H24" s="103"/>
    </row>
    <row r="25" spans="1:8" ht="20.100000000000001" customHeight="1" x14ac:dyDescent="0.2">
      <c r="A25" s="104"/>
      <c r="B25" s="102"/>
      <c r="C25" s="102"/>
      <c r="D25" s="114"/>
      <c r="E25" s="105"/>
      <c r="F25" s="104"/>
      <c r="G25" s="102"/>
      <c r="H25" s="103"/>
    </row>
    <row r="26" spans="1:8" ht="20.100000000000001" customHeight="1" x14ac:dyDescent="0.2">
      <c r="A26" s="278"/>
      <c r="B26" s="278"/>
      <c r="C26" s="95" t="s">
        <v>31</v>
      </c>
      <c r="D26" s="96">
        <f>SUM(D7:D25)</f>
        <v>1456832</v>
      </c>
      <c r="E26" s="101"/>
      <c r="F26" s="101"/>
      <c r="G26" s="101"/>
      <c r="H26" s="106"/>
    </row>
    <row r="27" spans="1:8" ht="21" customHeight="1" x14ac:dyDescent="0.2">
      <c r="A27" s="286" t="s">
        <v>247</v>
      </c>
      <c r="B27" s="286"/>
      <c r="C27" s="286"/>
      <c r="D27" s="286"/>
      <c r="E27" s="286"/>
      <c r="F27" s="286"/>
      <c r="G27" s="286"/>
      <c r="H27" s="286"/>
    </row>
    <row r="28" spans="1:8" s="108" customFormat="1" ht="17.25" customHeight="1" x14ac:dyDescent="0.2">
      <c r="A28" s="112" t="s">
        <v>248</v>
      </c>
      <c r="B28" s="107"/>
      <c r="C28" s="107"/>
      <c r="D28" s="107"/>
      <c r="E28" s="107"/>
      <c r="F28" s="107"/>
      <c r="G28" s="107"/>
      <c r="H28" s="107"/>
    </row>
    <row r="29" spans="1:8" ht="17.25" customHeight="1" x14ac:dyDescent="0.2">
      <c r="A29" s="279" t="s">
        <v>223</v>
      </c>
      <c r="B29" s="280"/>
      <c r="C29" s="280"/>
      <c r="D29" s="280"/>
      <c r="E29" s="280"/>
      <c r="F29" s="280"/>
      <c r="G29" s="280"/>
      <c r="H29" s="280"/>
    </row>
    <row r="30" spans="1:8" ht="21" customHeight="1" x14ac:dyDescent="0.2">
      <c r="A30" s="109"/>
      <c r="B30" s="110"/>
      <c r="C30" s="110"/>
      <c r="D30" s="110"/>
      <c r="E30" s="110"/>
      <c r="F30" s="110"/>
      <c r="G30" s="110"/>
      <c r="H30" s="110"/>
    </row>
    <row r="31" spans="1:8" x14ac:dyDescent="0.2">
      <c r="A31" s="101"/>
      <c r="B31" s="101"/>
      <c r="C31" s="101"/>
      <c r="D31" s="101"/>
      <c r="E31" s="101"/>
      <c r="F31" s="101"/>
      <c r="G31" s="101"/>
      <c r="H31" s="101"/>
    </row>
    <row r="32" spans="1:8" ht="19.8" thickBot="1" x14ac:dyDescent="0.25">
      <c r="A32" s="98" t="s">
        <v>245</v>
      </c>
      <c r="B32" s="92" t="s">
        <v>32</v>
      </c>
      <c r="C32" s="92" t="s">
        <v>33</v>
      </c>
      <c r="D32" s="93" t="s">
        <v>132</v>
      </c>
      <c r="E32" s="94" t="s">
        <v>34</v>
      </c>
      <c r="F32" s="19"/>
      <c r="G32" s="100"/>
      <c r="H32" s="19"/>
    </row>
    <row r="33" spans="1:8" ht="20.100000000000001" customHeight="1" thickTop="1" x14ac:dyDescent="0.2">
      <c r="A33" s="267">
        <v>2</v>
      </c>
      <c r="B33" s="187" t="s">
        <v>301</v>
      </c>
      <c r="C33" s="187" t="s">
        <v>323</v>
      </c>
      <c r="D33" s="188" t="s">
        <v>324</v>
      </c>
      <c r="E33" s="189">
        <v>880</v>
      </c>
      <c r="F33" s="19"/>
      <c r="G33" s="100"/>
      <c r="H33" s="111"/>
    </row>
    <row r="34" spans="1:8" ht="20.100000000000001" customHeight="1" x14ac:dyDescent="0.2">
      <c r="A34" s="267">
        <v>8</v>
      </c>
      <c r="B34" s="187" t="s">
        <v>309</v>
      </c>
      <c r="C34" s="187" t="s">
        <v>325</v>
      </c>
      <c r="D34" s="188" t="s">
        <v>326</v>
      </c>
      <c r="E34" s="189">
        <v>660</v>
      </c>
      <c r="F34" s="19"/>
      <c r="G34" s="100"/>
      <c r="H34" s="111"/>
    </row>
    <row r="35" spans="1:8" ht="20.100000000000001" customHeight="1" x14ac:dyDescent="0.2">
      <c r="A35" s="267">
        <v>8</v>
      </c>
      <c r="B35" s="187" t="s">
        <v>330</v>
      </c>
      <c r="C35" s="187" t="s">
        <v>327</v>
      </c>
      <c r="D35" s="188" t="s">
        <v>328</v>
      </c>
      <c r="E35" s="189">
        <v>1320</v>
      </c>
      <c r="F35" s="19"/>
      <c r="G35" s="100"/>
      <c r="H35" s="111"/>
    </row>
    <row r="36" spans="1:8" ht="20.100000000000001" customHeight="1" x14ac:dyDescent="0.2">
      <c r="A36" s="267">
        <v>10</v>
      </c>
      <c r="B36" s="187" t="s">
        <v>329</v>
      </c>
      <c r="C36" s="187" t="s">
        <v>505</v>
      </c>
      <c r="D36" s="17"/>
      <c r="E36" s="115">
        <v>300</v>
      </c>
      <c r="F36" s="19"/>
      <c r="G36" s="100"/>
      <c r="H36" s="111"/>
    </row>
    <row r="37" spans="1:8" ht="20.100000000000001" customHeight="1" x14ac:dyDescent="0.2">
      <c r="A37" s="16"/>
      <c r="B37" s="42"/>
      <c r="C37" s="15"/>
      <c r="D37" s="17" t="s">
        <v>35</v>
      </c>
      <c r="E37" s="116"/>
      <c r="F37" s="19"/>
      <c r="G37" s="100"/>
      <c r="H37" s="111"/>
    </row>
    <row r="38" spans="1:8" ht="20.100000000000001" customHeight="1" x14ac:dyDescent="0.2">
      <c r="A38" s="101"/>
      <c r="B38" s="101"/>
      <c r="C38" s="101"/>
      <c r="D38" s="95" t="s">
        <v>36</v>
      </c>
      <c r="E38" s="117">
        <f>SUM(E33:E37)</f>
        <v>3160</v>
      </c>
      <c r="F38" s="101"/>
      <c r="G38" s="101"/>
      <c r="H38" s="101"/>
    </row>
  </sheetData>
  <mergeCells count="7">
    <mergeCell ref="A2:H2"/>
    <mergeCell ref="A3:H3"/>
    <mergeCell ref="A29:H29"/>
    <mergeCell ref="A5:E5"/>
    <mergeCell ref="F5:H5"/>
    <mergeCell ref="A26:B26"/>
    <mergeCell ref="A27:H27"/>
  </mergeCells>
  <phoneticPr fontId="2"/>
  <hyperlinks>
    <hyperlink ref="A7" r:id="rId1" display="../siryoh/mitumorisyo/1_event21_mitumori.pdf" xr:uid="{FF2CF96C-6756-4B16-A7F8-74308F2A588F}"/>
    <hyperlink ref="A8" r:id="rId2" display="../siryoh/mitumorisyo/3_syougaihoken_mitumori.pdf" xr:uid="{93F30390-CE30-435A-8F44-2499BFD7FA5A}"/>
    <hyperlink ref="A9" r:id="rId3" display="../siryoh/mitumorisyo/4_kubosyoten_mitumori.pdf" xr:uid="{2D9B5623-B0F2-49BC-AEE8-8450E15B09D4}"/>
    <hyperlink ref="A10" r:id="rId4" display="../siryoh/mitumorisyo/5_sensyukeibi_mitumori.pdf" xr:uid="{3CAB7405-719A-4F2A-B463-569DCD13DF54}"/>
    <hyperlink ref="A11" r:id="rId5" display="../siryoh/mitumorisyo/6_daikitirentoru_mitumori.pdf" xr:uid="{BE07B248-1CDB-4F15-B1BA-47AD0200222C}"/>
    <hyperlink ref="A12" r:id="rId6" display="../siryoh/mitumorisyo/7_marusei_mitumori.pdf" xr:uid="{5B75F97C-09A9-4EF3-80A2-9121D4776405}"/>
    <hyperlink ref="A13" r:id="rId7" display="../siryoh/mitumorisyo/9_ticketmitsumori.pdf" xr:uid="{FD4E8717-799E-49E4-A05F-330DC118604A}"/>
    <hyperlink ref="A14" r:id="rId8" display="../siryoh/mitumorisyo/11_zenno_mitumori.pdf" xr:uid="{63EC5F6D-B3B1-46EF-8446-12C1F3F86DAB}"/>
    <hyperlink ref="A15" r:id="rId9" display="../siryoh/mitumorisyo/12_osakadoubutu_miumori.pdf" xr:uid="{A271A374-9452-4BA4-8347-EC199082E5CD}"/>
    <hyperlink ref="A16" r:id="rId10" display="../siryoh/mitumorisyo/13_hokahokatei_mitumori.pdf" xr:uid="{487F16D1-5206-4A9E-8016-8A49DF64204F}"/>
    <hyperlink ref="A17" r:id="rId11" display="../siryoh/mitumorisyo/14_daietu_mitumori.pdf" xr:uid="{386EF02F-F317-4290-8C78-5200A456EEB3}"/>
    <hyperlink ref="A18" r:id="rId12" display="../siryoh/mitumorisyo/15_arufapurasu_mitumori.pdf" xr:uid="{A84901F0-53B3-46B6-B08C-7FBDA18E0BA9}"/>
    <hyperlink ref="A33" r:id="rId13" display="../siryoh/mitumorisyo/2_daisin_madoguti_mitimori.pdf" xr:uid="{7159347D-5200-4DF7-9EB7-170E1458413E}"/>
    <hyperlink ref="A34" r:id="rId14" display="../siryoh/mitumorisyo/8_daisin_atm_mitimori.pdf" xr:uid="{CF850303-D26A-489C-B919-84028CE2924C}"/>
    <hyperlink ref="A35" r:id="rId15" display="../siryoh/mitumorisyo/8_daisin_atm_mitimori.pdf" xr:uid="{8ACC424C-127D-4A9B-A248-3EF1618E9ABE}"/>
    <hyperlink ref="A36" r:id="rId16" display="../siryoh/mitumorisyo/10_ticketmitsumori.pdf" xr:uid="{CF5A9F0D-C939-4995-B94C-9152D8247F3A}"/>
  </hyperlinks>
  <printOptions horizontalCentered="1"/>
  <pageMargins left="0.6692913385826772" right="0.6692913385826772" top="0.98425196850393704" bottom="0.98425196850393704" header="0.51181102362204722" footer="0.51181102362204722"/>
  <pageSetup paperSize="9" scale="70"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7" zoomScaleNormal="100" zoomScaleSheetLayoutView="100" workbookViewId="0">
      <selection activeCell="I23" sqref="I23"/>
    </sheetView>
  </sheetViews>
  <sheetFormatPr defaultRowHeight="13.2" x14ac:dyDescent="0.2"/>
  <cols>
    <col min="1" max="1" width="3.6640625" customWidth="1"/>
    <col min="2" max="2" width="5" customWidth="1"/>
    <col min="3" max="3" width="6.88671875" customWidth="1"/>
    <col min="4" max="4" width="9.33203125" customWidth="1"/>
    <col min="5" max="5" width="10.77734375" customWidth="1"/>
    <col min="6" max="6" width="11.44140625" customWidth="1"/>
    <col min="7" max="7" width="10.44140625" customWidth="1"/>
    <col min="8" max="8" width="17.44140625" customWidth="1"/>
    <col min="9" max="9" width="13.33203125" customWidth="1"/>
    <col min="10" max="10" width="4.6640625" customWidth="1"/>
    <col min="11" max="15" width="15.109375" customWidth="1"/>
    <col min="16" max="16" width="11.21875" bestFit="1" customWidth="1"/>
    <col min="17" max="17" width="11.21875" customWidth="1"/>
    <col min="18" max="20" width="14" customWidth="1"/>
  </cols>
  <sheetData>
    <row r="1" spans="1:15" ht="14.25" customHeight="1" x14ac:dyDescent="0.25">
      <c r="A1" s="91"/>
      <c r="C1" s="139"/>
      <c r="D1" s="139"/>
      <c r="E1" s="139"/>
      <c r="F1" s="139"/>
      <c r="G1" s="139"/>
      <c r="H1" s="139"/>
      <c r="I1" s="140" t="s">
        <v>253</v>
      </c>
      <c r="J1" s="141"/>
      <c r="O1" s="142" t="s">
        <v>129</v>
      </c>
    </row>
    <row r="2" spans="1:15" ht="14.4" x14ac:dyDescent="0.2">
      <c r="I2" s="142" t="s">
        <v>198</v>
      </c>
      <c r="K2" s="63" t="s">
        <v>199</v>
      </c>
    </row>
    <row r="3" spans="1:15" x14ac:dyDescent="0.2">
      <c r="A3" s="190"/>
      <c r="B3" s="190"/>
      <c r="C3" s="190"/>
      <c r="D3" s="190"/>
      <c r="E3" s="190"/>
      <c r="F3" s="190"/>
      <c r="G3" s="190"/>
      <c r="H3" s="190"/>
      <c r="I3" s="190"/>
      <c r="J3" s="140"/>
      <c r="K3" s="143" t="s">
        <v>200</v>
      </c>
      <c r="L3" s="144"/>
      <c r="M3" s="144"/>
      <c r="N3" s="145"/>
    </row>
    <row r="4" spans="1:15" ht="13.8" thickBot="1" x14ac:dyDescent="0.25">
      <c r="A4" s="200" t="s">
        <v>289</v>
      </c>
      <c r="B4" s="200"/>
      <c r="C4" s="200"/>
      <c r="D4" s="200"/>
      <c r="E4" s="197"/>
      <c r="F4" s="197"/>
      <c r="G4" s="197"/>
      <c r="H4" s="288" t="s">
        <v>139</v>
      </c>
      <c r="I4" s="288"/>
      <c r="J4" s="140"/>
      <c r="K4" s="146" t="s">
        <v>201</v>
      </c>
      <c r="N4" s="147"/>
    </row>
    <row r="5" spans="1:15" ht="13.8" thickBot="1" x14ac:dyDescent="0.25">
      <c r="A5" s="289" t="s">
        <v>331</v>
      </c>
      <c r="B5" s="289"/>
      <c r="C5" s="289"/>
      <c r="D5" s="289"/>
      <c r="E5" s="197"/>
      <c r="F5" s="197"/>
      <c r="G5" s="197"/>
      <c r="H5" s="197"/>
      <c r="I5" s="197"/>
      <c r="J5" s="139"/>
      <c r="K5" s="148" t="s">
        <v>157</v>
      </c>
      <c r="L5" s="149" t="s">
        <v>153</v>
      </c>
      <c r="M5" s="150" t="s">
        <v>154</v>
      </c>
      <c r="N5" s="147"/>
    </row>
    <row r="6" spans="1:15" ht="13.8" thickBot="1" x14ac:dyDescent="0.25">
      <c r="A6" s="197"/>
      <c r="B6" s="197"/>
      <c r="C6" s="197"/>
      <c r="D6" s="197"/>
      <c r="E6" s="197"/>
      <c r="F6" s="197"/>
      <c r="G6" s="197"/>
      <c r="H6" s="197"/>
      <c r="I6" s="201" t="s">
        <v>152</v>
      </c>
      <c r="J6" s="139"/>
      <c r="K6" s="151"/>
      <c r="L6" s="152" t="str">
        <f>IF(K6="","",IF(K6&lt;897900,ROUNDDOWN(K6/89.79%,0),ROUNDDOWN((K6-102100)/79.58%,0)))</f>
        <v/>
      </c>
      <c r="M6" s="152" t="str">
        <f>IF(K6="","",L6-K6)</f>
        <v/>
      </c>
      <c r="N6" s="147"/>
    </row>
    <row r="7" spans="1:15" ht="21" customHeight="1" x14ac:dyDescent="0.2">
      <c r="A7" s="290" t="s">
        <v>151</v>
      </c>
      <c r="B7" s="290"/>
      <c r="C7" s="290"/>
      <c r="D7" s="290"/>
      <c r="E7" s="290"/>
      <c r="F7" s="290"/>
      <c r="G7" s="290"/>
      <c r="H7" s="290"/>
      <c r="I7" s="291"/>
      <c r="J7" s="153"/>
      <c r="K7" s="154"/>
      <c r="M7" s="155"/>
      <c r="N7" s="147"/>
      <c r="O7" s="156"/>
    </row>
    <row r="8" spans="1:15" ht="14.25" customHeight="1" thickBot="1" x14ac:dyDescent="0.25">
      <c r="A8" s="202"/>
      <c r="B8" s="202"/>
      <c r="C8" s="202"/>
      <c r="D8" s="202"/>
      <c r="E8" s="197"/>
      <c r="F8" s="197"/>
      <c r="G8" s="197"/>
      <c r="H8" s="197"/>
      <c r="I8" s="292"/>
      <c r="J8" s="139"/>
      <c r="K8" s="146" t="s">
        <v>202</v>
      </c>
      <c r="N8" s="147"/>
    </row>
    <row r="9" spans="1:15" ht="13.5" customHeight="1" thickBot="1" x14ac:dyDescent="0.25">
      <c r="A9" s="294" t="s">
        <v>290</v>
      </c>
      <c r="B9" s="295"/>
      <c r="C9" s="295"/>
      <c r="D9" s="295"/>
      <c r="E9" s="295"/>
      <c r="F9" s="295"/>
      <c r="G9" s="295"/>
      <c r="H9" s="295"/>
      <c r="I9" s="292"/>
      <c r="J9" s="157"/>
      <c r="K9" s="149" t="s">
        <v>153</v>
      </c>
      <c r="L9" s="148" t="s">
        <v>157</v>
      </c>
      <c r="M9" s="150" t="s">
        <v>154</v>
      </c>
      <c r="N9" s="147"/>
    </row>
    <row r="10" spans="1:15" ht="13.5" customHeight="1" thickBot="1" x14ac:dyDescent="0.25">
      <c r="A10" s="295"/>
      <c r="B10" s="295"/>
      <c r="C10" s="295"/>
      <c r="D10" s="295"/>
      <c r="E10" s="295"/>
      <c r="F10" s="295"/>
      <c r="G10" s="295"/>
      <c r="H10" s="295"/>
      <c r="I10" s="292"/>
      <c r="J10" s="157"/>
      <c r="K10" s="158"/>
      <c r="L10" s="152" t="str">
        <f>IF(K10="","",IF(K10&lt;1000000,ROUNDUP(K10*89.79%,0),ROUNDUP(K10*79.58%+102100,0)))</f>
        <v/>
      </c>
      <c r="M10" s="152" t="str">
        <f>IF(K10="","",K10-L10)</f>
        <v/>
      </c>
      <c r="N10" s="159"/>
    </row>
    <row r="11" spans="1:15" ht="13.5" customHeight="1" x14ac:dyDescent="0.2">
      <c r="A11" s="203"/>
      <c r="B11" s="203"/>
      <c r="C11" s="203"/>
      <c r="D11" s="203"/>
      <c r="E11" s="203"/>
      <c r="F11" s="203"/>
      <c r="G11" s="203"/>
      <c r="H11" s="203"/>
      <c r="I11" s="293"/>
      <c r="J11" s="157"/>
    </row>
    <row r="12" spans="1:15" ht="13.8" thickBot="1" x14ac:dyDescent="0.25">
      <c r="A12" s="287" t="s">
        <v>128</v>
      </c>
      <c r="B12" s="287"/>
      <c r="C12" s="287"/>
      <c r="D12" s="287"/>
      <c r="E12" s="287"/>
      <c r="F12" s="287"/>
      <c r="G12" s="287"/>
      <c r="H12" s="287"/>
      <c r="I12" s="287"/>
      <c r="J12" s="141"/>
      <c r="K12" s="160" t="s">
        <v>203</v>
      </c>
      <c r="L12" s="156"/>
      <c r="M12" s="156"/>
    </row>
    <row r="13" spans="1:15" ht="13.8" thickBot="1" x14ac:dyDescent="0.25">
      <c r="A13" s="197" t="s">
        <v>237</v>
      </c>
      <c r="B13" s="197"/>
      <c r="C13" s="299" t="s">
        <v>332</v>
      </c>
      <c r="D13" s="299"/>
      <c r="E13" s="299"/>
      <c r="F13" s="299"/>
      <c r="G13" s="197"/>
      <c r="H13" s="197"/>
      <c r="I13" s="197"/>
      <c r="J13" s="139"/>
      <c r="K13" s="149" t="s">
        <v>153</v>
      </c>
      <c r="L13" s="156"/>
      <c r="M13" s="156"/>
    </row>
    <row r="14" spans="1:15" ht="13.8" thickBot="1" x14ac:dyDescent="0.25">
      <c r="A14" s="197" t="s">
        <v>107</v>
      </c>
      <c r="B14" s="197"/>
      <c r="C14" s="298" t="s">
        <v>333</v>
      </c>
      <c r="D14" s="298"/>
      <c r="E14" s="298"/>
      <c r="F14" s="298"/>
      <c r="G14" s="197"/>
      <c r="H14" s="197"/>
      <c r="I14" s="197"/>
      <c r="J14" s="139"/>
      <c r="K14" s="151"/>
      <c r="L14" s="156"/>
      <c r="M14" s="156"/>
    </row>
    <row r="15" spans="1:15" x14ac:dyDescent="0.2">
      <c r="A15" s="197" t="s">
        <v>108</v>
      </c>
      <c r="B15" s="197"/>
      <c r="C15" s="287" t="s">
        <v>334</v>
      </c>
      <c r="D15" s="287"/>
      <c r="E15" s="287"/>
      <c r="F15" s="287"/>
      <c r="G15" s="197"/>
      <c r="H15" s="197"/>
      <c r="I15" s="197"/>
      <c r="J15" s="139"/>
    </row>
    <row r="16" spans="1:15" ht="13.8" thickBot="1" x14ac:dyDescent="0.25">
      <c r="A16" s="197" t="s">
        <v>109</v>
      </c>
      <c r="B16" s="197"/>
      <c r="C16" s="197" t="s">
        <v>335</v>
      </c>
      <c r="D16" s="197"/>
      <c r="E16" s="197"/>
      <c r="F16" s="197"/>
      <c r="G16" s="197"/>
      <c r="H16" s="197"/>
      <c r="I16" s="197"/>
      <c r="J16" s="139"/>
      <c r="K16" t="s">
        <v>156</v>
      </c>
    </row>
    <row r="17" spans="1:17" ht="13.8" customHeight="1" thickBot="1" x14ac:dyDescent="0.25">
      <c r="A17" s="204" t="s">
        <v>262</v>
      </c>
      <c r="B17" s="197"/>
      <c r="C17" s="287" t="s">
        <v>336</v>
      </c>
      <c r="D17" s="287"/>
      <c r="E17" s="287"/>
      <c r="F17" s="287"/>
      <c r="G17" s="300" t="s">
        <v>337</v>
      </c>
      <c r="H17" s="300"/>
      <c r="I17" s="300"/>
      <c r="J17" s="139"/>
      <c r="K17" s="161"/>
      <c r="L17" t="s">
        <v>204</v>
      </c>
    </row>
    <row r="18" spans="1:17" x14ac:dyDescent="0.2">
      <c r="A18" s="197" t="s">
        <v>205</v>
      </c>
      <c r="B18" s="197"/>
      <c r="C18" s="197"/>
      <c r="D18" s="197"/>
      <c r="E18" s="197"/>
      <c r="F18" s="197"/>
      <c r="G18" s="197"/>
      <c r="H18" s="197"/>
      <c r="I18" s="197"/>
      <c r="J18" s="162"/>
      <c r="L18" t="s">
        <v>159</v>
      </c>
    </row>
    <row r="19" spans="1:17" x14ac:dyDescent="0.2">
      <c r="A19" s="190"/>
      <c r="B19" s="190"/>
      <c r="C19" s="190"/>
      <c r="D19" s="190"/>
      <c r="E19" s="190"/>
      <c r="F19" s="190"/>
      <c r="G19" s="190"/>
      <c r="H19" s="190"/>
      <c r="I19" s="190"/>
      <c r="J19" s="139"/>
    </row>
    <row r="20" spans="1:17" ht="13.8" thickBot="1" x14ac:dyDescent="0.25">
      <c r="A20" s="197" t="s">
        <v>338</v>
      </c>
      <c r="B20" s="197"/>
      <c r="C20" s="190"/>
      <c r="D20" s="197" t="s">
        <v>110</v>
      </c>
      <c r="E20" s="197" t="s">
        <v>111</v>
      </c>
      <c r="F20" s="205" t="s">
        <v>112</v>
      </c>
      <c r="G20" s="190"/>
      <c r="H20" s="197" t="s">
        <v>339</v>
      </c>
      <c r="I20" s="197"/>
      <c r="J20" s="139"/>
      <c r="K20" s="62" t="s">
        <v>155</v>
      </c>
    </row>
    <row r="21" spans="1:17" ht="13.8" thickBot="1" x14ac:dyDescent="0.25">
      <c r="A21" s="197" t="s">
        <v>340</v>
      </c>
      <c r="B21" s="197"/>
      <c r="C21" s="197"/>
      <c r="D21" s="298" t="s">
        <v>148</v>
      </c>
      <c r="E21" s="298"/>
      <c r="F21" s="197"/>
      <c r="G21" s="197"/>
      <c r="H21" s="197"/>
      <c r="I21" s="197"/>
      <c r="J21" s="139"/>
      <c r="K21" s="119" t="s">
        <v>164</v>
      </c>
      <c r="L21" s="296" t="s">
        <v>206</v>
      </c>
      <c r="M21" s="297"/>
    </row>
    <row r="22" spans="1:17" ht="13.8" thickBot="1" x14ac:dyDescent="0.25">
      <c r="A22" s="197"/>
      <c r="B22" s="197"/>
      <c r="C22" s="197"/>
      <c r="D22" s="197"/>
      <c r="E22" s="197"/>
      <c r="F22" s="197"/>
      <c r="G22" s="197"/>
      <c r="H22" s="197"/>
      <c r="I22" s="197"/>
      <c r="J22" s="139"/>
      <c r="K22" s="120">
        <v>0</v>
      </c>
      <c r="L22" s="163" t="s">
        <v>160</v>
      </c>
      <c r="M22" s="164" t="s">
        <v>225</v>
      </c>
    </row>
    <row r="23" spans="1:17" ht="13.8" thickBot="1" x14ac:dyDescent="0.25">
      <c r="A23" s="197"/>
      <c r="B23" s="197" t="s">
        <v>113</v>
      </c>
      <c r="C23" s="197"/>
      <c r="D23" s="197"/>
      <c r="E23" s="197"/>
      <c r="F23" s="197"/>
      <c r="G23" s="197"/>
      <c r="H23" s="197"/>
      <c r="I23" s="197"/>
      <c r="J23" s="139"/>
      <c r="K23" s="120">
        <v>1</v>
      </c>
      <c r="L23" s="163" t="s">
        <v>207</v>
      </c>
      <c r="M23" s="164" t="s">
        <v>208</v>
      </c>
    </row>
    <row r="24" spans="1:17" ht="13.8" thickBot="1" x14ac:dyDescent="0.25">
      <c r="A24" s="197"/>
      <c r="B24" s="197"/>
      <c r="C24" s="197" t="s">
        <v>158</v>
      </c>
      <c r="D24" s="197"/>
      <c r="E24" s="206"/>
      <c r="F24" s="301">
        <v>0</v>
      </c>
      <c r="G24" s="301"/>
      <c r="H24" s="206" t="s">
        <v>114</v>
      </c>
      <c r="I24" s="197"/>
      <c r="J24" s="139"/>
      <c r="K24" s="120">
        <v>10000</v>
      </c>
      <c r="L24" s="163" t="s">
        <v>160</v>
      </c>
      <c r="M24" s="164" t="s">
        <v>209</v>
      </c>
      <c r="P24" s="155"/>
      <c r="Q24" s="155"/>
    </row>
    <row r="25" spans="1:17" ht="13.8" thickBot="1" x14ac:dyDescent="0.25">
      <c r="A25" s="207"/>
      <c r="B25" s="207"/>
      <c r="C25" s="190"/>
      <c r="D25" s="208"/>
      <c r="E25" s="209" t="s">
        <v>341</v>
      </c>
      <c r="F25" s="317">
        <v>0</v>
      </c>
      <c r="G25" s="317"/>
      <c r="H25" s="209" t="s">
        <v>342</v>
      </c>
      <c r="I25" s="207"/>
      <c r="J25" s="165"/>
      <c r="K25" s="120">
        <v>1000000</v>
      </c>
      <c r="L25" s="163" t="s">
        <v>160</v>
      </c>
      <c r="M25" s="164" t="s">
        <v>210</v>
      </c>
    </row>
    <row r="26" spans="1:17" ht="13.8" thickBot="1" x14ac:dyDescent="0.25">
      <c r="A26" s="207"/>
      <c r="B26" s="207"/>
      <c r="C26" s="190"/>
      <c r="D26" s="208"/>
      <c r="E26" s="209" t="s">
        <v>343</v>
      </c>
      <c r="F26" s="317" t="s">
        <v>344</v>
      </c>
      <c r="G26" s="317"/>
      <c r="H26" s="209" t="s">
        <v>345</v>
      </c>
      <c r="I26" s="207"/>
      <c r="J26" s="165"/>
      <c r="K26" s="120">
        <v>1000001</v>
      </c>
      <c r="L26" s="163" t="s">
        <v>161</v>
      </c>
      <c r="M26" s="164" t="s">
        <v>211</v>
      </c>
    </row>
    <row r="27" spans="1:17" ht="13.8" thickBot="1" x14ac:dyDescent="0.25">
      <c r="A27" s="207"/>
      <c r="B27" s="207"/>
      <c r="C27" s="207" t="s">
        <v>212</v>
      </c>
      <c r="D27" s="207"/>
      <c r="E27" s="317">
        <v>0</v>
      </c>
      <c r="F27" s="318"/>
      <c r="G27" s="318"/>
      <c r="H27" s="206" t="s">
        <v>114</v>
      </c>
      <c r="I27" s="207"/>
      <c r="J27" s="165"/>
      <c r="K27" s="120">
        <v>2000000</v>
      </c>
      <c r="L27" s="163" t="s">
        <v>161</v>
      </c>
      <c r="M27" s="164" t="s">
        <v>213</v>
      </c>
    </row>
    <row r="28" spans="1:17" ht="13.8" thickBot="1" x14ac:dyDescent="0.25">
      <c r="A28" s="207"/>
      <c r="B28" s="207"/>
      <c r="C28" s="207"/>
      <c r="D28" s="207"/>
      <c r="E28" s="207"/>
      <c r="F28" s="207"/>
      <c r="G28" s="207"/>
      <c r="H28" s="207"/>
      <c r="I28" s="207"/>
      <c r="J28" s="165"/>
      <c r="K28" s="120">
        <v>2000001</v>
      </c>
      <c r="L28" s="166" t="s">
        <v>162</v>
      </c>
      <c r="M28" s="164" t="s">
        <v>214</v>
      </c>
    </row>
    <row r="29" spans="1:17" ht="13.8" thickBot="1" x14ac:dyDescent="0.25">
      <c r="A29" s="197"/>
      <c r="B29" s="197"/>
      <c r="C29" s="197" t="s">
        <v>346</v>
      </c>
      <c r="D29" s="198"/>
      <c r="E29" s="197" t="s">
        <v>115</v>
      </c>
      <c r="F29" s="197"/>
      <c r="G29" s="197" t="s">
        <v>268</v>
      </c>
      <c r="H29" s="197"/>
      <c r="I29" s="197" t="s">
        <v>236</v>
      </c>
      <c r="J29" s="139"/>
      <c r="K29" s="120">
        <v>3000000</v>
      </c>
      <c r="L29" s="166" t="s">
        <v>162</v>
      </c>
      <c r="M29" s="164" t="s">
        <v>215</v>
      </c>
    </row>
    <row r="30" spans="1:17" ht="13.8" thickBot="1" x14ac:dyDescent="0.25">
      <c r="A30" s="210"/>
      <c r="B30" s="210"/>
      <c r="C30" s="210"/>
      <c r="D30" s="190"/>
      <c r="E30" s="190"/>
      <c r="F30" s="190"/>
      <c r="G30" s="210"/>
      <c r="H30" s="210"/>
      <c r="I30" s="210"/>
      <c r="J30" s="167"/>
      <c r="K30" s="120">
        <v>3000001</v>
      </c>
      <c r="L30" s="166" t="s">
        <v>163</v>
      </c>
      <c r="M30" s="164" t="s">
        <v>216</v>
      </c>
    </row>
    <row r="31" spans="1:17" ht="13.8" thickBot="1" x14ac:dyDescent="0.25">
      <c r="A31" s="207"/>
      <c r="B31" s="207"/>
      <c r="C31" s="197" t="s">
        <v>347</v>
      </c>
      <c r="D31" s="198"/>
      <c r="E31" s="197" t="s">
        <v>115</v>
      </c>
      <c r="F31" s="197"/>
      <c r="G31" s="197" t="s">
        <v>217</v>
      </c>
      <c r="H31" s="197"/>
      <c r="I31" s="197" t="s">
        <v>236</v>
      </c>
      <c r="J31" s="165"/>
      <c r="K31" s="120">
        <v>5000000</v>
      </c>
      <c r="L31" s="166" t="s">
        <v>163</v>
      </c>
      <c r="M31" s="164" t="s">
        <v>218</v>
      </c>
    </row>
    <row r="32" spans="1:17" x14ac:dyDescent="0.2">
      <c r="A32" s="197"/>
      <c r="B32" s="197"/>
      <c r="C32" s="190"/>
      <c r="D32" s="190"/>
      <c r="E32" s="190"/>
      <c r="F32" s="190"/>
      <c r="G32" s="190"/>
      <c r="H32" s="190"/>
      <c r="I32" s="197"/>
      <c r="J32" s="139"/>
      <c r="K32" t="s">
        <v>235</v>
      </c>
    </row>
    <row r="33" spans="1:18" x14ac:dyDescent="0.2">
      <c r="A33" s="210"/>
      <c r="B33" s="210"/>
      <c r="C33" s="211" t="s">
        <v>288</v>
      </c>
      <c r="D33" s="211"/>
      <c r="E33" s="211"/>
      <c r="F33" s="211"/>
      <c r="G33" s="211"/>
      <c r="H33" s="211"/>
      <c r="I33" s="197"/>
      <c r="J33" s="167"/>
      <c r="K33" s="62" t="s">
        <v>234</v>
      </c>
    </row>
    <row r="34" spans="1:18" ht="13.2" customHeight="1" x14ac:dyDescent="0.2">
      <c r="A34" s="197"/>
      <c r="B34" s="197"/>
      <c r="C34" s="319" t="s">
        <v>219</v>
      </c>
      <c r="D34" s="320"/>
      <c r="E34" s="320"/>
      <c r="F34" s="320"/>
      <c r="G34" s="320"/>
      <c r="H34" s="320"/>
      <c r="I34" s="212"/>
      <c r="J34" s="139"/>
      <c r="K34" s="62" t="s">
        <v>233</v>
      </c>
    </row>
    <row r="35" spans="1:18" ht="13.5" customHeight="1" x14ac:dyDescent="0.2">
      <c r="A35" s="197"/>
      <c r="B35" s="197"/>
      <c r="C35" s="320"/>
      <c r="D35" s="320"/>
      <c r="E35" s="320"/>
      <c r="F35" s="320"/>
      <c r="G35" s="320"/>
      <c r="H35" s="320"/>
      <c r="I35" s="211"/>
      <c r="J35" s="167"/>
      <c r="K35" s="62" t="s">
        <v>243</v>
      </c>
    </row>
    <row r="36" spans="1:18" x14ac:dyDescent="0.2">
      <c r="A36" s="197"/>
      <c r="B36" s="197"/>
      <c r="C36" s="320"/>
      <c r="D36" s="320"/>
      <c r="E36" s="320"/>
      <c r="F36" s="320"/>
      <c r="G36" s="320"/>
      <c r="H36" s="320"/>
      <c r="I36" s="197"/>
      <c r="J36" s="139"/>
      <c r="K36" s="62" t="s">
        <v>244</v>
      </c>
    </row>
    <row r="37" spans="1:18" ht="14.4" x14ac:dyDescent="0.2">
      <c r="A37" s="197"/>
      <c r="B37" s="197"/>
      <c r="C37" s="210"/>
      <c r="D37" s="210"/>
      <c r="E37" s="210"/>
      <c r="F37" s="210"/>
      <c r="G37" s="210"/>
      <c r="H37" s="210"/>
      <c r="I37" s="190"/>
      <c r="J37" s="139"/>
      <c r="K37" s="62" t="s">
        <v>240</v>
      </c>
      <c r="L37" s="168"/>
      <c r="M37" s="168"/>
    </row>
    <row r="38" spans="1:18" ht="14.4" x14ac:dyDescent="0.2">
      <c r="A38" s="197"/>
      <c r="B38" s="197"/>
      <c r="C38" s="210"/>
      <c r="D38" s="210"/>
      <c r="E38" s="197"/>
      <c r="F38" s="197"/>
      <c r="G38" s="197"/>
      <c r="H38" s="197"/>
      <c r="I38" s="197"/>
      <c r="J38" s="139"/>
      <c r="K38" s="169" t="s">
        <v>241</v>
      </c>
      <c r="N38" s="168"/>
      <c r="R38" s="156"/>
    </row>
    <row r="39" spans="1:18" ht="14.4" x14ac:dyDescent="0.2">
      <c r="A39" s="197"/>
      <c r="B39" s="197"/>
      <c r="C39" s="197" t="s">
        <v>348</v>
      </c>
      <c r="D39" s="197"/>
      <c r="E39" s="197"/>
      <c r="F39" s="197"/>
      <c r="G39" s="197"/>
      <c r="H39" s="197"/>
      <c r="I39" s="197"/>
      <c r="J39" s="139"/>
      <c r="K39" s="62" t="s">
        <v>242</v>
      </c>
      <c r="O39" s="168"/>
    </row>
    <row r="40" spans="1:18" x14ac:dyDescent="0.2">
      <c r="A40" s="197"/>
      <c r="B40" s="197"/>
      <c r="C40" s="197"/>
      <c r="D40" s="301">
        <v>0</v>
      </c>
      <c r="E40" s="302"/>
      <c r="F40" s="302"/>
      <c r="G40" s="206" t="s">
        <v>349</v>
      </c>
      <c r="H40" s="197"/>
      <c r="I40" s="197"/>
      <c r="J40" s="139"/>
    </row>
    <row r="41" spans="1:18" x14ac:dyDescent="0.2">
      <c r="A41" s="197"/>
      <c r="B41" s="197"/>
      <c r="C41" s="210"/>
      <c r="D41" s="210"/>
      <c r="E41" s="197"/>
      <c r="F41" s="197"/>
      <c r="G41" s="197"/>
      <c r="H41" s="197"/>
      <c r="I41" s="197"/>
      <c r="J41" s="139"/>
    </row>
    <row r="42" spans="1:18" x14ac:dyDescent="0.2">
      <c r="A42" s="197"/>
      <c r="B42" s="197"/>
      <c r="C42" s="287" t="s">
        <v>116</v>
      </c>
      <c r="D42" s="287"/>
      <c r="E42" s="197"/>
      <c r="F42" s="197"/>
      <c r="G42" s="205"/>
      <c r="H42" s="205"/>
      <c r="I42" s="197"/>
      <c r="J42" s="139"/>
    </row>
    <row r="43" spans="1:18" x14ac:dyDescent="0.2">
      <c r="A43" s="197"/>
      <c r="B43" s="197"/>
      <c r="C43" s="206" t="s">
        <v>117</v>
      </c>
      <c r="D43" s="206"/>
      <c r="E43" s="206"/>
      <c r="F43" s="206"/>
      <c r="G43" s="206"/>
      <c r="H43" s="197"/>
      <c r="I43" s="197"/>
      <c r="J43" s="139"/>
    </row>
    <row r="44" spans="1:18" x14ac:dyDescent="0.2">
      <c r="A44" s="197"/>
      <c r="B44" s="197"/>
      <c r="C44" s="213" t="s">
        <v>118</v>
      </c>
      <c r="D44" s="213"/>
      <c r="E44" s="206"/>
      <c r="F44" s="206"/>
      <c r="G44" s="206"/>
      <c r="H44" s="197"/>
      <c r="I44" s="197"/>
      <c r="J44" s="139"/>
    </row>
    <row r="45" spans="1:18" x14ac:dyDescent="0.2">
      <c r="A45" s="197"/>
      <c r="B45" s="197"/>
      <c r="C45" s="213" t="s">
        <v>350</v>
      </c>
      <c r="D45" s="213"/>
      <c r="E45" s="213" t="s">
        <v>351</v>
      </c>
      <c r="F45" s="303"/>
      <c r="G45" s="303"/>
      <c r="H45" s="197"/>
      <c r="I45" s="197"/>
      <c r="J45" s="139"/>
    </row>
    <row r="46" spans="1:18" x14ac:dyDescent="0.2">
      <c r="A46" s="207"/>
      <c r="B46" s="207"/>
      <c r="C46" s="213" t="s">
        <v>119</v>
      </c>
      <c r="D46" s="213"/>
      <c r="E46" s="306"/>
      <c r="F46" s="306"/>
      <c r="G46" s="306"/>
      <c r="H46" s="207"/>
      <c r="I46" s="207"/>
      <c r="J46" s="165"/>
    </row>
    <row r="47" spans="1:18" x14ac:dyDescent="0.2">
      <c r="A47" s="207"/>
      <c r="B47" s="207"/>
      <c r="C47" s="214" t="s">
        <v>352</v>
      </c>
      <c r="D47" s="215"/>
      <c r="E47" s="216"/>
      <c r="F47" s="216"/>
      <c r="G47" s="216"/>
      <c r="H47" s="207"/>
      <c r="I47" s="207"/>
      <c r="J47" s="165"/>
    </row>
    <row r="48" spans="1:18" x14ac:dyDescent="0.2">
      <c r="A48" s="197"/>
      <c r="B48" s="197"/>
      <c r="C48" s="197"/>
      <c r="D48" s="197"/>
      <c r="E48" s="197"/>
      <c r="F48" s="197"/>
      <c r="G48" s="197"/>
      <c r="H48" s="197"/>
      <c r="I48" s="197"/>
      <c r="J48" s="139"/>
    </row>
    <row r="49" spans="1:18" x14ac:dyDescent="0.2">
      <c r="A49" s="197"/>
      <c r="B49" s="197" t="s">
        <v>120</v>
      </c>
      <c r="C49" s="197"/>
      <c r="D49" s="197"/>
      <c r="E49" s="197" t="s">
        <v>353</v>
      </c>
      <c r="F49" s="197"/>
      <c r="G49" s="197"/>
      <c r="H49" s="197"/>
      <c r="I49" s="197"/>
      <c r="J49" s="139"/>
    </row>
    <row r="50" spans="1:18" x14ac:dyDescent="0.2">
      <c r="A50" s="197"/>
      <c r="B50" s="197"/>
      <c r="C50" s="197"/>
      <c r="D50" s="197"/>
      <c r="E50" s="197"/>
      <c r="F50" s="197"/>
      <c r="G50" s="197"/>
      <c r="H50" s="197"/>
      <c r="I50" s="197"/>
      <c r="J50" s="139"/>
    </row>
    <row r="51" spans="1:18" ht="14.4" x14ac:dyDescent="0.2">
      <c r="A51" s="197"/>
      <c r="B51" s="207"/>
      <c r="C51" s="207"/>
      <c r="D51" s="207"/>
      <c r="E51" s="207"/>
      <c r="F51" s="207"/>
      <c r="G51" s="207"/>
      <c r="H51" s="207"/>
      <c r="I51" s="207"/>
      <c r="J51" s="165"/>
      <c r="P51" s="168"/>
      <c r="Q51" s="168"/>
    </row>
    <row r="52" spans="1:18" ht="13.5" customHeight="1" x14ac:dyDescent="0.2">
      <c r="A52" s="197"/>
      <c r="B52" s="217" t="s">
        <v>354</v>
      </c>
      <c r="C52" s="304" t="s">
        <v>291</v>
      </c>
      <c r="D52" s="304"/>
      <c r="E52" s="304"/>
      <c r="F52" s="304"/>
      <c r="G52" s="304"/>
      <c r="H52" s="304"/>
      <c r="I52" s="304"/>
      <c r="J52" s="170"/>
    </row>
    <row r="53" spans="1:18" x14ac:dyDescent="0.2">
      <c r="A53" s="197"/>
      <c r="B53" s="219"/>
      <c r="C53" s="304"/>
      <c r="D53" s="304"/>
      <c r="E53" s="304"/>
      <c r="F53" s="304"/>
      <c r="G53" s="304"/>
      <c r="H53" s="304"/>
      <c r="I53" s="304"/>
      <c r="J53" s="170"/>
    </row>
    <row r="54" spans="1:18" ht="14.25" customHeight="1" x14ac:dyDescent="0.2">
      <c r="A54" s="197"/>
      <c r="B54" s="220" t="s">
        <v>355</v>
      </c>
      <c r="C54" s="307" t="s">
        <v>292</v>
      </c>
      <c r="D54" s="307"/>
      <c r="E54" s="307"/>
      <c r="F54" s="307"/>
      <c r="G54" s="307"/>
      <c r="H54" s="307"/>
      <c r="I54" s="307"/>
      <c r="J54" s="171"/>
    </row>
    <row r="55" spans="1:18" x14ac:dyDescent="0.2">
      <c r="A55" s="197"/>
      <c r="B55" s="220"/>
      <c r="C55" s="307"/>
      <c r="D55" s="307"/>
      <c r="E55" s="307"/>
      <c r="F55" s="307"/>
      <c r="G55" s="307"/>
      <c r="H55" s="307"/>
      <c r="I55" s="307"/>
      <c r="J55" s="171"/>
    </row>
    <row r="56" spans="1:18" x14ac:dyDescent="0.2">
      <c r="A56" s="197"/>
      <c r="B56" s="220"/>
      <c r="C56" s="307"/>
      <c r="D56" s="307"/>
      <c r="E56" s="307"/>
      <c r="F56" s="307"/>
      <c r="G56" s="307"/>
      <c r="H56" s="307"/>
      <c r="I56" s="307"/>
      <c r="J56" s="171"/>
    </row>
    <row r="57" spans="1:18" x14ac:dyDescent="0.2">
      <c r="A57" s="197"/>
      <c r="B57" s="221" t="s">
        <v>274</v>
      </c>
      <c r="C57" s="305" t="s">
        <v>356</v>
      </c>
      <c r="D57" s="305"/>
      <c r="E57" s="305"/>
      <c r="F57" s="305"/>
      <c r="G57" s="305"/>
      <c r="H57" s="305"/>
      <c r="I57" s="305"/>
      <c r="J57" s="170"/>
    </row>
    <row r="58" spans="1:18" x14ac:dyDescent="0.2">
      <c r="A58" s="197"/>
      <c r="B58" s="221"/>
      <c r="C58" s="222"/>
      <c r="D58" s="222"/>
      <c r="E58" s="222"/>
      <c r="F58" s="222"/>
      <c r="G58" s="222"/>
      <c r="H58" s="222"/>
      <c r="I58" s="222" t="s">
        <v>269</v>
      </c>
      <c r="J58" s="170"/>
    </row>
    <row r="59" spans="1:18" x14ac:dyDescent="0.2">
      <c r="A59" s="197"/>
      <c r="B59" s="223"/>
      <c r="C59" s="218"/>
      <c r="D59" s="218"/>
      <c r="E59" s="218"/>
      <c r="F59" s="218"/>
      <c r="G59" s="218"/>
      <c r="H59" s="218"/>
      <c r="I59" s="218"/>
      <c r="J59" s="170"/>
    </row>
    <row r="60" spans="1:18" x14ac:dyDescent="0.2">
      <c r="A60" s="197"/>
      <c r="B60" s="223"/>
      <c r="C60" s="218"/>
      <c r="D60" s="218"/>
      <c r="E60" s="218"/>
      <c r="F60" s="218"/>
      <c r="G60" s="218"/>
      <c r="H60" s="218"/>
      <c r="I60" s="224" t="s">
        <v>357</v>
      </c>
      <c r="J60" s="170"/>
    </row>
    <row r="61" spans="1:18" x14ac:dyDescent="0.2">
      <c r="A61" s="225"/>
      <c r="B61" s="226"/>
      <c r="C61" s="308" t="s">
        <v>358</v>
      </c>
      <c r="D61" s="308"/>
      <c r="E61" s="308"/>
      <c r="F61" s="308"/>
      <c r="G61" s="308"/>
      <c r="H61" s="308"/>
      <c r="I61" s="199" t="s">
        <v>198</v>
      </c>
      <c r="J61" s="172"/>
    </row>
    <row r="62" spans="1:18" x14ac:dyDescent="0.2">
      <c r="A62" s="218"/>
      <c r="B62" s="223"/>
      <c r="C62" s="218"/>
      <c r="D62" s="218"/>
      <c r="E62" s="218"/>
      <c r="F62" s="218"/>
      <c r="G62" s="218"/>
      <c r="H62" s="218"/>
      <c r="I62" s="218"/>
      <c r="J62" s="170"/>
    </row>
    <row r="63" spans="1:18" ht="14.25" customHeight="1" x14ac:dyDescent="0.2">
      <c r="A63" s="227"/>
      <c r="B63" s="220" t="s">
        <v>277</v>
      </c>
      <c r="C63" s="307" t="s">
        <v>293</v>
      </c>
      <c r="D63" s="307"/>
      <c r="E63" s="307"/>
      <c r="F63" s="307"/>
      <c r="G63" s="307"/>
      <c r="H63" s="307"/>
      <c r="I63" s="307"/>
      <c r="J63" s="171"/>
      <c r="R63" s="168"/>
    </row>
    <row r="64" spans="1:18" x14ac:dyDescent="0.2">
      <c r="A64" s="227"/>
      <c r="B64" s="220"/>
      <c r="C64" s="307"/>
      <c r="D64" s="307"/>
      <c r="E64" s="307"/>
      <c r="F64" s="307"/>
      <c r="G64" s="307"/>
      <c r="H64" s="307"/>
      <c r="I64" s="307"/>
      <c r="J64" s="171"/>
    </row>
    <row r="65" spans="1:10" x14ac:dyDescent="0.2">
      <c r="A65" s="227"/>
      <c r="B65" s="220"/>
      <c r="C65" s="307"/>
      <c r="D65" s="307"/>
      <c r="E65" s="307"/>
      <c r="F65" s="307"/>
      <c r="G65" s="307"/>
      <c r="H65" s="307"/>
      <c r="I65" s="307"/>
      <c r="J65" s="171"/>
    </row>
    <row r="66" spans="1:10" x14ac:dyDescent="0.2">
      <c r="A66" s="190"/>
      <c r="B66" s="221" t="s">
        <v>280</v>
      </c>
      <c r="C66" s="305" t="s">
        <v>359</v>
      </c>
      <c r="D66" s="305"/>
      <c r="E66" s="305"/>
      <c r="F66" s="305"/>
      <c r="G66" s="305"/>
      <c r="H66" s="305"/>
      <c r="I66" s="305"/>
      <c r="J66" s="170"/>
    </row>
    <row r="67" spans="1:10" ht="13.5" customHeight="1" x14ac:dyDescent="0.2">
      <c r="A67" s="190"/>
      <c r="B67" s="220" t="s">
        <v>360</v>
      </c>
      <c r="C67" s="304" t="s">
        <v>361</v>
      </c>
      <c r="D67" s="304"/>
      <c r="E67" s="304"/>
      <c r="F67" s="304"/>
      <c r="G67" s="304"/>
      <c r="H67" s="304"/>
      <c r="I67" s="304"/>
      <c r="J67" s="171"/>
    </row>
    <row r="68" spans="1:10" x14ac:dyDescent="0.2">
      <c r="A68" s="227"/>
      <c r="B68" s="220"/>
      <c r="C68" s="304"/>
      <c r="D68" s="304"/>
      <c r="E68" s="304"/>
      <c r="F68" s="304"/>
      <c r="G68" s="304"/>
      <c r="H68" s="304"/>
      <c r="I68" s="304"/>
      <c r="J68" s="171"/>
    </row>
    <row r="69" spans="1:10" ht="13.5" customHeight="1" x14ac:dyDescent="0.2">
      <c r="A69" s="190"/>
      <c r="B69" s="220" t="s">
        <v>362</v>
      </c>
      <c r="C69" s="304" t="s">
        <v>294</v>
      </c>
      <c r="D69" s="304"/>
      <c r="E69" s="304"/>
      <c r="F69" s="304"/>
      <c r="G69" s="304"/>
      <c r="H69" s="304"/>
      <c r="I69" s="304"/>
      <c r="J69" s="171"/>
    </row>
    <row r="70" spans="1:10" x14ac:dyDescent="0.2">
      <c r="A70" s="227"/>
      <c r="B70" s="220"/>
      <c r="C70" s="304"/>
      <c r="D70" s="304"/>
      <c r="E70" s="304"/>
      <c r="F70" s="304"/>
      <c r="G70" s="304"/>
      <c r="H70" s="304"/>
      <c r="I70" s="304"/>
      <c r="J70" s="171"/>
    </row>
    <row r="71" spans="1:10" ht="13.5" customHeight="1" x14ac:dyDescent="0.2">
      <c r="A71" s="190"/>
      <c r="B71" s="220" t="s">
        <v>363</v>
      </c>
      <c r="C71" s="304" t="s">
        <v>364</v>
      </c>
      <c r="D71" s="304"/>
      <c r="E71" s="304"/>
      <c r="F71" s="304"/>
      <c r="G71" s="304"/>
      <c r="H71" s="304"/>
      <c r="I71" s="304"/>
      <c r="J71" s="171"/>
    </row>
    <row r="72" spans="1:10" x14ac:dyDescent="0.2">
      <c r="A72" s="227"/>
      <c r="B72" s="220"/>
      <c r="C72" s="304"/>
      <c r="D72" s="304"/>
      <c r="E72" s="304"/>
      <c r="F72" s="304"/>
      <c r="G72" s="304"/>
      <c r="H72" s="304"/>
      <c r="I72" s="304"/>
      <c r="J72" s="171"/>
    </row>
    <row r="73" spans="1:10" x14ac:dyDescent="0.2">
      <c r="A73" s="190"/>
      <c r="B73" s="220" t="s">
        <v>365</v>
      </c>
      <c r="C73" s="305" t="s">
        <v>366</v>
      </c>
      <c r="D73" s="305"/>
      <c r="E73" s="305"/>
      <c r="F73" s="305"/>
      <c r="G73" s="305"/>
      <c r="H73" s="305"/>
      <c r="I73" s="305"/>
      <c r="J73" s="170"/>
    </row>
    <row r="74" spans="1:10" ht="13.5" customHeight="1" x14ac:dyDescent="0.2">
      <c r="A74" s="190"/>
      <c r="B74" s="220" t="s">
        <v>367</v>
      </c>
      <c r="C74" s="304" t="s">
        <v>295</v>
      </c>
      <c r="D74" s="304"/>
      <c r="E74" s="304"/>
      <c r="F74" s="304"/>
      <c r="G74" s="304"/>
      <c r="H74" s="304"/>
      <c r="I74" s="304"/>
      <c r="J74" s="171"/>
    </row>
    <row r="75" spans="1:10" x14ac:dyDescent="0.2">
      <c r="A75" s="227"/>
      <c r="B75" s="220"/>
      <c r="C75" s="304"/>
      <c r="D75" s="304"/>
      <c r="E75" s="304"/>
      <c r="F75" s="304"/>
      <c r="G75" s="304"/>
      <c r="H75" s="304"/>
      <c r="I75" s="304"/>
      <c r="J75" s="171"/>
    </row>
    <row r="76" spans="1:10" x14ac:dyDescent="0.2">
      <c r="A76" s="227"/>
      <c r="B76" s="220"/>
      <c r="C76" s="304"/>
      <c r="D76" s="304"/>
      <c r="E76" s="304"/>
      <c r="F76" s="304"/>
      <c r="G76" s="304"/>
      <c r="H76" s="304"/>
      <c r="I76" s="304"/>
      <c r="J76" s="171"/>
    </row>
    <row r="77" spans="1:10" ht="13.5" customHeight="1" x14ac:dyDescent="0.2">
      <c r="A77" s="190"/>
      <c r="B77" s="228" t="s">
        <v>368</v>
      </c>
      <c r="C77" s="307" t="s">
        <v>369</v>
      </c>
      <c r="D77" s="307"/>
      <c r="E77" s="307"/>
      <c r="F77" s="307"/>
      <c r="G77" s="307"/>
      <c r="H77" s="307"/>
      <c r="I77" s="307"/>
      <c r="J77" s="171"/>
    </row>
    <row r="78" spans="1:10" x14ac:dyDescent="0.2">
      <c r="A78" s="227"/>
      <c r="B78" s="229"/>
      <c r="C78" s="307"/>
      <c r="D78" s="307"/>
      <c r="E78" s="307"/>
      <c r="F78" s="307"/>
      <c r="G78" s="307"/>
      <c r="H78" s="307"/>
      <c r="I78" s="307"/>
      <c r="J78" s="171"/>
    </row>
    <row r="79" spans="1:10" ht="21.75" customHeight="1" x14ac:dyDescent="0.2">
      <c r="A79" s="227"/>
      <c r="B79" s="229"/>
      <c r="C79" s="307"/>
      <c r="D79" s="307"/>
      <c r="E79" s="307"/>
      <c r="F79" s="307"/>
      <c r="G79" s="307"/>
      <c r="H79" s="307"/>
      <c r="I79" s="307"/>
      <c r="J79" s="171"/>
    </row>
    <row r="80" spans="1:10" x14ac:dyDescent="0.2">
      <c r="A80" s="315"/>
      <c r="B80" s="315"/>
      <c r="C80" s="315"/>
      <c r="D80" s="315"/>
      <c r="E80" s="315"/>
      <c r="F80" s="315"/>
      <c r="G80" s="315"/>
      <c r="H80" s="315"/>
      <c r="I80" s="218"/>
      <c r="J80" s="170"/>
    </row>
    <row r="81" spans="1:10" ht="13.5" customHeight="1" x14ac:dyDescent="0.2">
      <c r="A81" s="190"/>
      <c r="B81" s="227" t="s">
        <v>370</v>
      </c>
      <c r="C81" s="304" t="s">
        <v>371</v>
      </c>
      <c r="D81" s="304"/>
      <c r="E81" s="304"/>
      <c r="F81" s="304"/>
      <c r="G81" s="304"/>
      <c r="H81" s="304"/>
      <c r="I81" s="304"/>
      <c r="J81" s="171"/>
    </row>
    <row r="82" spans="1:10" x14ac:dyDescent="0.2">
      <c r="A82" s="227"/>
      <c r="B82" s="227"/>
      <c r="C82" s="304"/>
      <c r="D82" s="304"/>
      <c r="E82" s="304"/>
      <c r="F82" s="304"/>
      <c r="G82" s="304"/>
      <c r="H82" s="304"/>
      <c r="I82" s="304"/>
      <c r="J82" s="171"/>
    </row>
    <row r="83" spans="1:10" x14ac:dyDescent="0.2">
      <c r="A83" s="227"/>
      <c r="B83" s="227"/>
      <c r="C83" s="304"/>
      <c r="D83" s="304"/>
      <c r="E83" s="304"/>
      <c r="F83" s="304"/>
      <c r="G83" s="304"/>
      <c r="H83" s="304"/>
      <c r="I83" s="304"/>
      <c r="J83" s="171"/>
    </row>
    <row r="84" spans="1:10" x14ac:dyDescent="0.2">
      <c r="A84" s="227"/>
      <c r="B84" s="227"/>
      <c r="C84" s="227"/>
      <c r="D84" s="227"/>
      <c r="E84" s="227"/>
      <c r="F84" s="227"/>
      <c r="G84" s="227"/>
      <c r="H84" s="227"/>
      <c r="I84" s="227"/>
      <c r="J84" s="173"/>
    </row>
    <row r="85" spans="1:10" ht="13.5" customHeight="1" x14ac:dyDescent="0.2">
      <c r="A85" s="190"/>
      <c r="B85" s="227" t="s">
        <v>372</v>
      </c>
      <c r="C85" s="304" t="s">
        <v>296</v>
      </c>
      <c r="D85" s="304"/>
      <c r="E85" s="304"/>
      <c r="F85" s="304"/>
      <c r="G85" s="304"/>
      <c r="H85" s="304"/>
      <c r="I85" s="304"/>
      <c r="J85" s="171"/>
    </row>
    <row r="86" spans="1:10" x14ac:dyDescent="0.2">
      <c r="A86" s="227"/>
      <c r="B86" s="227"/>
      <c r="C86" s="304"/>
      <c r="D86" s="304"/>
      <c r="E86" s="304"/>
      <c r="F86" s="304"/>
      <c r="G86" s="304"/>
      <c r="H86" s="304"/>
      <c r="I86" s="304"/>
      <c r="J86" s="171"/>
    </row>
    <row r="87" spans="1:10" x14ac:dyDescent="0.2">
      <c r="A87" s="227"/>
      <c r="B87" s="227"/>
      <c r="C87" s="304"/>
      <c r="D87" s="304"/>
      <c r="E87" s="304"/>
      <c r="F87" s="304"/>
      <c r="G87" s="304"/>
      <c r="H87" s="304"/>
      <c r="I87" s="304"/>
      <c r="J87" s="171"/>
    </row>
    <row r="88" spans="1:10" x14ac:dyDescent="0.2">
      <c r="A88" s="207" t="s">
        <v>373</v>
      </c>
      <c r="B88" s="207" t="s">
        <v>373</v>
      </c>
      <c r="C88" s="218"/>
      <c r="D88" s="218"/>
      <c r="E88" s="218"/>
      <c r="F88" s="218"/>
      <c r="G88" s="207" t="s">
        <v>374</v>
      </c>
      <c r="H88" s="218"/>
      <c r="I88" s="218"/>
      <c r="J88" s="170"/>
    </row>
    <row r="89" spans="1:10" x14ac:dyDescent="0.2">
      <c r="A89" s="207" t="s">
        <v>375</v>
      </c>
      <c r="B89" s="207" t="s">
        <v>375</v>
      </c>
      <c r="C89" s="218"/>
      <c r="D89" s="218"/>
      <c r="E89" s="218"/>
      <c r="F89" s="218"/>
      <c r="G89" s="207" t="s">
        <v>376</v>
      </c>
      <c r="H89" s="218"/>
      <c r="I89" s="218"/>
      <c r="J89" s="170"/>
    </row>
    <row r="90" spans="1:10" x14ac:dyDescent="0.2">
      <c r="A90" s="207" t="s">
        <v>377</v>
      </c>
      <c r="B90" s="207" t="s">
        <v>377</v>
      </c>
      <c r="C90" s="218"/>
      <c r="D90" s="218"/>
      <c r="E90" s="218"/>
      <c r="F90" s="218"/>
      <c r="G90" s="207" t="s">
        <v>220</v>
      </c>
      <c r="H90" s="218"/>
      <c r="I90" s="218"/>
      <c r="J90" s="170"/>
    </row>
    <row r="91" spans="1:10" x14ac:dyDescent="0.2">
      <c r="A91" s="207" t="s">
        <v>378</v>
      </c>
      <c r="B91" s="207" t="s">
        <v>378</v>
      </c>
      <c r="C91" s="190"/>
      <c r="D91" s="190"/>
      <c r="E91" s="218"/>
      <c r="F91" s="218"/>
      <c r="G91" s="207" t="s">
        <v>379</v>
      </c>
      <c r="H91" s="218"/>
      <c r="I91" s="218"/>
      <c r="J91" s="170"/>
    </row>
    <row r="92" spans="1:10" x14ac:dyDescent="0.2">
      <c r="A92" s="218"/>
      <c r="B92" s="218"/>
      <c r="C92" s="218"/>
      <c r="D92" s="218"/>
      <c r="E92" s="218"/>
      <c r="F92" s="218"/>
      <c r="G92" s="218"/>
      <c r="H92" s="218"/>
      <c r="I92" s="218"/>
      <c r="J92" s="170"/>
    </row>
    <row r="93" spans="1:10" ht="13.5" customHeight="1" x14ac:dyDescent="0.2">
      <c r="A93" s="190"/>
      <c r="B93" s="227" t="s">
        <v>380</v>
      </c>
      <c r="C93" s="304" t="s">
        <v>381</v>
      </c>
      <c r="D93" s="304"/>
      <c r="E93" s="304"/>
      <c r="F93" s="304"/>
      <c r="G93" s="304"/>
      <c r="H93" s="304"/>
      <c r="I93" s="304"/>
      <c r="J93" s="171"/>
    </row>
    <row r="94" spans="1:10" x14ac:dyDescent="0.2">
      <c r="A94" s="227"/>
      <c r="B94" s="227"/>
      <c r="C94" s="304"/>
      <c r="D94" s="304"/>
      <c r="E94" s="304"/>
      <c r="F94" s="304"/>
      <c r="G94" s="304"/>
      <c r="H94" s="304"/>
      <c r="I94" s="304"/>
      <c r="J94" s="171"/>
    </row>
    <row r="95" spans="1:10" x14ac:dyDescent="0.2">
      <c r="A95" s="227"/>
      <c r="B95" s="227"/>
      <c r="C95" s="304"/>
      <c r="D95" s="304"/>
      <c r="E95" s="304"/>
      <c r="F95" s="304"/>
      <c r="G95" s="304"/>
      <c r="H95" s="304"/>
      <c r="I95" s="304"/>
      <c r="J95" s="171"/>
    </row>
    <row r="96" spans="1:10" x14ac:dyDescent="0.2">
      <c r="A96" s="315"/>
      <c r="B96" s="315"/>
      <c r="C96" s="315"/>
      <c r="D96" s="315"/>
      <c r="E96" s="315"/>
      <c r="F96" s="315"/>
      <c r="G96" s="315"/>
      <c r="H96" s="315"/>
      <c r="I96" s="218"/>
      <c r="J96" s="170"/>
    </row>
    <row r="97" spans="1:10" ht="13.5" customHeight="1" x14ac:dyDescent="0.2">
      <c r="A97" s="190"/>
      <c r="B97" s="227" t="s">
        <v>382</v>
      </c>
      <c r="C97" s="316" t="s">
        <v>297</v>
      </c>
      <c r="D97" s="316"/>
      <c r="E97" s="316"/>
      <c r="F97" s="316"/>
      <c r="G97" s="316"/>
      <c r="H97" s="316"/>
      <c r="I97" s="316"/>
    </row>
    <row r="98" spans="1:10" x14ac:dyDescent="0.2">
      <c r="A98" s="190"/>
      <c r="B98" s="230"/>
      <c r="C98" s="316"/>
      <c r="D98" s="316"/>
      <c r="E98" s="316"/>
      <c r="F98" s="316"/>
      <c r="G98" s="316"/>
      <c r="H98" s="316"/>
      <c r="I98" s="316"/>
    </row>
    <row r="99" spans="1:10" ht="24" customHeight="1" x14ac:dyDescent="0.2">
      <c r="A99" s="190"/>
      <c r="B99" s="230"/>
      <c r="C99" s="316"/>
      <c r="D99" s="316"/>
      <c r="E99" s="316"/>
      <c r="F99" s="316"/>
      <c r="G99" s="316"/>
      <c r="H99" s="316"/>
      <c r="I99" s="316"/>
    </row>
    <row r="100" spans="1:10" x14ac:dyDescent="0.2">
      <c r="A100" s="218"/>
      <c r="B100" s="223"/>
      <c r="C100" s="218"/>
      <c r="D100" s="218"/>
      <c r="E100" s="218"/>
      <c r="F100" s="218"/>
      <c r="G100" s="218"/>
      <c r="H100" s="218"/>
      <c r="I100" s="218"/>
      <c r="J100" s="170"/>
    </row>
    <row r="101" spans="1:10" ht="13.5" customHeight="1" x14ac:dyDescent="0.2">
      <c r="A101" s="190"/>
      <c r="B101" s="227" t="s">
        <v>238</v>
      </c>
      <c r="C101" s="307" t="s">
        <v>298</v>
      </c>
      <c r="D101" s="307"/>
      <c r="E101" s="307"/>
      <c r="F101" s="307"/>
      <c r="G101" s="307"/>
      <c r="H101" s="307"/>
      <c r="I101" s="307"/>
      <c r="J101" s="171"/>
    </row>
    <row r="102" spans="1:10" x14ac:dyDescent="0.2">
      <c r="A102" s="227"/>
      <c r="B102" s="227"/>
      <c r="C102" s="307"/>
      <c r="D102" s="307"/>
      <c r="E102" s="307"/>
      <c r="F102" s="307"/>
      <c r="G102" s="307"/>
      <c r="H102" s="307"/>
      <c r="I102" s="307"/>
      <c r="J102" s="171"/>
    </row>
    <row r="103" spans="1:10" x14ac:dyDescent="0.2">
      <c r="A103" s="207"/>
      <c r="B103" s="207"/>
      <c r="C103" s="207"/>
      <c r="D103" s="207"/>
      <c r="E103" s="207"/>
      <c r="F103" s="207"/>
      <c r="G103" s="207"/>
      <c r="H103" s="207"/>
      <c r="I103" s="207"/>
      <c r="J103" s="165"/>
    </row>
    <row r="104" spans="1:10" ht="13.5" customHeight="1" x14ac:dyDescent="0.2">
      <c r="A104" s="190"/>
      <c r="B104" s="231" t="s">
        <v>239</v>
      </c>
      <c r="C104" s="311" t="s">
        <v>383</v>
      </c>
      <c r="D104" s="311"/>
      <c r="E104" s="311"/>
      <c r="F104" s="311"/>
      <c r="G104" s="311"/>
      <c r="H104" s="311"/>
      <c r="I104" s="311"/>
      <c r="J104" s="175"/>
    </row>
    <row r="105" spans="1:10" x14ac:dyDescent="0.2">
      <c r="A105" s="231"/>
      <c r="B105" s="231"/>
      <c r="C105" s="311"/>
      <c r="D105" s="311"/>
      <c r="E105" s="311"/>
      <c r="F105" s="311"/>
      <c r="G105" s="311"/>
      <c r="H105" s="311"/>
      <c r="I105" s="311"/>
      <c r="J105" s="175"/>
    </row>
    <row r="106" spans="1:10" x14ac:dyDescent="0.2">
      <c r="A106" s="231"/>
      <c r="B106" s="231"/>
      <c r="C106" s="232"/>
      <c r="D106" s="232"/>
      <c r="E106" s="232"/>
      <c r="F106" s="232"/>
      <c r="G106" s="232"/>
      <c r="H106" s="232"/>
      <c r="I106" s="232"/>
      <c r="J106" s="175"/>
    </row>
    <row r="107" spans="1:10" ht="13.5" customHeight="1" x14ac:dyDescent="0.2">
      <c r="A107" s="231"/>
      <c r="B107" s="231" t="s">
        <v>270</v>
      </c>
      <c r="C107" s="311" t="s">
        <v>271</v>
      </c>
      <c r="D107" s="311"/>
      <c r="E107" s="311"/>
      <c r="F107" s="311"/>
      <c r="G107" s="311"/>
      <c r="H107" s="311"/>
      <c r="I107" s="311"/>
      <c r="J107" s="175"/>
    </row>
    <row r="108" spans="1:10" x14ac:dyDescent="0.2">
      <c r="A108" s="231"/>
      <c r="B108" s="231"/>
      <c r="C108" s="311"/>
      <c r="D108" s="311"/>
      <c r="E108" s="311"/>
      <c r="F108" s="311"/>
      <c r="G108" s="311"/>
      <c r="H108" s="311"/>
      <c r="I108" s="311"/>
      <c r="J108" s="175"/>
    </row>
    <row r="109" spans="1:10" ht="32.25" customHeight="1" x14ac:dyDescent="0.2">
      <c r="A109" s="233"/>
      <c r="B109" s="207"/>
      <c r="C109" s="311"/>
      <c r="D109" s="311"/>
      <c r="E109" s="311"/>
      <c r="F109" s="311"/>
      <c r="G109" s="311"/>
      <c r="H109" s="311"/>
      <c r="I109" s="311"/>
      <c r="J109" s="165"/>
    </row>
    <row r="110" spans="1:10" x14ac:dyDescent="0.2">
      <c r="A110" s="233"/>
      <c r="B110" s="207"/>
      <c r="C110" s="234" t="s">
        <v>355</v>
      </c>
      <c r="D110" s="207" t="s">
        <v>272</v>
      </c>
      <c r="E110" s="207"/>
      <c r="F110" s="207"/>
      <c r="G110" s="207" t="s">
        <v>273</v>
      </c>
      <c r="H110" s="207"/>
      <c r="I110" s="207"/>
      <c r="J110" s="165"/>
    </row>
    <row r="111" spans="1:10" x14ac:dyDescent="0.2">
      <c r="A111" s="233"/>
      <c r="B111" s="207"/>
      <c r="C111" s="234" t="s">
        <v>274</v>
      </c>
      <c r="D111" s="207" t="s">
        <v>275</v>
      </c>
      <c r="E111" s="207"/>
      <c r="F111" s="207"/>
      <c r="G111" s="207" t="s">
        <v>276</v>
      </c>
      <c r="H111" s="207"/>
      <c r="I111" s="207"/>
      <c r="J111" s="165"/>
    </row>
    <row r="112" spans="1:10" x14ac:dyDescent="0.2">
      <c r="A112" s="233"/>
      <c r="B112" s="207"/>
      <c r="C112" s="234" t="s">
        <v>277</v>
      </c>
      <c r="D112" s="207" t="s">
        <v>278</v>
      </c>
      <c r="E112" s="207"/>
      <c r="F112" s="207"/>
      <c r="G112" s="207" t="s">
        <v>279</v>
      </c>
      <c r="H112" s="207"/>
      <c r="I112" s="207"/>
      <c r="J112" s="165"/>
    </row>
    <row r="113" spans="1:10" x14ac:dyDescent="0.2">
      <c r="A113" s="233"/>
      <c r="B113" s="207"/>
      <c r="C113" s="234" t="s">
        <v>280</v>
      </c>
      <c r="D113" s="207" t="s">
        <v>281</v>
      </c>
      <c r="E113" s="207"/>
      <c r="F113" s="207"/>
      <c r="G113" s="207" t="s">
        <v>282</v>
      </c>
      <c r="H113" s="207"/>
      <c r="I113" s="207"/>
      <c r="J113" s="165"/>
    </row>
    <row r="114" spans="1:10" x14ac:dyDescent="0.2">
      <c r="A114" s="233"/>
      <c r="B114" s="207"/>
      <c r="C114" s="207"/>
      <c r="D114" s="207"/>
      <c r="E114" s="207"/>
      <c r="F114" s="207"/>
      <c r="G114" s="207"/>
      <c r="H114" s="207"/>
      <c r="I114" s="207"/>
      <c r="J114" s="165"/>
    </row>
    <row r="115" spans="1:10" x14ac:dyDescent="0.2">
      <c r="A115" s="190"/>
      <c r="B115" s="207" t="s">
        <v>384</v>
      </c>
      <c r="C115" s="312" t="s">
        <v>385</v>
      </c>
      <c r="D115" s="312"/>
      <c r="E115" s="312"/>
      <c r="F115" s="312"/>
      <c r="G115" s="312"/>
      <c r="H115" s="312"/>
      <c r="I115" s="312"/>
      <c r="J115" s="165"/>
    </row>
    <row r="116" spans="1:10" x14ac:dyDescent="0.2">
      <c r="A116" s="233"/>
      <c r="B116" s="207"/>
      <c r="C116" s="207"/>
      <c r="D116" s="207"/>
      <c r="E116" s="207"/>
      <c r="F116" s="207"/>
      <c r="G116" s="207"/>
      <c r="H116" s="207"/>
      <c r="I116" s="207"/>
      <c r="J116" s="165"/>
    </row>
    <row r="117" spans="1:10" x14ac:dyDescent="0.2">
      <c r="A117" s="207"/>
      <c r="B117" s="233" t="s">
        <v>283</v>
      </c>
      <c r="C117" s="313" t="s">
        <v>386</v>
      </c>
      <c r="D117" s="313"/>
      <c r="E117" s="313"/>
      <c r="F117" s="313"/>
      <c r="G117" s="313"/>
      <c r="H117" s="313"/>
      <c r="I117" s="313"/>
      <c r="J117" s="165"/>
    </row>
    <row r="118" spans="1:10" x14ac:dyDescent="0.2">
      <c r="A118" s="207"/>
      <c r="B118" s="207"/>
      <c r="C118" s="207"/>
      <c r="D118" s="207"/>
      <c r="E118" s="207"/>
      <c r="F118" s="207"/>
      <c r="G118" s="207"/>
      <c r="H118" s="207"/>
      <c r="I118" s="207"/>
      <c r="J118" s="165"/>
    </row>
    <row r="119" spans="1:10" x14ac:dyDescent="0.2">
      <c r="A119" s="204" t="s">
        <v>387</v>
      </c>
      <c r="B119" s="207"/>
      <c r="C119" s="207"/>
      <c r="D119" s="207"/>
      <c r="E119" s="207"/>
      <c r="F119" s="207"/>
      <c r="G119" s="207"/>
      <c r="H119" s="207"/>
      <c r="I119" s="207"/>
      <c r="J119" s="139"/>
    </row>
    <row r="120" spans="1:10" x14ac:dyDescent="0.2">
      <c r="A120" s="197" t="s">
        <v>121</v>
      </c>
      <c r="B120" s="287" t="s">
        <v>149</v>
      </c>
      <c r="C120" s="287"/>
      <c r="D120" s="298"/>
      <c r="E120" s="298"/>
      <c r="F120" s="298"/>
      <c r="G120" s="298"/>
      <c r="H120" s="197"/>
      <c r="I120" s="197"/>
      <c r="J120" s="139"/>
    </row>
    <row r="121" spans="1:10" x14ac:dyDescent="0.2">
      <c r="A121" s="197"/>
      <c r="B121" s="310"/>
      <c r="C121" s="310"/>
      <c r="D121" s="314"/>
      <c r="E121" s="314"/>
      <c r="F121" s="314"/>
      <c r="G121" s="314"/>
      <c r="H121" s="197"/>
      <c r="I121" s="197"/>
      <c r="J121" s="139"/>
    </row>
    <row r="122" spans="1:10" x14ac:dyDescent="0.2">
      <c r="A122" s="190"/>
      <c r="B122" s="309" t="s">
        <v>150</v>
      </c>
      <c r="C122" s="309"/>
      <c r="D122" s="309"/>
      <c r="E122" s="309"/>
      <c r="F122" s="309"/>
      <c r="G122" s="309" t="s">
        <v>124</v>
      </c>
      <c r="H122" s="197"/>
      <c r="I122" s="190"/>
      <c r="J122" s="139"/>
    </row>
    <row r="123" spans="1:10" x14ac:dyDescent="0.2">
      <c r="A123" s="197" t="s">
        <v>122</v>
      </c>
      <c r="B123" s="310"/>
      <c r="C123" s="310"/>
      <c r="D123" s="310"/>
      <c r="E123" s="310"/>
      <c r="F123" s="310"/>
      <c r="G123" s="310"/>
      <c r="H123" s="197"/>
      <c r="I123" s="197"/>
    </row>
    <row r="124" spans="1:10" x14ac:dyDescent="0.2">
      <c r="A124" s="139"/>
      <c r="B124" s="174"/>
      <c r="C124" s="174"/>
      <c r="D124" s="174"/>
      <c r="E124" s="174"/>
      <c r="F124" s="174"/>
      <c r="G124" s="174"/>
      <c r="H124" s="174"/>
      <c r="I124" s="174"/>
      <c r="J124" s="139"/>
    </row>
    <row r="128" spans="1:10" ht="13.5" customHeight="1" x14ac:dyDescent="0.2"/>
  </sheetData>
  <mergeCells count="50">
    <mergeCell ref="F24:G24"/>
    <mergeCell ref="F25:G25"/>
    <mergeCell ref="F26:G26"/>
    <mergeCell ref="E27:G27"/>
    <mergeCell ref="C34:H36"/>
    <mergeCell ref="C85:I87"/>
    <mergeCell ref="C93:I95"/>
    <mergeCell ref="A96:H96"/>
    <mergeCell ref="C97:I99"/>
    <mergeCell ref="C63:I65"/>
    <mergeCell ref="C66:I66"/>
    <mergeCell ref="C67:I68"/>
    <mergeCell ref="C81:I83"/>
    <mergeCell ref="C69:I70"/>
    <mergeCell ref="C74:I76"/>
    <mergeCell ref="C77:I79"/>
    <mergeCell ref="A80:H80"/>
    <mergeCell ref="B122:C123"/>
    <mergeCell ref="D122:F123"/>
    <mergeCell ref="G122:G123"/>
    <mergeCell ref="C101:I102"/>
    <mergeCell ref="C104:I105"/>
    <mergeCell ref="C107:I109"/>
    <mergeCell ref="C115:I115"/>
    <mergeCell ref="C117:I117"/>
    <mergeCell ref="B120:C121"/>
    <mergeCell ref="D120:G121"/>
    <mergeCell ref="D40:F40"/>
    <mergeCell ref="C42:D42"/>
    <mergeCell ref="F45:G45"/>
    <mergeCell ref="C71:I72"/>
    <mergeCell ref="C73:I73"/>
    <mergeCell ref="E46:G46"/>
    <mergeCell ref="C52:I53"/>
    <mergeCell ref="C54:I56"/>
    <mergeCell ref="C57:I57"/>
    <mergeCell ref="C61:H61"/>
    <mergeCell ref="L21:M21"/>
    <mergeCell ref="D21:E21"/>
    <mergeCell ref="C13:F13"/>
    <mergeCell ref="C14:F14"/>
    <mergeCell ref="C15:F15"/>
    <mergeCell ref="C17:F17"/>
    <mergeCell ref="G17:I17"/>
    <mergeCell ref="A12:I12"/>
    <mergeCell ref="H4:I4"/>
    <mergeCell ref="A5:D5"/>
    <mergeCell ref="A7:H7"/>
    <mergeCell ref="I7:I11"/>
    <mergeCell ref="A9:H10"/>
  </mergeCells>
  <phoneticPr fontId="2"/>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tabSelected="1" view="pageBreakPreview" topLeftCell="A4" zoomScaleNormal="100" zoomScaleSheetLayoutView="100" workbookViewId="0">
      <selection activeCell="F28" sqref="F28"/>
    </sheetView>
  </sheetViews>
  <sheetFormatPr defaultColWidth="9" defaultRowHeight="13.2" x14ac:dyDescent="0.2"/>
  <cols>
    <col min="1" max="1" width="3.77734375" style="1" customWidth="1"/>
    <col min="2" max="2" width="18.6640625" style="1" customWidth="1"/>
    <col min="3" max="5" width="15.6640625" style="1" customWidth="1"/>
    <col min="6" max="6" width="23.109375" style="1" customWidth="1"/>
    <col min="7" max="16384" width="9" style="1"/>
  </cols>
  <sheetData>
    <row r="1" spans="1:7" ht="21" x14ac:dyDescent="0.2">
      <c r="A1" s="90"/>
      <c r="B1" s="2"/>
      <c r="C1" s="2"/>
      <c r="D1" s="2"/>
      <c r="E1" s="2"/>
      <c r="F1" s="9" t="s">
        <v>259</v>
      </c>
      <c r="G1" s="2"/>
    </row>
    <row r="2" spans="1:7" ht="19.2" x14ac:dyDescent="0.2">
      <c r="A2" s="323" t="s">
        <v>37</v>
      </c>
      <c r="B2" s="323"/>
      <c r="C2" s="323"/>
      <c r="D2" s="323"/>
      <c r="E2" s="323"/>
      <c r="F2" s="323"/>
    </row>
    <row r="3" spans="1:7" ht="10.5" customHeight="1" x14ac:dyDescent="0.2">
      <c r="A3" s="5"/>
      <c r="B3" s="5"/>
      <c r="C3" s="5"/>
      <c r="D3" s="5"/>
      <c r="E3" s="5"/>
      <c r="F3" s="5"/>
    </row>
    <row r="4" spans="1:7" ht="19.2" x14ac:dyDescent="0.2">
      <c r="A4" s="5"/>
      <c r="B4" s="328" t="s">
        <v>388</v>
      </c>
      <c r="C4" s="328"/>
      <c r="D4" s="328"/>
      <c r="E4" s="328"/>
      <c r="F4" s="328"/>
    </row>
    <row r="5" spans="1:7" ht="13.8" thickBot="1" x14ac:dyDescent="0.25">
      <c r="A5" s="324" t="s">
        <v>136</v>
      </c>
      <c r="B5" s="324"/>
      <c r="C5" s="324"/>
      <c r="D5" s="324"/>
      <c r="E5" s="324"/>
      <c r="F5" s="324"/>
    </row>
    <row r="6" spans="1:7" ht="19.5" customHeight="1" x14ac:dyDescent="0.2">
      <c r="A6" s="325" t="s">
        <v>38</v>
      </c>
      <c r="B6" s="326"/>
      <c r="C6" s="11" t="s">
        <v>0</v>
      </c>
      <c r="D6" s="11" t="s">
        <v>39</v>
      </c>
      <c r="E6" s="11" t="s">
        <v>40</v>
      </c>
      <c r="F6" s="33" t="s">
        <v>2</v>
      </c>
    </row>
    <row r="7" spans="1:7" ht="19.5" customHeight="1" x14ac:dyDescent="0.2">
      <c r="A7" s="321" t="s">
        <v>64</v>
      </c>
      <c r="B7" s="322"/>
      <c r="C7" s="20"/>
      <c r="D7" s="20"/>
      <c r="E7" s="22"/>
      <c r="F7" s="34"/>
    </row>
    <row r="8" spans="1:7" ht="19.5" customHeight="1" x14ac:dyDescent="0.2">
      <c r="A8" s="35">
        <v>1</v>
      </c>
      <c r="B8" s="24" t="s">
        <v>66</v>
      </c>
      <c r="C8" s="21"/>
      <c r="D8" s="21"/>
      <c r="E8" s="21">
        <f t="shared" ref="E8:E15" si="0">C8-D8</f>
        <v>0</v>
      </c>
      <c r="F8" s="36"/>
    </row>
    <row r="9" spans="1:7" ht="19.5" customHeight="1" x14ac:dyDescent="0.2">
      <c r="A9" s="35">
        <v>2</v>
      </c>
      <c r="B9" s="24" t="s">
        <v>68</v>
      </c>
      <c r="C9" s="21"/>
      <c r="D9" s="21"/>
      <c r="E9" s="21">
        <f t="shared" si="0"/>
        <v>0</v>
      </c>
      <c r="F9" s="36"/>
    </row>
    <row r="10" spans="1:7" ht="19.5" customHeight="1" x14ac:dyDescent="0.2">
      <c r="A10" s="35">
        <v>3</v>
      </c>
      <c r="B10" s="24" t="s">
        <v>67</v>
      </c>
      <c r="C10" s="21"/>
      <c r="D10" s="21"/>
      <c r="E10" s="21">
        <f t="shared" si="0"/>
        <v>0</v>
      </c>
      <c r="F10" s="36"/>
    </row>
    <row r="11" spans="1:7" ht="19.5" customHeight="1" x14ac:dyDescent="0.2">
      <c r="A11" s="35">
        <v>4</v>
      </c>
      <c r="B11" s="24" t="s">
        <v>69</v>
      </c>
      <c r="C11" s="21"/>
      <c r="D11" s="21"/>
      <c r="E11" s="21">
        <f t="shared" si="0"/>
        <v>0</v>
      </c>
      <c r="F11" s="36"/>
    </row>
    <row r="12" spans="1:7" ht="19.5" customHeight="1" x14ac:dyDescent="0.2">
      <c r="A12" s="35">
        <v>5</v>
      </c>
      <c r="B12" s="24" t="s">
        <v>70</v>
      </c>
      <c r="C12" s="21"/>
      <c r="D12" s="21"/>
      <c r="E12" s="21">
        <f t="shared" si="0"/>
        <v>0</v>
      </c>
      <c r="F12" s="36"/>
    </row>
    <row r="13" spans="1:7" ht="19.5" customHeight="1" x14ac:dyDescent="0.2">
      <c r="A13" s="35">
        <v>6</v>
      </c>
      <c r="B13" s="24" t="s">
        <v>71</v>
      </c>
      <c r="C13" s="21"/>
      <c r="D13" s="21"/>
      <c r="E13" s="21">
        <f t="shared" si="0"/>
        <v>0</v>
      </c>
      <c r="F13" s="36"/>
    </row>
    <row r="14" spans="1:7" ht="19.5" customHeight="1" x14ac:dyDescent="0.2">
      <c r="A14" s="35">
        <v>7</v>
      </c>
      <c r="B14" s="24" t="s">
        <v>75</v>
      </c>
      <c r="C14" s="21">
        <v>1500000</v>
      </c>
      <c r="D14" s="21">
        <v>1500000</v>
      </c>
      <c r="E14" s="21">
        <f t="shared" si="0"/>
        <v>0</v>
      </c>
      <c r="F14" s="36"/>
    </row>
    <row r="15" spans="1:7" ht="19.5" customHeight="1" x14ac:dyDescent="0.2">
      <c r="A15" s="35">
        <v>8</v>
      </c>
      <c r="B15" s="24" t="s">
        <v>72</v>
      </c>
      <c r="C15" s="21"/>
      <c r="D15" s="21"/>
      <c r="E15" s="21">
        <f t="shared" si="0"/>
        <v>0</v>
      </c>
      <c r="F15" s="36"/>
    </row>
    <row r="16" spans="1:7" ht="19.5" customHeight="1" x14ac:dyDescent="0.2">
      <c r="A16" s="321" t="s">
        <v>76</v>
      </c>
      <c r="B16" s="327"/>
      <c r="C16" s="25">
        <f>SUM(C8:C15)</f>
        <v>1500000</v>
      </c>
      <c r="D16" s="25">
        <f>SUM(D8:D15)</f>
        <v>1500000</v>
      </c>
      <c r="E16" s="25">
        <f>SUM(E8:E15)</f>
        <v>0</v>
      </c>
      <c r="F16" s="37"/>
    </row>
    <row r="17" spans="1:6" ht="19.5" customHeight="1" x14ac:dyDescent="0.2">
      <c r="A17" s="321" t="s">
        <v>264</v>
      </c>
      <c r="B17" s="322"/>
      <c r="C17" s="20"/>
      <c r="D17" s="20"/>
      <c r="E17" s="20"/>
      <c r="F17" s="34"/>
    </row>
    <row r="18" spans="1:6" ht="19.5" customHeight="1" x14ac:dyDescent="0.2">
      <c r="A18" s="35">
        <v>1</v>
      </c>
      <c r="B18" s="24" t="s">
        <v>3</v>
      </c>
      <c r="C18" s="21">
        <v>992442</v>
      </c>
      <c r="D18" s="21">
        <v>859452</v>
      </c>
      <c r="E18" s="21">
        <f t="shared" ref="E18:E30" si="1">C18-D18</f>
        <v>132990</v>
      </c>
      <c r="F18" s="36"/>
    </row>
    <row r="19" spans="1:6" ht="19.5" customHeight="1" x14ac:dyDescent="0.2">
      <c r="A19" s="35">
        <v>2</v>
      </c>
      <c r="B19" s="24" t="s">
        <v>135</v>
      </c>
      <c r="C19" s="21">
        <v>415790</v>
      </c>
      <c r="D19" s="21">
        <v>416120</v>
      </c>
      <c r="E19" s="21">
        <f t="shared" si="1"/>
        <v>-330</v>
      </c>
      <c r="F19" s="36"/>
    </row>
    <row r="20" spans="1:6" ht="19.5" customHeight="1" x14ac:dyDescent="0.2">
      <c r="A20" s="35">
        <v>3</v>
      </c>
      <c r="B20" s="24" t="s">
        <v>4</v>
      </c>
      <c r="C20" s="21"/>
      <c r="D20" s="21"/>
      <c r="E20" s="21">
        <f t="shared" si="1"/>
        <v>0</v>
      </c>
      <c r="F20" s="36"/>
    </row>
    <row r="21" spans="1:6" ht="19.5" customHeight="1" x14ac:dyDescent="0.2">
      <c r="A21" s="35">
        <v>4</v>
      </c>
      <c r="B21" s="24" t="s">
        <v>5</v>
      </c>
      <c r="C21" s="21"/>
      <c r="D21" s="21"/>
      <c r="E21" s="21">
        <f t="shared" si="1"/>
        <v>0</v>
      </c>
      <c r="F21" s="36"/>
    </row>
    <row r="22" spans="1:6" ht="19.5" customHeight="1" x14ac:dyDescent="0.2">
      <c r="A22" s="88">
        <v>5</v>
      </c>
      <c r="B22" s="24" t="s">
        <v>6</v>
      </c>
      <c r="C22" s="21"/>
      <c r="D22" s="21"/>
      <c r="E22" s="21">
        <f t="shared" si="1"/>
        <v>0</v>
      </c>
      <c r="F22" s="36"/>
    </row>
    <row r="23" spans="1:6" ht="19.5" customHeight="1" x14ac:dyDescent="0.2">
      <c r="A23" s="88">
        <v>6</v>
      </c>
      <c r="B23" s="24" t="s">
        <v>7</v>
      </c>
      <c r="C23" s="21"/>
      <c r="D23" s="21"/>
      <c r="E23" s="21">
        <f t="shared" si="1"/>
        <v>0</v>
      </c>
      <c r="F23" s="36"/>
    </row>
    <row r="24" spans="1:6" ht="19.5" customHeight="1" x14ac:dyDescent="0.2">
      <c r="A24" s="88">
        <v>7</v>
      </c>
      <c r="B24" s="24" t="s">
        <v>8</v>
      </c>
      <c r="C24" s="21"/>
      <c r="D24" s="21"/>
      <c r="E24" s="21">
        <f t="shared" si="1"/>
        <v>0</v>
      </c>
      <c r="F24" s="36"/>
    </row>
    <row r="25" spans="1:6" ht="19.5" customHeight="1" x14ac:dyDescent="0.2">
      <c r="A25" s="88">
        <v>8</v>
      </c>
      <c r="B25" s="24" t="s">
        <v>9</v>
      </c>
      <c r="C25" s="21"/>
      <c r="D25" s="21"/>
      <c r="E25" s="21">
        <f t="shared" si="1"/>
        <v>0</v>
      </c>
      <c r="F25" s="36"/>
    </row>
    <row r="26" spans="1:6" ht="19.5" customHeight="1" x14ac:dyDescent="0.2">
      <c r="A26" s="88">
        <v>9</v>
      </c>
      <c r="B26" s="24" t="s">
        <v>10</v>
      </c>
      <c r="C26" s="21"/>
      <c r="D26" s="21"/>
      <c r="E26" s="21">
        <f t="shared" si="1"/>
        <v>0</v>
      </c>
      <c r="F26" s="36"/>
    </row>
    <row r="27" spans="1:6" ht="19.5" customHeight="1" x14ac:dyDescent="0.2">
      <c r="A27" s="88">
        <v>10</v>
      </c>
      <c r="B27" s="24" t="s">
        <v>11</v>
      </c>
      <c r="C27" s="21"/>
      <c r="D27" s="21"/>
      <c r="E27" s="21">
        <f t="shared" si="1"/>
        <v>0</v>
      </c>
      <c r="F27" s="36"/>
    </row>
    <row r="28" spans="1:6" ht="19.5" customHeight="1" x14ac:dyDescent="0.2">
      <c r="A28" s="88">
        <v>11</v>
      </c>
      <c r="B28" s="24" t="s">
        <v>12</v>
      </c>
      <c r="C28" s="21">
        <v>48600</v>
      </c>
      <c r="D28" s="21">
        <v>48600</v>
      </c>
      <c r="E28" s="21">
        <f t="shared" si="1"/>
        <v>0</v>
      </c>
      <c r="F28" s="36"/>
    </row>
    <row r="29" spans="1:6" ht="19.5" customHeight="1" x14ac:dyDescent="0.2">
      <c r="A29" s="88">
        <v>12</v>
      </c>
      <c r="B29" s="24" t="s">
        <v>13</v>
      </c>
      <c r="C29" s="21"/>
      <c r="D29" s="21"/>
      <c r="E29" s="21">
        <f t="shared" si="1"/>
        <v>0</v>
      </c>
      <c r="F29" s="36"/>
    </row>
    <row r="30" spans="1:6" ht="19.5" customHeight="1" x14ac:dyDescent="0.2">
      <c r="A30" s="88">
        <v>13</v>
      </c>
      <c r="B30" s="24" t="s">
        <v>14</v>
      </c>
      <c r="C30" s="21">
        <v>3160</v>
      </c>
      <c r="D30" s="21">
        <v>1650</v>
      </c>
      <c r="E30" s="21">
        <f t="shared" si="1"/>
        <v>1510</v>
      </c>
      <c r="F30" s="36"/>
    </row>
    <row r="31" spans="1:6" ht="19.5" customHeight="1" x14ac:dyDescent="0.2">
      <c r="A31" s="88">
        <v>14</v>
      </c>
      <c r="B31" s="24" t="s">
        <v>15</v>
      </c>
      <c r="C31" s="21">
        <v>40008</v>
      </c>
      <c r="D31" s="38"/>
      <c r="E31" s="21">
        <f>C31</f>
        <v>40008</v>
      </c>
      <c r="F31" s="36"/>
    </row>
    <row r="32" spans="1:6" ht="19.5" customHeight="1" x14ac:dyDescent="0.2">
      <c r="A32" s="321" t="s">
        <v>77</v>
      </c>
      <c r="B32" s="327"/>
      <c r="C32" s="21">
        <f>SUM(C18:C31)</f>
        <v>1500000</v>
      </c>
      <c r="D32" s="21">
        <f>SUM(D18:D30)</f>
        <v>1325822</v>
      </c>
      <c r="E32" s="21">
        <f>SUM(E18:E31)</f>
        <v>174178</v>
      </c>
      <c r="F32" s="36"/>
    </row>
    <row r="33" spans="1:6" ht="19.5" customHeight="1" thickBot="1" x14ac:dyDescent="0.25">
      <c r="A33" s="329" t="s">
        <v>41</v>
      </c>
      <c r="B33" s="330"/>
      <c r="C33" s="39"/>
      <c r="D33" s="40">
        <f>D16-D32</f>
        <v>174178</v>
      </c>
      <c r="E33" s="39"/>
      <c r="F33" s="41"/>
    </row>
    <row r="34" spans="1:6" x14ac:dyDescent="0.2">
      <c r="A34" s="331"/>
      <c r="B34" s="331"/>
      <c r="C34" s="331"/>
      <c r="D34" s="331"/>
      <c r="E34" s="331"/>
      <c r="F34" s="331"/>
    </row>
    <row r="35" spans="1:6" ht="18" customHeight="1" x14ac:dyDescent="0.2">
      <c r="A35" s="332"/>
      <c r="B35" s="333" t="s">
        <v>389</v>
      </c>
      <c r="C35" s="333"/>
      <c r="D35" s="333"/>
      <c r="E35" s="333"/>
      <c r="F35" s="333"/>
    </row>
    <row r="36" spans="1:6" ht="17.25" customHeight="1" x14ac:dyDescent="0.2">
      <c r="A36" s="332"/>
      <c r="B36" s="333"/>
      <c r="C36" s="333"/>
      <c r="D36" s="333"/>
      <c r="E36" s="333"/>
      <c r="F36" s="333"/>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2"/>
  <printOptions horizontalCentered="1"/>
  <pageMargins left="0.39370078740157483" right="0.19685039370078741" top="0.98425196850393704" bottom="0.70866141732283472"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91"/>
  <sheetViews>
    <sheetView view="pageBreakPreview" topLeftCell="C10" zoomScaleNormal="100" zoomScaleSheetLayoutView="100" workbookViewId="0">
      <selection activeCell="I59" sqref="I59"/>
    </sheetView>
  </sheetViews>
  <sheetFormatPr defaultColWidth="9" defaultRowHeight="13.2" x14ac:dyDescent="0.2"/>
  <cols>
    <col min="1" max="1" width="1.6640625" style="1" customWidth="1"/>
    <col min="2" max="2" width="3.6640625" style="1" customWidth="1"/>
    <col min="3" max="3" width="1.6640625" style="1" customWidth="1"/>
    <col min="4" max="4" width="18.6640625" style="1" customWidth="1"/>
    <col min="5" max="5" width="11.6640625" style="1" customWidth="1"/>
    <col min="6" max="6" width="24.77734375" style="1" customWidth="1"/>
    <col min="7" max="9" width="12.77734375" style="1" customWidth="1"/>
    <col min="10" max="10" width="4.109375" style="1" customWidth="1"/>
    <col min="11" max="16384" width="9" style="1"/>
  </cols>
  <sheetData>
    <row r="1" spans="1:11" ht="21" x14ac:dyDescent="0.2">
      <c r="A1" s="90"/>
      <c r="B1" s="2"/>
      <c r="C1" s="2"/>
      <c r="D1" s="337" t="s">
        <v>174</v>
      </c>
      <c r="E1" s="337"/>
      <c r="F1" s="337"/>
      <c r="G1" s="337"/>
      <c r="H1" s="337"/>
      <c r="I1" s="337"/>
      <c r="J1" s="337"/>
      <c r="K1" s="2"/>
    </row>
    <row r="2" spans="1:11" x14ac:dyDescent="0.2">
      <c r="A2" s="2"/>
      <c r="B2" s="2"/>
      <c r="C2" s="2"/>
      <c r="D2" s="341" t="s">
        <v>388</v>
      </c>
      <c r="E2" s="328"/>
      <c r="F2" s="328"/>
      <c r="G2" s="328"/>
      <c r="H2" s="328"/>
      <c r="I2" s="328"/>
      <c r="J2" s="4"/>
      <c r="K2" s="2"/>
    </row>
    <row r="3" spans="1:11" x14ac:dyDescent="0.2">
      <c r="A3" s="2"/>
      <c r="B3" s="2"/>
      <c r="C3" s="2"/>
      <c r="D3" s="4"/>
      <c r="E3" s="4"/>
      <c r="F3" s="4"/>
      <c r="G3" s="4"/>
      <c r="H3" s="4"/>
      <c r="I3" s="4"/>
      <c r="J3" s="4"/>
      <c r="K3" s="2"/>
    </row>
    <row r="4" spans="1:11" x14ac:dyDescent="0.2">
      <c r="A4" s="338" t="s">
        <v>73</v>
      </c>
      <c r="B4" s="338"/>
      <c r="C4" s="338"/>
      <c r="D4" s="338"/>
      <c r="E4" s="19" t="s">
        <v>42</v>
      </c>
      <c r="F4" s="3"/>
      <c r="G4" s="3"/>
      <c r="H4" s="3"/>
      <c r="I4" s="339" t="s">
        <v>16</v>
      </c>
      <c r="J4" s="339"/>
      <c r="K4" s="2"/>
    </row>
    <row r="5" spans="1:11" ht="30" customHeight="1" x14ac:dyDescent="0.2">
      <c r="A5" s="336" t="s">
        <v>17</v>
      </c>
      <c r="B5" s="322"/>
      <c r="C5" s="322"/>
      <c r="D5" s="327"/>
      <c r="E5" s="340" t="s">
        <v>18</v>
      </c>
      <c r="F5" s="327"/>
      <c r="G5" s="7" t="s">
        <v>0</v>
      </c>
      <c r="H5" s="7" t="s">
        <v>39</v>
      </c>
      <c r="I5" s="42" t="s">
        <v>43</v>
      </c>
      <c r="J5" s="42" t="s">
        <v>19</v>
      </c>
      <c r="K5" s="2"/>
    </row>
    <row r="6" spans="1:11" ht="30" customHeight="1" x14ac:dyDescent="0.2">
      <c r="A6" s="8" t="s">
        <v>20</v>
      </c>
      <c r="B6" s="18">
        <v>7</v>
      </c>
      <c r="C6" s="18" t="s">
        <v>133</v>
      </c>
      <c r="D6" s="14" t="s">
        <v>474</v>
      </c>
      <c r="E6" s="334" t="s">
        <v>475</v>
      </c>
      <c r="F6" s="335"/>
      <c r="G6" s="265">
        <v>1500000</v>
      </c>
      <c r="H6" s="265">
        <v>1500000</v>
      </c>
      <c r="I6" s="26">
        <f>G6-H6</f>
        <v>0</v>
      </c>
      <c r="J6" s="14"/>
      <c r="K6" s="2"/>
    </row>
    <row r="7" spans="1:11" ht="30" customHeight="1" x14ac:dyDescent="0.2">
      <c r="A7" s="8" t="s">
        <v>20</v>
      </c>
      <c r="B7" s="18"/>
      <c r="C7" s="18" t="s">
        <v>133</v>
      </c>
      <c r="D7" s="14"/>
      <c r="E7" s="334"/>
      <c r="F7" s="335"/>
      <c r="G7" s="26"/>
      <c r="H7" s="26"/>
      <c r="I7" s="26">
        <f>G7-H7</f>
        <v>0</v>
      </c>
      <c r="J7" s="14"/>
      <c r="K7" s="2"/>
    </row>
    <row r="8" spans="1:11" ht="30" customHeight="1" x14ac:dyDescent="0.2">
      <c r="A8" s="336" t="s">
        <v>21</v>
      </c>
      <c r="B8" s="322"/>
      <c r="C8" s="322"/>
      <c r="D8" s="322"/>
      <c r="E8" s="322"/>
      <c r="F8" s="327"/>
      <c r="G8" s="26">
        <f>SUM(G6:G7)</f>
        <v>1500000</v>
      </c>
      <c r="H8" s="26">
        <f>SUM(H6:H7)</f>
        <v>1500000</v>
      </c>
      <c r="I8" s="26">
        <f>SUM(I6:I7)</f>
        <v>0</v>
      </c>
      <c r="J8" s="14"/>
      <c r="K8" s="2"/>
    </row>
    <row r="9" spans="1:11" ht="13.5" customHeight="1" x14ac:dyDescent="0.2">
      <c r="A9" s="3"/>
      <c r="B9" s="3"/>
      <c r="C9" s="3"/>
      <c r="D9" s="3"/>
      <c r="E9" s="3"/>
      <c r="F9" s="3"/>
      <c r="G9" s="3"/>
      <c r="H9" s="3"/>
      <c r="I9" s="3"/>
      <c r="J9" s="3"/>
      <c r="K9" s="3"/>
    </row>
    <row r="10" spans="1:11" ht="13.5" customHeight="1" x14ac:dyDescent="0.2">
      <c r="A10" s="3"/>
      <c r="B10" s="3"/>
      <c r="C10" s="3"/>
      <c r="D10" s="3"/>
      <c r="E10" s="3"/>
      <c r="F10" s="3"/>
      <c r="G10" s="3"/>
      <c r="H10" s="3"/>
      <c r="I10" s="3"/>
      <c r="J10" s="3"/>
      <c r="K10" s="3"/>
    </row>
    <row r="11" spans="1:11" ht="17.100000000000001" customHeight="1" x14ac:dyDescent="0.2">
      <c r="A11" s="3"/>
      <c r="B11" s="3"/>
      <c r="C11" s="3"/>
      <c r="D11" s="337"/>
      <c r="E11" s="337"/>
      <c r="F11" s="337"/>
      <c r="G11" s="337"/>
      <c r="H11" s="337"/>
      <c r="I11" s="337"/>
      <c r="J11" s="337"/>
      <c r="K11" s="2"/>
    </row>
    <row r="12" spans="1:11" ht="17.100000000000001" customHeight="1" x14ac:dyDescent="0.2">
      <c r="A12" s="338" t="s">
        <v>74</v>
      </c>
      <c r="B12" s="338"/>
      <c r="C12" s="338"/>
      <c r="D12" s="338"/>
      <c r="E12" s="19" t="s">
        <v>44</v>
      </c>
      <c r="F12" s="3"/>
      <c r="G12" s="3"/>
      <c r="H12" s="3"/>
      <c r="I12" s="339" t="s">
        <v>16</v>
      </c>
      <c r="J12" s="339"/>
      <c r="K12" s="2"/>
    </row>
    <row r="13" spans="1:11" ht="30" customHeight="1" x14ac:dyDescent="0.2">
      <c r="A13" s="336" t="s">
        <v>17</v>
      </c>
      <c r="B13" s="322"/>
      <c r="C13" s="322"/>
      <c r="D13" s="327"/>
      <c r="E13" s="7" t="s">
        <v>22</v>
      </c>
      <c r="F13" s="7" t="s">
        <v>23</v>
      </c>
      <c r="G13" s="7" t="s">
        <v>0</v>
      </c>
      <c r="H13" s="7" t="s">
        <v>39</v>
      </c>
      <c r="I13" s="42" t="s">
        <v>40</v>
      </c>
      <c r="J13" s="42" t="s">
        <v>19</v>
      </c>
      <c r="K13" s="2"/>
    </row>
    <row r="14" spans="1:11" ht="30" customHeight="1" x14ac:dyDescent="0.2">
      <c r="A14" s="27" t="s">
        <v>20</v>
      </c>
      <c r="B14" s="19">
        <v>1</v>
      </c>
      <c r="C14" s="2" t="s">
        <v>133</v>
      </c>
      <c r="D14" s="10" t="s">
        <v>390</v>
      </c>
      <c r="E14" s="236" t="s">
        <v>391</v>
      </c>
      <c r="F14" s="243" t="s">
        <v>399</v>
      </c>
      <c r="G14" s="241">
        <v>443300</v>
      </c>
      <c r="H14" s="241">
        <v>310310</v>
      </c>
      <c r="I14" s="21">
        <f>G14-H14</f>
        <v>132990</v>
      </c>
      <c r="J14" s="268">
        <v>1</v>
      </c>
      <c r="K14" s="2"/>
    </row>
    <row r="15" spans="1:11" s="191" customFormat="1" ht="30" customHeight="1" x14ac:dyDescent="0.2">
      <c r="A15" s="196"/>
      <c r="B15" s="194"/>
      <c r="C15" s="192"/>
      <c r="D15" s="193"/>
      <c r="E15" s="236" t="s">
        <v>392</v>
      </c>
      <c r="F15" s="243" t="s">
        <v>400</v>
      </c>
      <c r="G15" s="241">
        <v>44000</v>
      </c>
      <c r="H15" s="241">
        <v>44000</v>
      </c>
      <c r="I15" s="195">
        <v>0</v>
      </c>
      <c r="J15" s="268">
        <v>1</v>
      </c>
      <c r="K15" s="192"/>
    </row>
    <row r="16" spans="1:11" s="191" customFormat="1" ht="30" customHeight="1" x14ac:dyDescent="0.2">
      <c r="A16" s="196"/>
      <c r="B16" s="194"/>
      <c r="C16" s="192"/>
      <c r="D16" s="193"/>
      <c r="E16" s="236" t="s">
        <v>393</v>
      </c>
      <c r="F16" s="244" t="s">
        <v>401</v>
      </c>
      <c r="G16" s="241">
        <v>77000</v>
      </c>
      <c r="H16" s="241">
        <v>77000</v>
      </c>
      <c r="I16" s="195">
        <v>0</v>
      </c>
      <c r="J16" s="268">
        <v>1</v>
      </c>
      <c r="K16" s="192"/>
    </row>
    <row r="17" spans="1:11" s="191" customFormat="1" ht="30" customHeight="1" x14ac:dyDescent="0.2">
      <c r="A17" s="196"/>
      <c r="B17" s="194"/>
      <c r="C17" s="192"/>
      <c r="D17" s="193"/>
      <c r="E17" s="236" t="s">
        <v>393</v>
      </c>
      <c r="F17" s="244" t="s">
        <v>402</v>
      </c>
      <c r="G17" s="241">
        <v>66000</v>
      </c>
      <c r="H17" s="241">
        <v>66000</v>
      </c>
      <c r="I17" s="195">
        <v>0</v>
      </c>
      <c r="J17" s="268">
        <v>1</v>
      </c>
      <c r="K17" s="192"/>
    </row>
    <row r="18" spans="1:11" s="191" customFormat="1" ht="30" customHeight="1" x14ac:dyDescent="0.2">
      <c r="A18" s="196"/>
      <c r="B18" s="194"/>
      <c r="C18" s="192"/>
      <c r="D18" s="193"/>
      <c r="E18" s="236" t="s">
        <v>393</v>
      </c>
      <c r="F18" s="244" t="s">
        <v>403</v>
      </c>
      <c r="G18" s="241">
        <v>88000</v>
      </c>
      <c r="H18" s="241">
        <v>88000</v>
      </c>
      <c r="I18" s="195">
        <v>0</v>
      </c>
      <c r="J18" s="268">
        <v>1</v>
      </c>
      <c r="K18" s="192"/>
    </row>
    <row r="19" spans="1:11" s="191" customFormat="1" ht="30" customHeight="1" x14ac:dyDescent="0.2">
      <c r="A19" s="196"/>
      <c r="B19" s="194"/>
      <c r="C19" s="192"/>
      <c r="D19" s="193"/>
      <c r="E19" s="236" t="s">
        <v>394</v>
      </c>
      <c r="F19" s="245" t="s">
        <v>404</v>
      </c>
      <c r="G19" s="241">
        <v>35200</v>
      </c>
      <c r="H19" s="241">
        <v>35200</v>
      </c>
      <c r="I19" s="195">
        <v>0</v>
      </c>
      <c r="J19" s="268">
        <v>5</v>
      </c>
      <c r="K19" s="192"/>
    </row>
    <row r="20" spans="1:11" s="191" customFormat="1" ht="30" customHeight="1" x14ac:dyDescent="0.2">
      <c r="A20" s="196"/>
      <c r="B20" s="194"/>
      <c r="C20" s="192"/>
      <c r="D20" s="193"/>
      <c r="E20" s="236" t="s">
        <v>395</v>
      </c>
      <c r="F20" s="245" t="s">
        <v>405</v>
      </c>
      <c r="G20" s="241">
        <v>24640</v>
      </c>
      <c r="H20" s="241">
        <v>24640</v>
      </c>
      <c r="I20" s="195">
        <v>0</v>
      </c>
      <c r="J20" s="268">
        <v>6</v>
      </c>
      <c r="K20" s="192"/>
    </row>
    <row r="21" spans="1:11" s="191" customFormat="1" ht="30" customHeight="1" x14ac:dyDescent="0.2">
      <c r="A21" s="196"/>
      <c r="B21" s="194"/>
      <c r="C21" s="192"/>
      <c r="D21" s="193"/>
      <c r="E21" s="236" t="s">
        <v>395</v>
      </c>
      <c r="F21" s="245" t="s">
        <v>406</v>
      </c>
      <c r="G21" s="241">
        <v>5280</v>
      </c>
      <c r="H21" s="241">
        <v>5280</v>
      </c>
      <c r="I21" s="195">
        <v>0</v>
      </c>
      <c r="J21" s="268">
        <v>6</v>
      </c>
      <c r="K21" s="192"/>
    </row>
    <row r="22" spans="1:11" s="191" customFormat="1" ht="30" customHeight="1" x14ac:dyDescent="0.2">
      <c r="A22" s="196"/>
      <c r="B22" s="194"/>
      <c r="C22" s="192"/>
      <c r="D22" s="193"/>
      <c r="E22" s="236" t="s">
        <v>395</v>
      </c>
      <c r="F22" s="245" t="s">
        <v>407</v>
      </c>
      <c r="G22" s="241">
        <v>26400</v>
      </c>
      <c r="H22" s="241">
        <v>26400</v>
      </c>
      <c r="I22" s="195">
        <v>0</v>
      </c>
      <c r="J22" s="268">
        <v>6</v>
      </c>
      <c r="K22" s="192"/>
    </row>
    <row r="23" spans="1:11" s="191" customFormat="1" ht="30" customHeight="1" x14ac:dyDescent="0.2">
      <c r="A23" s="196"/>
      <c r="B23" s="194"/>
      <c r="C23" s="192"/>
      <c r="D23" s="193"/>
      <c r="E23" s="236" t="s">
        <v>395</v>
      </c>
      <c r="F23" s="245" t="s">
        <v>408</v>
      </c>
      <c r="G23" s="241">
        <v>3300</v>
      </c>
      <c r="H23" s="241">
        <v>3300</v>
      </c>
      <c r="I23" s="195">
        <v>0</v>
      </c>
      <c r="J23" s="268">
        <v>6</v>
      </c>
      <c r="K23" s="192"/>
    </row>
    <row r="24" spans="1:11" s="191" customFormat="1" ht="30" customHeight="1" x14ac:dyDescent="0.2">
      <c r="A24" s="196"/>
      <c r="B24" s="194"/>
      <c r="C24" s="192"/>
      <c r="D24" s="193"/>
      <c r="E24" s="236" t="s">
        <v>395</v>
      </c>
      <c r="F24" s="244" t="s">
        <v>409</v>
      </c>
      <c r="G24" s="241">
        <v>21120</v>
      </c>
      <c r="H24" s="241">
        <v>21120</v>
      </c>
      <c r="I24" s="195">
        <v>0</v>
      </c>
      <c r="J24" s="268">
        <v>6</v>
      </c>
      <c r="K24" s="192"/>
    </row>
    <row r="25" spans="1:11" s="191" customFormat="1" ht="30" customHeight="1" x14ac:dyDescent="0.2">
      <c r="A25" s="196"/>
      <c r="B25" s="194"/>
      <c r="C25" s="192"/>
      <c r="D25" s="193"/>
      <c r="E25" s="236" t="s">
        <v>395</v>
      </c>
      <c r="F25" s="245" t="s">
        <v>410</v>
      </c>
      <c r="G25" s="241">
        <v>12672</v>
      </c>
      <c r="H25" s="241">
        <v>12672</v>
      </c>
      <c r="I25" s="195">
        <v>0</v>
      </c>
      <c r="J25" s="268">
        <v>6</v>
      </c>
      <c r="K25" s="192"/>
    </row>
    <row r="26" spans="1:11" s="191" customFormat="1" ht="30" customHeight="1" x14ac:dyDescent="0.2">
      <c r="A26" s="196"/>
      <c r="B26" s="194"/>
      <c r="C26" s="192"/>
      <c r="D26" s="193"/>
      <c r="E26" s="236" t="s">
        <v>395</v>
      </c>
      <c r="F26" s="245" t="s">
        <v>411</v>
      </c>
      <c r="G26" s="241">
        <v>9900</v>
      </c>
      <c r="H26" s="241">
        <v>9900</v>
      </c>
      <c r="I26" s="195">
        <v>0</v>
      </c>
      <c r="J26" s="268">
        <v>6</v>
      </c>
      <c r="K26" s="192"/>
    </row>
    <row r="27" spans="1:11" s="191" customFormat="1" ht="30" customHeight="1" x14ac:dyDescent="0.2">
      <c r="A27" s="196"/>
      <c r="B27" s="194"/>
      <c r="C27" s="192"/>
      <c r="D27" s="193"/>
      <c r="E27" s="236" t="s">
        <v>395</v>
      </c>
      <c r="F27" s="245" t="s">
        <v>412</v>
      </c>
      <c r="G27" s="241">
        <v>1760</v>
      </c>
      <c r="H27" s="241">
        <v>1760</v>
      </c>
      <c r="I27" s="195">
        <v>0</v>
      </c>
      <c r="J27" s="268">
        <v>6</v>
      </c>
      <c r="K27" s="192"/>
    </row>
    <row r="28" spans="1:11" s="191" customFormat="1" ht="30" customHeight="1" x14ac:dyDescent="0.2">
      <c r="A28" s="196"/>
      <c r="B28" s="194"/>
      <c r="C28" s="192"/>
      <c r="D28" s="193"/>
      <c r="E28" s="236" t="s">
        <v>395</v>
      </c>
      <c r="F28" s="245" t="s">
        <v>413</v>
      </c>
      <c r="G28" s="241">
        <v>1210</v>
      </c>
      <c r="H28" s="241">
        <v>1210</v>
      </c>
      <c r="I28" s="195">
        <v>0</v>
      </c>
      <c r="J28" s="268">
        <v>6</v>
      </c>
      <c r="K28" s="192"/>
    </row>
    <row r="29" spans="1:11" s="191" customFormat="1" ht="30" customHeight="1" x14ac:dyDescent="0.2">
      <c r="A29" s="196"/>
      <c r="B29" s="194"/>
      <c r="C29" s="192"/>
      <c r="D29" s="193"/>
      <c r="E29" s="236" t="s">
        <v>395</v>
      </c>
      <c r="F29" s="245" t="s">
        <v>414</v>
      </c>
      <c r="G29" s="241">
        <v>8140</v>
      </c>
      <c r="H29" s="241">
        <v>8140</v>
      </c>
      <c r="I29" s="195">
        <v>0</v>
      </c>
      <c r="J29" s="268">
        <v>6</v>
      </c>
      <c r="K29" s="192"/>
    </row>
    <row r="30" spans="1:11" s="191" customFormat="1" ht="30" customHeight="1" x14ac:dyDescent="0.2">
      <c r="A30" s="196"/>
      <c r="B30" s="194"/>
      <c r="C30" s="192"/>
      <c r="D30" s="193"/>
      <c r="E30" s="236" t="s">
        <v>396</v>
      </c>
      <c r="F30" s="245" t="s">
        <v>415</v>
      </c>
      <c r="G30" s="241">
        <v>17820</v>
      </c>
      <c r="H30" s="241">
        <v>17820</v>
      </c>
      <c r="I30" s="195">
        <v>0</v>
      </c>
      <c r="J30" s="268">
        <v>6</v>
      </c>
      <c r="K30" s="192"/>
    </row>
    <row r="31" spans="1:11" s="191" customFormat="1" ht="30" customHeight="1" x14ac:dyDescent="0.2">
      <c r="A31" s="196"/>
      <c r="B31" s="194"/>
      <c r="C31" s="192"/>
      <c r="D31" s="193"/>
      <c r="E31" s="236" t="s">
        <v>396</v>
      </c>
      <c r="F31" s="245" t="s">
        <v>416</v>
      </c>
      <c r="G31" s="241">
        <v>47520</v>
      </c>
      <c r="H31" s="241">
        <v>47520</v>
      </c>
      <c r="I31" s="195">
        <v>0</v>
      </c>
      <c r="J31" s="268">
        <v>6</v>
      </c>
      <c r="K31" s="192"/>
    </row>
    <row r="32" spans="1:11" s="191" customFormat="1" ht="30" customHeight="1" x14ac:dyDescent="0.2">
      <c r="A32" s="196"/>
      <c r="B32" s="194"/>
      <c r="C32" s="192"/>
      <c r="D32" s="193"/>
      <c r="E32" s="236" t="s">
        <v>397</v>
      </c>
      <c r="F32" s="245" t="s">
        <v>417</v>
      </c>
      <c r="G32" s="241">
        <v>27500</v>
      </c>
      <c r="H32" s="241">
        <v>27500</v>
      </c>
      <c r="I32" s="195">
        <v>0</v>
      </c>
      <c r="J32" s="268">
        <v>6</v>
      </c>
      <c r="K32" s="192"/>
    </row>
    <row r="33" spans="1:11" ht="30" customHeight="1" x14ac:dyDescent="0.2">
      <c r="A33" s="12"/>
      <c r="B33" s="3"/>
      <c r="C33" s="3"/>
      <c r="D33" s="10"/>
      <c r="E33" s="236" t="s">
        <v>398</v>
      </c>
      <c r="F33" s="245" t="s">
        <v>418</v>
      </c>
      <c r="G33" s="241">
        <v>31680</v>
      </c>
      <c r="H33" s="241">
        <v>31680</v>
      </c>
      <c r="I33" s="21">
        <f>G33-H33</f>
        <v>0</v>
      </c>
      <c r="J33" s="268">
        <v>6</v>
      </c>
      <c r="K33" s="2"/>
    </row>
    <row r="34" spans="1:11" ht="30" customHeight="1" x14ac:dyDescent="0.2">
      <c r="A34" s="12"/>
      <c r="B34" s="3"/>
      <c r="C34" s="3"/>
      <c r="D34" s="10"/>
      <c r="E34" s="14"/>
      <c r="F34" s="10"/>
      <c r="G34" s="25"/>
      <c r="H34" s="25"/>
      <c r="I34" s="21">
        <f>G34-H34</f>
        <v>0</v>
      </c>
      <c r="J34" s="256"/>
      <c r="K34" s="2"/>
    </row>
    <row r="35" spans="1:11" ht="30" customHeight="1" x14ac:dyDescent="0.2">
      <c r="A35" s="13"/>
      <c r="B35" s="18"/>
      <c r="C35" s="18"/>
      <c r="D35" s="14"/>
      <c r="E35" s="18"/>
      <c r="F35" s="23" t="s">
        <v>24</v>
      </c>
      <c r="G35" s="28">
        <f>SUM(G14:G34)</f>
        <v>992442</v>
      </c>
      <c r="H35" s="28">
        <f>SUM(H14:H34)</f>
        <v>859452</v>
      </c>
      <c r="I35" s="21">
        <f>SUM(I14:I34)</f>
        <v>132990</v>
      </c>
      <c r="J35" s="256"/>
      <c r="K35" s="2"/>
    </row>
    <row r="36" spans="1:11" ht="30" customHeight="1" x14ac:dyDescent="0.2">
      <c r="A36" s="27" t="s">
        <v>20</v>
      </c>
      <c r="B36" s="19">
        <v>2</v>
      </c>
      <c r="C36" s="2" t="s">
        <v>133</v>
      </c>
      <c r="D36" s="10" t="s">
        <v>419</v>
      </c>
      <c r="E36" s="246" t="s">
        <v>420</v>
      </c>
      <c r="F36" s="248" t="s">
        <v>429</v>
      </c>
      <c r="G36" s="247">
        <v>29700</v>
      </c>
      <c r="H36" s="247">
        <v>29700</v>
      </c>
      <c r="I36" s="21">
        <f>G36-H36</f>
        <v>0</v>
      </c>
      <c r="J36" s="268">
        <v>4</v>
      </c>
      <c r="K36" s="2"/>
    </row>
    <row r="37" spans="1:11" s="237" customFormat="1" ht="30" customHeight="1" x14ac:dyDescent="0.2">
      <c r="A37" s="242"/>
      <c r="B37" s="240"/>
      <c r="C37" s="238"/>
      <c r="D37" s="239"/>
      <c r="E37" s="246" t="s">
        <v>421</v>
      </c>
      <c r="F37" s="248" t="s">
        <v>430</v>
      </c>
      <c r="G37" s="247">
        <v>1600</v>
      </c>
      <c r="H37" s="247">
        <v>1600</v>
      </c>
      <c r="I37" s="241">
        <v>0</v>
      </c>
      <c r="J37" s="268">
        <v>7</v>
      </c>
      <c r="K37" s="238"/>
    </row>
    <row r="38" spans="1:11" s="237" customFormat="1" ht="30" customHeight="1" x14ac:dyDescent="0.2">
      <c r="A38" s="242"/>
      <c r="B38" s="240"/>
      <c r="C38" s="238"/>
      <c r="D38" s="239"/>
      <c r="E38" s="246" t="s">
        <v>421</v>
      </c>
      <c r="F38" s="249" t="s">
        <v>431</v>
      </c>
      <c r="G38" s="247">
        <v>26400</v>
      </c>
      <c r="H38" s="247">
        <v>26400</v>
      </c>
      <c r="I38" s="241">
        <v>0</v>
      </c>
      <c r="J38" s="268">
        <v>7</v>
      </c>
      <c r="K38" s="238"/>
    </row>
    <row r="39" spans="1:11" s="237" customFormat="1" ht="30" customHeight="1" x14ac:dyDescent="0.2">
      <c r="A39" s="242"/>
      <c r="B39" s="240"/>
      <c r="C39" s="238"/>
      <c r="D39" s="239"/>
      <c r="E39" s="246" t="s">
        <v>421</v>
      </c>
      <c r="F39" s="249" t="s">
        <v>432</v>
      </c>
      <c r="G39" s="247">
        <v>3500</v>
      </c>
      <c r="H39" s="247">
        <v>3500</v>
      </c>
      <c r="I39" s="241">
        <v>0</v>
      </c>
      <c r="J39" s="268">
        <v>7</v>
      </c>
      <c r="K39" s="238"/>
    </row>
    <row r="40" spans="1:11" s="237" customFormat="1" ht="30" customHeight="1" x14ac:dyDescent="0.2">
      <c r="A40" s="242"/>
      <c r="B40" s="240"/>
      <c r="C40" s="238"/>
      <c r="D40" s="239"/>
      <c r="E40" s="246" t="s">
        <v>420</v>
      </c>
      <c r="F40" s="249" t="s">
        <v>433</v>
      </c>
      <c r="G40" s="247">
        <v>1800</v>
      </c>
      <c r="H40" s="247">
        <v>1800</v>
      </c>
      <c r="I40" s="241">
        <v>0</v>
      </c>
      <c r="J40" s="268">
        <v>7</v>
      </c>
      <c r="K40" s="238"/>
    </row>
    <row r="41" spans="1:11" s="237" customFormat="1" ht="30" customHeight="1" x14ac:dyDescent="0.2">
      <c r="A41" s="242"/>
      <c r="B41" s="240"/>
      <c r="C41" s="238"/>
      <c r="D41" s="239"/>
      <c r="E41" s="246" t="s">
        <v>420</v>
      </c>
      <c r="F41" s="249" t="s">
        <v>434</v>
      </c>
      <c r="G41" s="247">
        <v>1100</v>
      </c>
      <c r="H41" s="247">
        <v>1100</v>
      </c>
      <c r="I41" s="241">
        <v>0</v>
      </c>
      <c r="J41" s="268">
        <v>7</v>
      </c>
      <c r="K41" s="238"/>
    </row>
    <row r="42" spans="1:11" s="237" customFormat="1" ht="30" customHeight="1" x14ac:dyDescent="0.2">
      <c r="A42" s="242"/>
      <c r="B42" s="240"/>
      <c r="C42" s="238"/>
      <c r="D42" s="239"/>
      <c r="E42" s="246" t="s">
        <v>420</v>
      </c>
      <c r="F42" s="249" t="s">
        <v>435</v>
      </c>
      <c r="G42" s="247">
        <v>715</v>
      </c>
      <c r="H42" s="247">
        <v>715</v>
      </c>
      <c r="I42" s="241">
        <v>0</v>
      </c>
      <c r="J42" s="268">
        <v>7</v>
      </c>
      <c r="K42" s="238"/>
    </row>
    <row r="43" spans="1:11" s="237" customFormat="1" ht="30" customHeight="1" x14ac:dyDescent="0.2">
      <c r="A43" s="242"/>
      <c r="B43" s="240"/>
      <c r="C43" s="238"/>
      <c r="D43" s="239"/>
      <c r="E43" s="246" t="s">
        <v>420</v>
      </c>
      <c r="F43" s="249" t="s">
        <v>436</v>
      </c>
      <c r="G43" s="247">
        <v>2200</v>
      </c>
      <c r="H43" s="247">
        <v>2200</v>
      </c>
      <c r="I43" s="241">
        <v>0</v>
      </c>
      <c r="J43" s="268">
        <v>7</v>
      </c>
      <c r="K43" s="238"/>
    </row>
    <row r="44" spans="1:11" s="237" customFormat="1" ht="30" customHeight="1" x14ac:dyDescent="0.2">
      <c r="A44" s="242"/>
      <c r="B44" s="240"/>
      <c r="C44" s="238"/>
      <c r="D44" s="239"/>
      <c r="E44" s="246" t="s">
        <v>420</v>
      </c>
      <c r="F44" s="249" t="s">
        <v>437</v>
      </c>
      <c r="G44" s="247">
        <v>2200</v>
      </c>
      <c r="H44" s="247">
        <v>2200</v>
      </c>
      <c r="I44" s="241">
        <v>0</v>
      </c>
      <c r="J44" s="268">
        <v>7</v>
      </c>
      <c r="K44" s="238"/>
    </row>
    <row r="45" spans="1:11" s="237" customFormat="1" ht="30" customHeight="1" x14ac:dyDescent="0.2">
      <c r="A45" s="242"/>
      <c r="B45" s="240"/>
      <c r="C45" s="238"/>
      <c r="D45" s="239"/>
      <c r="E45" s="246" t="s">
        <v>420</v>
      </c>
      <c r="F45" s="248" t="s">
        <v>438</v>
      </c>
      <c r="G45" s="247">
        <v>2200</v>
      </c>
      <c r="H45" s="247">
        <v>2200</v>
      </c>
      <c r="I45" s="241">
        <v>0</v>
      </c>
      <c r="J45" s="268">
        <v>7</v>
      </c>
      <c r="K45" s="238"/>
    </row>
    <row r="46" spans="1:11" s="237" customFormat="1" ht="30" customHeight="1" x14ac:dyDescent="0.2">
      <c r="A46" s="242"/>
      <c r="B46" s="240"/>
      <c r="C46" s="238"/>
      <c r="D46" s="239"/>
      <c r="E46" s="246" t="s">
        <v>420</v>
      </c>
      <c r="F46" s="249" t="s">
        <v>439</v>
      </c>
      <c r="G46" s="247">
        <v>3960</v>
      </c>
      <c r="H46" s="247">
        <v>3960</v>
      </c>
      <c r="I46" s="241">
        <v>0</v>
      </c>
      <c r="J46" s="268">
        <v>7</v>
      </c>
      <c r="K46" s="238"/>
    </row>
    <row r="47" spans="1:11" s="237" customFormat="1" ht="30" customHeight="1" x14ac:dyDescent="0.2">
      <c r="A47" s="242"/>
      <c r="B47" s="240"/>
      <c r="C47" s="238"/>
      <c r="D47" s="239"/>
      <c r="E47" s="246" t="s">
        <v>420</v>
      </c>
      <c r="F47" s="248" t="s">
        <v>440</v>
      </c>
      <c r="G47" s="247">
        <v>380</v>
      </c>
      <c r="H47" s="247">
        <v>380</v>
      </c>
      <c r="I47" s="241">
        <v>0</v>
      </c>
      <c r="J47" s="268">
        <v>7</v>
      </c>
      <c r="K47" s="238"/>
    </row>
    <row r="48" spans="1:11" s="237" customFormat="1" ht="30" customHeight="1" x14ac:dyDescent="0.2">
      <c r="A48" s="242"/>
      <c r="B48" s="240"/>
      <c r="C48" s="238"/>
      <c r="D48" s="239"/>
      <c r="E48" s="246" t="s">
        <v>422</v>
      </c>
      <c r="F48" s="248" t="s">
        <v>441</v>
      </c>
      <c r="G48" s="247">
        <v>660</v>
      </c>
      <c r="H48" s="247">
        <v>660</v>
      </c>
      <c r="I48" s="241">
        <v>0</v>
      </c>
      <c r="J48" s="268">
        <v>7</v>
      </c>
      <c r="K48" s="238"/>
    </row>
    <row r="49" spans="1:11" s="237" customFormat="1" ht="30" customHeight="1" x14ac:dyDescent="0.2">
      <c r="A49" s="242"/>
      <c r="B49" s="240"/>
      <c r="C49" s="238"/>
      <c r="D49" s="239"/>
      <c r="E49" s="246" t="s">
        <v>420</v>
      </c>
      <c r="F49" s="248" t="s">
        <v>442</v>
      </c>
      <c r="G49" s="247">
        <v>3300</v>
      </c>
      <c r="H49" s="247">
        <v>3300</v>
      </c>
      <c r="I49" s="241">
        <v>0</v>
      </c>
      <c r="J49" s="268">
        <v>7</v>
      </c>
      <c r="K49" s="238"/>
    </row>
    <row r="50" spans="1:11" s="237" customFormat="1" ht="30" customHeight="1" x14ac:dyDescent="0.2">
      <c r="A50" s="242"/>
      <c r="B50" s="240"/>
      <c r="C50" s="238"/>
      <c r="D50" s="239"/>
      <c r="E50" s="246" t="s">
        <v>420</v>
      </c>
      <c r="F50" s="248" t="s">
        <v>443</v>
      </c>
      <c r="G50" s="247">
        <v>1320</v>
      </c>
      <c r="H50" s="247">
        <v>1320</v>
      </c>
      <c r="I50" s="241">
        <v>0</v>
      </c>
      <c r="J50" s="268">
        <v>7</v>
      </c>
      <c r="K50" s="238"/>
    </row>
    <row r="51" spans="1:11" s="237" customFormat="1" ht="30" customHeight="1" x14ac:dyDescent="0.2">
      <c r="A51" s="242"/>
      <c r="B51" s="240"/>
      <c r="C51" s="238"/>
      <c r="D51" s="239"/>
      <c r="E51" s="246" t="s">
        <v>420</v>
      </c>
      <c r="F51" s="248" t="s">
        <v>444</v>
      </c>
      <c r="G51" s="247">
        <v>2860</v>
      </c>
      <c r="H51" s="247">
        <v>2860</v>
      </c>
      <c r="I51" s="241">
        <v>0</v>
      </c>
      <c r="J51" s="268">
        <v>7</v>
      </c>
      <c r="K51" s="238"/>
    </row>
    <row r="52" spans="1:11" s="237" customFormat="1" ht="30" customHeight="1" x14ac:dyDescent="0.2">
      <c r="A52" s="242"/>
      <c r="B52" s="240"/>
      <c r="C52" s="238"/>
      <c r="D52" s="239"/>
      <c r="E52" s="246" t="s">
        <v>420</v>
      </c>
      <c r="F52" s="249" t="s">
        <v>445</v>
      </c>
      <c r="G52" s="247">
        <v>6490</v>
      </c>
      <c r="H52" s="247">
        <v>6490</v>
      </c>
      <c r="I52" s="241">
        <v>0</v>
      </c>
      <c r="J52" s="268">
        <v>7</v>
      </c>
      <c r="K52" s="238"/>
    </row>
    <row r="53" spans="1:11" s="237" customFormat="1" ht="30" customHeight="1" x14ac:dyDescent="0.2">
      <c r="A53" s="242"/>
      <c r="B53" s="240"/>
      <c r="C53" s="238"/>
      <c r="D53" s="239"/>
      <c r="E53" s="246" t="s">
        <v>420</v>
      </c>
      <c r="F53" s="249" t="s">
        <v>446</v>
      </c>
      <c r="G53" s="247">
        <v>4950</v>
      </c>
      <c r="H53" s="247">
        <v>4950</v>
      </c>
      <c r="I53" s="241">
        <v>0</v>
      </c>
      <c r="J53" s="268">
        <v>7</v>
      </c>
      <c r="K53" s="238"/>
    </row>
    <row r="54" spans="1:11" s="237" customFormat="1" ht="30" customHeight="1" x14ac:dyDescent="0.2">
      <c r="A54" s="242"/>
      <c r="B54" s="240"/>
      <c r="C54" s="238"/>
      <c r="D54" s="239"/>
      <c r="E54" s="246" t="s">
        <v>420</v>
      </c>
      <c r="F54" s="249" t="s">
        <v>447</v>
      </c>
      <c r="G54" s="247">
        <v>5819</v>
      </c>
      <c r="H54" s="247">
        <v>5819</v>
      </c>
      <c r="I54" s="241">
        <v>0</v>
      </c>
      <c r="J54" s="268">
        <v>7</v>
      </c>
      <c r="K54" s="238"/>
    </row>
    <row r="55" spans="1:11" s="237" customFormat="1" ht="30" customHeight="1" x14ac:dyDescent="0.2">
      <c r="A55" s="242"/>
      <c r="B55" s="240"/>
      <c r="C55" s="238"/>
      <c r="D55" s="239"/>
      <c r="E55" s="246" t="s">
        <v>420</v>
      </c>
      <c r="F55" s="248" t="s">
        <v>448</v>
      </c>
      <c r="G55" s="247">
        <v>2508</v>
      </c>
      <c r="H55" s="247">
        <v>2508</v>
      </c>
      <c r="I55" s="241">
        <v>0</v>
      </c>
      <c r="J55" s="268">
        <v>7</v>
      </c>
      <c r="K55" s="238"/>
    </row>
    <row r="56" spans="1:11" s="237" customFormat="1" ht="30" customHeight="1" x14ac:dyDescent="0.2">
      <c r="A56" s="242"/>
      <c r="B56" s="240"/>
      <c r="C56" s="238"/>
      <c r="D56" s="239"/>
      <c r="E56" s="246" t="s">
        <v>420</v>
      </c>
      <c r="F56" s="249" t="s">
        <v>449</v>
      </c>
      <c r="G56" s="247">
        <v>5940</v>
      </c>
      <c r="H56" s="247">
        <v>5940</v>
      </c>
      <c r="I56" s="241">
        <v>0</v>
      </c>
      <c r="J56" s="268">
        <v>7</v>
      </c>
      <c r="K56" s="238"/>
    </row>
    <row r="57" spans="1:11" s="237" customFormat="1" ht="30" customHeight="1" x14ac:dyDescent="0.2">
      <c r="A57" s="242"/>
      <c r="B57" s="240"/>
      <c r="C57" s="238"/>
      <c r="D57" s="239"/>
      <c r="E57" s="246" t="s">
        <v>420</v>
      </c>
      <c r="F57" s="248" t="s">
        <v>450</v>
      </c>
      <c r="G57" s="247">
        <v>850</v>
      </c>
      <c r="H57" s="247">
        <v>850</v>
      </c>
      <c r="I57" s="241">
        <v>0</v>
      </c>
      <c r="J57" s="268">
        <v>7</v>
      </c>
      <c r="K57" s="238"/>
    </row>
    <row r="58" spans="1:11" s="237" customFormat="1" ht="30" customHeight="1" x14ac:dyDescent="0.2">
      <c r="A58" s="242"/>
      <c r="B58" s="240"/>
      <c r="C58" s="238"/>
      <c r="D58" s="239"/>
      <c r="E58" s="246" t="s">
        <v>423</v>
      </c>
      <c r="F58" s="249" t="s">
        <v>451</v>
      </c>
      <c r="G58" s="247">
        <v>1700</v>
      </c>
      <c r="H58" s="247">
        <v>1700</v>
      </c>
      <c r="I58" s="241">
        <v>0</v>
      </c>
      <c r="J58" s="268">
        <v>7</v>
      </c>
      <c r="K58" s="238"/>
    </row>
    <row r="59" spans="1:11" s="237" customFormat="1" ht="30" customHeight="1" x14ac:dyDescent="0.2">
      <c r="A59" s="242"/>
      <c r="B59" s="240"/>
      <c r="C59" s="238"/>
      <c r="D59" s="239"/>
      <c r="E59" s="246" t="s">
        <v>424</v>
      </c>
      <c r="F59" s="249" t="s">
        <v>452</v>
      </c>
      <c r="G59" s="247">
        <v>1650</v>
      </c>
      <c r="H59" s="247">
        <v>1650</v>
      </c>
      <c r="I59" s="241">
        <v>0</v>
      </c>
      <c r="J59" s="268">
        <v>15</v>
      </c>
      <c r="K59" s="238"/>
    </row>
    <row r="60" spans="1:11" s="237" customFormat="1" ht="30" customHeight="1" x14ac:dyDescent="0.2">
      <c r="A60" s="242"/>
      <c r="B60" s="240"/>
      <c r="C60" s="238"/>
      <c r="D60" s="239"/>
      <c r="E60" s="246" t="s">
        <v>425</v>
      </c>
      <c r="F60" s="249" t="s">
        <v>453</v>
      </c>
      <c r="G60" s="247">
        <v>23155</v>
      </c>
      <c r="H60" s="247">
        <v>23485</v>
      </c>
      <c r="I60" s="241">
        <v>-330</v>
      </c>
      <c r="J60" s="268">
        <v>9</v>
      </c>
      <c r="K60" s="238"/>
    </row>
    <row r="61" spans="1:11" s="237" customFormat="1" ht="30" customHeight="1" x14ac:dyDescent="0.2">
      <c r="A61" s="242"/>
      <c r="B61" s="240"/>
      <c r="C61" s="238"/>
      <c r="D61" s="239"/>
      <c r="E61" s="246" t="s">
        <v>420</v>
      </c>
      <c r="F61" s="249" t="s">
        <v>454</v>
      </c>
      <c r="G61" s="247">
        <v>50000</v>
      </c>
      <c r="H61" s="247">
        <v>50000</v>
      </c>
      <c r="I61" s="241">
        <v>0</v>
      </c>
      <c r="J61" s="268">
        <v>11</v>
      </c>
      <c r="K61" s="238"/>
    </row>
    <row r="62" spans="1:11" s="237" customFormat="1" ht="30" customHeight="1" x14ac:dyDescent="0.2">
      <c r="A62" s="242"/>
      <c r="B62" s="240"/>
      <c r="C62" s="238"/>
      <c r="D62" s="239"/>
      <c r="E62" s="246" t="s">
        <v>426</v>
      </c>
      <c r="F62" s="249" t="s">
        <v>455</v>
      </c>
      <c r="G62" s="247">
        <v>198000</v>
      </c>
      <c r="H62" s="247">
        <v>198000</v>
      </c>
      <c r="I62" s="241">
        <v>0</v>
      </c>
      <c r="J62" s="268">
        <v>12</v>
      </c>
      <c r="K62" s="238"/>
    </row>
    <row r="63" spans="1:11" s="237" customFormat="1" ht="30" customHeight="1" x14ac:dyDescent="0.2">
      <c r="A63" s="242"/>
      <c r="B63" s="240"/>
      <c r="C63" s="238"/>
      <c r="D63" s="239"/>
      <c r="E63" s="246" t="s">
        <v>426</v>
      </c>
      <c r="F63" s="249" t="s">
        <v>456</v>
      </c>
      <c r="G63" s="247">
        <v>7700</v>
      </c>
      <c r="H63" s="247">
        <v>7700</v>
      </c>
      <c r="I63" s="241">
        <v>0</v>
      </c>
      <c r="J63" s="268">
        <v>12</v>
      </c>
      <c r="K63" s="238"/>
    </row>
    <row r="64" spans="1:11" s="237" customFormat="1" ht="30" customHeight="1" x14ac:dyDescent="0.2">
      <c r="A64" s="242"/>
      <c r="B64" s="240"/>
      <c r="C64" s="238"/>
      <c r="D64" s="239"/>
      <c r="E64" s="246" t="s">
        <v>427</v>
      </c>
      <c r="F64" s="249" t="s">
        <v>457</v>
      </c>
      <c r="G64" s="247">
        <v>7200</v>
      </c>
      <c r="H64" s="247">
        <v>7200</v>
      </c>
      <c r="I64" s="241">
        <v>0</v>
      </c>
      <c r="J64" s="268">
        <v>13</v>
      </c>
      <c r="K64" s="238"/>
    </row>
    <row r="65" spans="1:11" s="237" customFormat="1" ht="30" customHeight="1" x14ac:dyDescent="0.2">
      <c r="A65" s="242"/>
      <c r="B65" s="240"/>
      <c r="C65" s="238"/>
      <c r="D65" s="239"/>
      <c r="E65" s="246" t="s">
        <v>427</v>
      </c>
      <c r="F65" s="249" t="s">
        <v>458</v>
      </c>
      <c r="G65" s="247">
        <v>6400</v>
      </c>
      <c r="H65" s="247">
        <v>6400</v>
      </c>
      <c r="I65" s="241">
        <v>0</v>
      </c>
      <c r="J65" s="268">
        <v>13</v>
      </c>
      <c r="K65" s="238"/>
    </row>
    <row r="66" spans="1:11" s="237" customFormat="1" ht="30" customHeight="1" x14ac:dyDescent="0.2">
      <c r="A66" s="242"/>
      <c r="B66" s="240"/>
      <c r="C66" s="238"/>
      <c r="D66" s="239"/>
      <c r="E66" s="246" t="s">
        <v>428</v>
      </c>
      <c r="F66" s="249" t="s">
        <v>459</v>
      </c>
      <c r="G66" s="247">
        <v>1560</v>
      </c>
      <c r="H66" s="247">
        <v>1560</v>
      </c>
      <c r="I66" s="241">
        <v>0</v>
      </c>
      <c r="J66" s="268">
        <v>14</v>
      </c>
      <c r="K66" s="238"/>
    </row>
    <row r="67" spans="1:11" s="237" customFormat="1" ht="30" customHeight="1" x14ac:dyDescent="0.2">
      <c r="A67" s="242"/>
      <c r="B67" s="240"/>
      <c r="C67" s="238"/>
      <c r="D67" s="239"/>
      <c r="E67" s="246" t="s">
        <v>428</v>
      </c>
      <c r="F67" s="249" t="s">
        <v>460</v>
      </c>
      <c r="G67" s="247">
        <v>2280</v>
      </c>
      <c r="H67" s="247">
        <v>2280</v>
      </c>
      <c r="I67" s="241">
        <v>0</v>
      </c>
      <c r="J67" s="268">
        <v>14</v>
      </c>
      <c r="K67" s="238"/>
    </row>
    <row r="68" spans="1:11" s="237" customFormat="1" ht="30" customHeight="1" x14ac:dyDescent="0.2">
      <c r="A68" s="242"/>
      <c r="B68" s="240"/>
      <c r="C68" s="238"/>
      <c r="D68" s="239"/>
      <c r="E68" s="246" t="s">
        <v>428</v>
      </c>
      <c r="F68" s="249" t="s">
        <v>461</v>
      </c>
      <c r="G68" s="247">
        <v>695</v>
      </c>
      <c r="H68" s="247">
        <v>695</v>
      </c>
      <c r="I68" s="241">
        <v>0</v>
      </c>
      <c r="J68" s="268">
        <v>14</v>
      </c>
      <c r="K68" s="238"/>
    </row>
    <row r="69" spans="1:11" s="237" customFormat="1" ht="30" customHeight="1" x14ac:dyDescent="0.2">
      <c r="A69" s="242"/>
      <c r="B69" s="240"/>
      <c r="C69" s="238"/>
      <c r="D69" s="239"/>
      <c r="E69" s="246" t="s">
        <v>428</v>
      </c>
      <c r="F69" s="249" t="s">
        <v>462</v>
      </c>
      <c r="G69" s="247">
        <v>2450</v>
      </c>
      <c r="H69" s="247">
        <v>2450</v>
      </c>
      <c r="I69" s="241">
        <v>0</v>
      </c>
      <c r="J69" s="268">
        <v>14</v>
      </c>
      <c r="K69" s="238"/>
    </row>
    <row r="70" spans="1:11" s="237" customFormat="1" ht="30" customHeight="1" x14ac:dyDescent="0.2">
      <c r="A70" s="242"/>
      <c r="B70" s="240"/>
      <c r="C70" s="238"/>
      <c r="D70" s="239"/>
      <c r="E70" s="246" t="s">
        <v>428</v>
      </c>
      <c r="F70" s="249" t="s">
        <v>463</v>
      </c>
      <c r="G70" s="247">
        <v>1200</v>
      </c>
      <c r="H70" s="247">
        <v>1200</v>
      </c>
      <c r="I70" s="241">
        <v>0</v>
      </c>
      <c r="J70" s="268">
        <v>14</v>
      </c>
      <c r="K70" s="238"/>
    </row>
    <row r="71" spans="1:11" s="237" customFormat="1" ht="30" customHeight="1" x14ac:dyDescent="0.2">
      <c r="A71" s="242"/>
      <c r="B71" s="240"/>
      <c r="C71" s="238"/>
      <c r="D71" s="239"/>
      <c r="E71" s="246" t="s">
        <v>428</v>
      </c>
      <c r="F71" s="249" t="s">
        <v>464</v>
      </c>
      <c r="G71" s="247">
        <v>698</v>
      </c>
      <c r="H71" s="247">
        <v>698</v>
      </c>
      <c r="I71" s="241">
        <v>0</v>
      </c>
      <c r="J71" s="268">
        <v>14</v>
      </c>
      <c r="K71" s="238"/>
    </row>
    <row r="72" spans="1:11" ht="30" customHeight="1" x14ac:dyDescent="0.2">
      <c r="A72" s="12"/>
      <c r="B72" s="3"/>
      <c r="C72" s="3"/>
      <c r="D72" s="10"/>
      <c r="E72" s="246" t="s">
        <v>428</v>
      </c>
      <c r="F72" s="249" t="s">
        <v>465</v>
      </c>
      <c r="G72" s="247">
        <v>325</v>
      </c>
      <c r="H72" s="247">
        <v>325</v>
      </c>
      <c r="I72" s="21">
        <f>G72-H72</f>
        <v>0</v>
      </c>
      <c r="J72" s="268">
        <v>14</v>
      </c>
      <c r="K72" s="2"/>
    </row>
    <row r="73" spans="1:11" ht="30" customHeight="1" x14ac:dyDescent="0.2">
      <c r="A73" s="12"/>
      <c r="B73" s="3"/>
      <c r="C73" s="3"/>
      <c r="D73" s="10"/>
      <c r="E73" s="246" t="s">
        <v>428</v>
      </c>
      <c r="F73" s="248" t="s">
        <v>466</v>
      </c>
      <c r="G73" s="247">
        <v>325</v>
      </c>
      <c r="H73" s="247">
        <v>325</v>
      </c>
      <c r="I73" s="21">
        <f>G73-H73</f>
        <v>0</v>
      </c>
      <c r="J73" s="268">
        <v>14</v>
      </c>
      <c r="K73" s="2"/>
    </row>
    <row r="74" spans="1:11" ht="30" customHeight="1" x14ac:dyDescent="0.2">
      <c r="A74" s="13"/>
      <c r="B74" s="18"/>
      <c r="C74" s="18"/>
      <c r="D74" s="14"/>
      <c r="E74" s="18"/>
      <c r="F74" s="14" t="s">
        <v>25</v>
      </c>
      <c r="G74" s="21">
        <f>SUM(G36:G73)</f>
        <v>415790</v>
      </c>
      <c r="H74" s="21">
        <f>SUM(H36:H73)</f>
        <v>416120</v>
      </c>
      <c r="I74" s="21">
        <f>SUM(I36:I73)</f>
        <v>-330</v>
      </c>
      <c r="J74" s="256"/>
      <c r="K74" s="2"/>
    </row>
    <row r="75" spans="1:11" ht="30" customHeight="1" x14ac:dyDescent="0.2">
      <c r="A75" s="27" t="s">
        <v>20</v>
      </c>
      <c r="B75" s="19">
        <v>11</v>
      </c>
      <c r="C75" s="2" t="s">
        <v>133</v>
      </c>
      <c r="D75" s="10" t="s">
        <v>12</v>
      </c>
      <c r="E75" s="250" t="s">
        <v>467</v>
      </c>
      <c r="F75" s="258" t="s">
        <v>468</v>
      </c>
      <c r="G75" s="257">
        <v>48600</v>
      </c>
      <c r="H75" s="257">
        <v>48600</v>
      </c>
      <c r="I75" s="21">
        <f>G75-H75</f>
        <v>0</v>
      </c>
      <c r="J75" s="268">
        <v>3</v>
      </c>
      <c r="K75" s="2"/>
    </row>
    <row r="76" spans="1:11" ht="30" customHeight="1" x14ac:dyDescent="0.2">
      <c r="A76" s="13"/>
      <c r="B76" s="18"/>
      <c r="C76" s="18"/>
      <c r="D76" s="14"/>
      <c r="E76" s="18"/>
      <c r="F76" s="14" t="s">
        <v>24</v>
      </c>
      <c r="G76" s="21">
        <f>SUM(G75:G75)</f>
        <v>48600</v>
      </c>
      <c r="H76" s="21">
        <f>SUM(H75:H75)</f>
        <v>48600</v>
      </c>
      <c r="I76" s="21">
        <f>SUM(I75:I75)</f>
        <v>0</v>
      </c>
      <c r="J76" s="256"/>
      <c r="K76" s="2"/>
    </row>
    <row r="77" spans="1:11" ht="30" customHeight="1" x14ac:dyDescent="0.2">
      <c r="A77" s="27" t="s">
        <v>20</v>
      </c>
      <c r="B77" s="19">
        <v>13</v>
      </c>
      <c r="C77" s="2" t="s">
        <v>133</v>
      </c>
      <c r="D77" s="10" t="s">
        <v>14</v>
      </c>
      <c r="E77" s="259" t="s">
        <v>469</v>
      </c>
      <c r="F77" s="261" t="s">
        <v>470</v>
      </c>
      <c r="G77" s="260">
        <v>880</v>
      </c>
      <c r="H77" s="21">
        <v>550</v>
      </c>
      <c r="I77" s="21">
        <f>G77-H77</f>
        <v>330</v>
      </c>
      <c r="J77" s="268">
        <v>2</v>
      </c>
      <c r="K77" s="2"/>
    </row>
    <row r="78" spans="1:11" ht="30" customHeight="1" x14ac:dyDescent="0.2">
      <c r="A78" s="12"/>
      <c r="B78" s="3"/>
      <c r="C78" s="3"/>
      <c r="D78" s="10"/>
      <c r="E78" s="259" t="s">
        <v>469</v>
      </c>
      <c r="F78" s="261" t="s">
        <v>471</v>
      </c>
      <c r="G78" s="260">
        <v>660</v>
      </c>
      <c r="H78" s="21">
        <v>550</v>
      </c>
      <c r="I78" s="21">
        <f>G78-H78</f>
        <v>110</v>
      </c>
      <c r="J78" s="268">
        <v>8</v>
      </c>
      <c r="K78" s="2"/>
    </row>
    <row r="79" spans="1:11" s="251" customFormat="1" ht="30" customHeight="1" x14ac:dyDescent="0.2">
      <c r="A79" s="255"/>
      <c r="B79" s="253"/>
      <c r="C79" s="253"/>
      <c r="D79" s="254"/>
      <c r="E79" s="259" t="s">
        <v>500</v>
      </c>
      <c r="F79" s="261" t="s">
        <v>499</v>
      </c>
      <c r="G79" s="260">
        <v>300</v>
      </c>
      <c r="H79" s="257">
        <v>0</v>
      </c>
      <c r="I79" s="257">
        <v>0</v>
      </c>
      <c r="J79" s="268">
        <v>9</v>
      </c>
      <c r="K79" s="252"/>
    </row>
    <row r="80" spans="1:11" ht="30" customHeight="1" x14ac:dyDescent="0.2">
      <c r="A80" s="12"/>
      <c r="B80" s="3"/>
      <c r="C80" s="3"/>
      <c r="D80" s="10"/>
      <c r="E80" s="259" t="s">
        <v>469</v>
      </c>
      <c r="F80" s="261" t="s">
        <v>472</v>
      </c>
      <c r="G80" s="260">
        <v>1320</v>
      </c>
      <c r="H80" s="21">
        <v>550</v>
      </c>
      <c r="I80" s="21">
        <f>G80-H80</f>
        <v>770</v>
      </c>
      <c r="J80" s="268">
        <v>16</v>
      </c>
      <c r="K80" s="2"/>
    </row>
    <row r="81" spans="1:11" ht="30" customHeight="1" x14ac:dyDescent="0.2">
      <c r="A81" s="13"/>
      <c r="B81" s="18"/>
      <c r="C81" s="18"/>
      <c r="D81" s="14"/>
      <c r="E81" s="18"/>
      <c r="F81" s="14" t="s">
        <v>24</v>
      </c>
      <c r="G81" s="21">
        <f>SUM(G77:G80)</f>
        <v>3160</v>
      </c>
      <c r="H81" s="21">
        <f>SUM(H77:H80)</f>
        <v>1650</v>
      </c>
      <c r="I81" s="21">
        <f>SUM(I77:I80)</f>
        <v>1210</v>
      </c>
      <c r="J81" s="14"/>
      <c r="K81" s="2"/>
    </row>
    <row r="82" spans="1:11" ht="30" customHeight="1" x14ac:dyDescent="0.2">
      <c r="A82" s="27" t="s">
        <v>20</v>
      </c>
      <c r="B82" s="19">
        <v>14</v>
      </c>
      <c r="C82" s="2" t="s">
        <v>133</v>
      </c>
      <c r="D82" s="10" t="s">
        <v>15</v>
      </c>
      <c r="E82" s="262" t="s">
        <v>15</v>
      </c>
      <c r="F82" s="264" t="s">
        <v>473</v>
      </c>
      <c r="G82" s="263">
        <v>40008</v>
      </c>
      <c r="H82" s="263"/>
      <c r="I82" s="21">
        <f>G82-H82</f>
        <v>40008</v>
      </c>
      <c r="J82" s="14"/>
      <c r="K82" s="2"/>
    </row>
    <row r="83" spans="1:11" ht="30" customHeight="1" x14ac:dyDescent="0.2">
      <c r="A83" s="13"/>
      <c r="B83" s="18"/>
      <c r="C83" s="18"/>
      <c r="D83" s="14"/>
      <c r="E83" s="18"/>
      <c r="F83" s="14" t="s">
        <v>24</v>
      </c>
      <c r="G83" s="21">
        <f>SUM(G82:G82)</f>
        <v>40008</v>
      </c>
      <c r="H83" s="21">
        <f>SUM(H82:H82)</f>
        <v>0</v>
      </c>
      <c r="I83" s="21">
        <f>SUM(I82:I82)</f>
        <v>40008</v>
      </c>
      <c r="J83" s="14"/>
      <c r="K83" s="2"/>
    </row>
    <row r="84" spans="1:11" ht="30" customHeight="1" x14ac:dyDescent="0.2">
      <c r="A84" s="13"/>
      <c r="B84" s="18"/>
      <c r="C84" s="18"/>
      <c r="D84" s="18"/>
      <c r="E84" s="18"/>
      <c r="F84" s="14" t="s">
        <v>26</v>
      </c>
      <c r="G84" s="21">
        <f>SUM(G83,G81,G76,G74,G35)</f>
        <v>1500000</v>
      </c>
      <c r="H84" s="21">
        <f>SUM(H83,H81,H76,H74,H35)</f>
        <v>1325822</v>
      </c>
      <c r="I84" s="21">
        <f>SUM(I83,I81,I76,I74,I35)</f>
        <v>173878</v>
      </c>
      <c r="J84" s="14"/>
      <c r="K84" s="2"/>
    </row>
    <row r="85" spans="1:11" ht="19.5" customHeight="1" x14ac:dyDescent="0.2">
      <c r="A85" s="3"/>
      <c r="B85" s="3"/>
      <c r="C85" s="3"/>
      <c r="D85" s="3"/>
      <c r="E85" s="3"/>
      <c r="F85" s="3"/>
      <c r="G85" s="3"/>
      <c r="H85" s="3"/>
      <c r="I85" s="3"/>
      <c r="J85" s="3"/>
      <c r="K85" s="3"/>
    </row>
    <row r="86" spans="1:11" ht="19.5" customHeight="1" x14ac:dyDescent="0.2">
      <c r="A86" s="3"/>
      <c r="B86" s="3"/>
      <c r="C86" s="3"/>
      <c r="D86" s="3"/>
      <c r="E86" s="3"/>
      <c r="F86" s="3"/>
      <c r="G86" s="3"/>
      <c r="H86" s="3"/>
      <c r="I86" s="3"/>
      <c r="J86" s="3"/>
      <c r="K86" s="3"/>
    </row>
    <row r="87" spans="1:11" ht="19.5" customHeight="1" x14ac:dyDescent="0.2">
      <c r="A87" s="3"/>
      <c r="B87" s="3"/>
      <c r="C87" s="3"/>
      <c r="D87" s="3"/>
      <c r="E87" s="3"/>
      <c r="F87" s="3"/>
      <c r="G87" s="3"/>
      <c r="H87" s="3"/>
      <c r="I87" s="3"/>
      <c r="J87" s="3"/>
      <c r="K87" s="3"/>
    </row>
    <row r="88" spans="1:11" ht="19.5" customHeight="1" x14ac:dyDescent="0.2">
      <c r="A88" s="3"/>
      <c r="B88" s="3"/>
      <c r="C88" s="3"/>
      <c r="D88" s="3"/>
      <c r="E88" s="3"/>
      <c r="F88" s="3"/>
      <c r="G88" s="3"/>
      <c r="H88" s="3"/>
      <c r="I88" s="3"/>
      <c r="J88" s="3"/>
      <c r="K88" s="3"/>
    </row>
    <row r="89" spans="1:11" ht="19.5" customHeight="1" x14ac:dyDescent="0.2">
      <c r="A89" s="3"/>
      <c r="B89" s="3"/>
      <c r="C89" s="3"/>
      <c r="D89" s="3"/>
      <c r="E89" s="3"/>
      <c r="F89" s="3"/>
      <c r="G89" s="3"/>
      <c r="H89" s="3"/>
      <c r="I89" s="3"/>
      <c r="J89" s="3"/>
      <c r="K89" s="3"/>
    </row>
    <row r="90" spans="1:11" ht="19.5" customHeight="1" x14ac:dyDescent="0.2">
      <c r="A90" s="3"/>
      <c r="B90" s="3"/>
      <c r="C90" s="3"/>
      <c r="D90" s="3"/>
      <c r="E90" s="3"/>
      <c r="F90" s="3"/>
      <c r="G90" s="3"/>
      <c r="H90" s="3"/>
      <c r="I90" s="3"/>
      <c r="J90" s="3"/>
      <c r="K90" s="3"/>
    </row>
    <row r="91" spans="1:11" ht="19.5" customHeight="1" x14ac:dyDescent="0.2">
      <c r="A91" s="3"/>
      <c r="B91" s="3"/>
      <c r="C91" s="3"/>
      <c r="D91" s="3"/>
      <c r="E91" s="3"/>
      <c r="F91" s="3"/>
      <c r="G91" s="3"/>
      <c r="H91" s="3"/>
      <c r="I91" s="3"/>
      <c r="J91" s="3"/>
      <c r="K91" s="3"/>
    </row>
  </sheetData>
  <mergeCells count="13">
    <mergeCell ref="E6:F6"/>
    <mergeCell ref="D1:J1"/>
    <mergeCell ref="A4:D4"/>
    <mergeCell ref="I4:J4"/>
    <mergeCell ref="A5:D5"/>
    <mergeCell ref="E5:F5"/>
    <mergeCell ref="D2:I2"/>
    <mergeCell ref="E7:F7"/>
    <mergeCell ref="A13:D13"/>
    <mergeCell ref="A8:F8"/>
    <mergeCell ref="D11:J11"/>
    <mergeCell ref="A12:D12"/>
    <mergeCell ref="I12:J12"/>
  </mergeCells>
  <phoneticPr fontId="2"/>
  <hyperlinks>
    <hyperlink ref="J14:J18" r:id="rId1" display="..\siryoh\ryosyusyo\1_ibento21_ryousyusyo.pdf" xr:uid="{AF696B87-0061-4D8A-97B0-FCD40068E767}"/>
    <hyperlink ref="J19" r:id="rId2" display="../siryoh/ryosyusyo/5_sensyukeibi_ryousyusyo.pdf" xr:uid="{E4333305-FE86-45F0-8303-7CB0727C4691}"/>
    <hyperlink ref="J20:J33" r:id="rId3" display="../siryoh/ryosyusyo/6_daikichirentoru_ryousyusyo.pdf" xr:uid="{8FEE6078-782C-4E9E-97DD-25361F07B621}"/>
    <hyperlink ref="J36" r:id="rId4" display="../siryoh/ryosyusyo/4_kubosyoten_ryousyusyo.pdf" xr:uid="{5E1DBF6B-933A-480C-95F4-CB26FCA56837}"/>
    <hyperlink ref="J37:J58" r:id="rId5" display="../siryoh/ryosyusyo/7_marusei_ryousyusyo.pdf" xr:uid="{82CAEA77-837B-4D3B-83E2-3379EFD85FBA}"/>
    <hyperlink ref="J59" r:id="rId6" display="../siryoh/ryosyusyo/15_daiso_ryousyusyo.pdf" xr:uid="{0E072E85-3FE4-47DB-A12F-7757FA3BEC2F}"/>
    <hyperlink ref="J61" r:id="rId7" display="../siryoh/ryosyusyo/11_zennokashiten_ryousyusyo.pdf" xr:uid="{590FC9FC-D46D-4898-9FD2-40A1DE95E172}"/>
    <hyperlink ref="J62:J63" r:id="rId8" display="../siryoh/ryosyusyo/12_osakadoubutupurodakusyon_ryousyusyo.pdf" xr:uid="{1E9DF1F9-48A7-46F1-97BC-76CE56FFE0E8}"/>
    <hyperlink ref="J64:J65" r:id="rId9" display="../siryoh/ryosyusyo/13_hokahokatei_ryousyusyo.pdf" xr:uid="{FD53C0BB-2700-49DE-B48C-F5978996E1AC}"/>
    <hyperlink ref="J66:J73" r:id="rId10" display="../siryoh/ryosyusyo/14_daieturyousyusyo.pdf" xr:uid="{AB657DA6-7739-40A9-9E5A-97CFEE6BC5F5}"/>
    <hyperlink ref="J75" r:id="rId11" display="../siryoh/ryosyusyo/3_okuhoken_ryousyusyo.pdf" xr:uid="{9FA2B7C7-67B3-4403-99E7-7CB3FB3F9929}"/>
    <hyperlink ref="J77" r:id="rId12" display="../siryoh/ryosyusyo/2_ibento21_hurikomitesuryo.pdf" xr:uid="{BE8C360A-BF46-4780-A845-71C99DCACEF5}"/>
    <hyperlink ref="J78" r:id="rId13" display="../siryoh/ryosyusyo/8_daikichi_hurikomitesuryo.pdf" xr:uid="{A2DC95C5-651E-4B65-A245-54076779FA2C}"/>
    <hyperlink ref="J80" r:id="rId14" display="../siryoh/ryosyusyo/16_zoo_hurikomitesuryo.pdf" xr:uid="{9A386C73-0BA9-4E78-890E-AEB54A4AD245}"/>
    <hyperlink ref="J79" r:id="rId15" display="..\siryoh\ryosyusyo\9_rakusuru_ryousyusyo.pdf" xr:uid="{33391D14-6BCB-4277-804A-C6E09100E2E4}"/>
    <hyperlink ref="J60" r:id="rId16" display="..\siryoh\ryosyusyo\9_rakusuru_ryousyusyo.pdf" xr:uid="{37B2D601-E718-4213-AFA4-82960FDB35AC}"/>
  </hyperlinks>
  <printOptions horizontalCentered="1"/>
  <pageMargins left="0.78740157480314965" right="0.78740157480314965" top="0.98425196850393704" bottom="0.55118110236220474" header="0.51181102362204722" footer="0.51181102362204722"/>
  <pageSetup paperSize="9" scale="32"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0"/>
  <sheetViews>
    <sheetView view="pageBreakPreview" topLeftCell="A7" zoomScaleNormal="100" zoomScaleSheetLayoutView="100" workbookViewId="0">
      <selection activeCell="G17" sqref="G17"/>
    </sheetView>
  </sheetViews>
  <sheetFormatPr defaultColWidth="9" defaultRowHeight="13.2" x14ac:dyDescent="0.2"/>
  <cols>
    <col min="1" max="3" width="9" style="121"/>
    <col min="4" max="5" width="10.6640625" style="121" customWidth="1"/>
    <col min="6" max="6" width="9.6640625" style="121" customWidth="1"/>
    <col min="7" max="7" width="65.77734375" style="121" customWidth="1"/>
    <col min="8" max="16384" width="9" style="121"/>
  </cols>
  <sheetData>
    <row r="1" spans="1:8" x14ac:dyDescent="0.2">
      <c r="A1" s="344" t="s">
        <v>249</v>
      </c>
      <c r="B1" s="344"/>
      <c r="C1" s="344"/>
      <c r="D1" s="344"/>
      <c r="E1" s="344"/>
      <c r="F1" s="344"/>
      <c r="G1" s="344"/>
    </row>
    <row r="2" spans="1:8" x14ac:dyDescent="0.2">
      <c r="A2" s="64"/>
      <c r="B2" s="64"/>
      <c r="C2" s="64"/>
      <c r="D2" s="64"/>
      <c r="E2" s="64"/>
      <c r="F2" s="64"/>
      <c r="G2" s="64"/>
      <c r="H2" s="64"/>
    </row>
    <row r="3" spans="1:8" ht="20.100000000000001" customHeight="1" x14ac:dyDescent="0.2">
      <c r="A3" s="345" t="s">
        <v>49</v>
      </c>
      <c r="B3" s="345"/>
      <c r="C3" s="345"/>
      <c r="D3" s="345"/>
      <c r="E3" s="345"/>
      <c r="F3" s="345"/>
      <c r="G3" s="345"/>
    </row>
    <row r="4" spans="1:8" ht="20.100000000000001" customHeight="1" x14ac:dyDescent="0.2">
      <c r="A4" s="331" t="s">
        <v>485</v>
      </c>
      <c r="B4" s="346"/>
      <c r="C4" s="346"/>
      <c r="D4" s="346"/>
      <c r="E4" s="346"/>
      <c r="F4" s="346"/>
      <c r="G4" s="346"/>
    </row>
    <row r="5" spans="1:8" ht="20.100000000000001" customHeight="1" x14ac:dyDescent="0.2">
      <c r="A5" s="64"/>
      <c r="B5" s="64"/>
      <c r="C5" s="64"/>
      <c r="D5" s="64"/>
      <c r="E5" s="64"/>
      <c r="F5" s="64"/>
      <c r="G5" s="64"/>
      <c r="H5" s="64"/>
    </row>
    <row r="6" spans="1:8" ht="20.100000000000001" customHeight="1" x14ac:dyDescent="0.2">
      <c r="A6" s="347" t="s">
        <v>16</v>
      </c>
      <c r="B6" s="347"/>
      <c r="C6" s="347"/>
      <c r="D6" s="347"/>
      <c r="E6" s="347"/>
      <c r="F6" s="347"/>
      <c r="G6" s="347"/>
    </row>
    <row r="7" spans="1:8" ht="20.100000000000001" customHeight="1" x14ac:dyDescent="0.2">
      <c r="A7" s="122" t="s">
        <v>131</v>
      </c>
      <c r="B7" s="123" t="s">
        <v>50</v>
      </c>
      <c r="C7" s="122" t="s">
        <v>127</v>
      </c>
      <c r="D7" s="124" t="s">
        <v>51</v>
      </c>
      <c r="E7" s="124" t="s">
        <v>52</v>
      </c>
      <c r="F7" s="124" t="s">
        <v>53</v>
      </c>
      <c r="G7" s="124" t="s">
        <v>54</v>
      </c>
    </row>
    <row r="8" spans="1:8" ht="20.100000000000001" customHeight="1" x14ac:dyDescent="0.2">
      <c r="A8" s="342" t="s">
        <v>80</v>
      </c>
      <c r="B8" s="343"/>
      <c r="C8" s="123"/>
      <c r="D8" s="89"/>
      <c r="E8" s="89"/>
      <c r="F8" s="89"/>
      <c r="G8" s="126"/>
    </row>
    <row r="9" spans="1:8" ht="20.100000000000001" customHeight="1" x14ac:dyDescent="0.2">
      <c r="A9" s="127"/>
      <c r="B9" s="128"/>
      <c r="C9" s="129"/>
      <c r="D9" s="130"/>
      <c r="E9" s="130"/>
      <c r="F9" s="130">
        <f>D9-E9</f>
        <v>0</v>
      </c>
      <c r="G9" s="126"/>
    </row>
    <row r="10" spans="1:8" ht="20.100000000000001" customHeight="1" x14ac:dyDescent="0.2">
      <c r="A10" s="342" t="s">
        <v>65</v>
      </c>
      <c r="B10" s="343"/>
      <c r="C10" s="125"/>
      <c r="D10" s="131"/>
      <c r="E10" s="131"/>
      <c r="F10" s="131"/>
      <c r="G10" s="89"/>
    </row>
    <row r="11" spans="1:8" ht="20.100000000000001" customHeight="1" x14ac:dyDescent="0.2">
      <c r="A11" s="186" t="s">
        <v>476</v>
      </c>
      <c r="B11" s="179" t="s">
        <v>477</v>
      </c>
      <c r="C11" s="180" t="s">
        <v>478</v>
      </c>
      <c r="D11" s="130">
        <v>443300</v>
      </c>
      <c r="E11" s="130">
        <v>310310</v>
      </c>
      <c r="F11" s="130">
        <f t="shared" ref="F11:F17" si="0">D11-E11</f>
        <v>132990</v>
      </c>
      <c r="G11" s="176" t="s">
        <v>479</v>
      </c>
    </row>
    <row r="12" spans="1:8" ht="20.100000000000001" customHeight="1" x14ac:dyDescent="0.2">
      <c r="A12" s="186" t="s">
        <v>419</v>
      </c>
      <c r="B12" s="179" t="s">
        <v>502</v>
      </c>
      <c r="C12" s="180" t="s">
        <v>503</v>
      </c>
      <c r="D12" s="130">
        <v>23155</v>
      </c>
      <c r="E12" s="130">
        <v>23485</v>
      </c>
      <c r="F12" s="130">
        <v>-330</v>
      </c>
      <c r="G12" s="351" t="s">
        <v>504</v>
      </c>
    </row>
    <row r="13" spans="1:8" ht="20.100000000000001" customHeight="1" x14ac:dyDescent="0.2">
      <c r="A13" s="186" t="s">
        <v>14</v>
      </c>
      <c r="B13" s="177" t="s">
        <v>469</v>
      </c>
      <c r="C13" s="178" t="s">
        <v>480</v>
      </c>
      <c r="D13" s="130">
        <v>880</v>
      </c>
      <c r="E13" s="130">
        <v>550</v>
      </c>
      <c r="F13" s="130">
        <f t="shared" si="0"/>
        <v>330</v>
      </c>
      <c r="G13" s="176" t="s">
        <v>497</v>
      </c>
    </row>
    <row r="14" spans="1:8" ht="20.100000000000001" customHeight="1" x14ac:dyDescent="0.2">
      <c r="A14" s="186" t="s">
        <v>14</v>
      </c>
      <c r="B14" s="177" t="s">
        <v>469</v>
      </c>
      <c r="C14" s="180" t="s">
        <v>482</v>
      </c>
      <c r="D14" s="130">
        <v>660</v>
      </c>
      <c r="E14" s="130">
        <v>550</v>
      </c>
      <c r="F14" s="130">
        <f t="shared" si="0"/>
        <v>110</v>
      </c>
      <c r="G14" s="176" t="s">
        <v>481</v>
      </c>
    </row>
    <row r="15" spans="1:8" ht="20.100000000000001" customHeight="1" x14ac:dyDescent="0.2">
      <c r="A15" s="186" t="s">
        <v>14</v>
      </c>
      <c r="B15" s="177" t="s">
        <v>500</v>
      </c>
      <c r="C15" s="180" t="s">
        <v>498</v>
      </c>
      <c r="D15" s="130">
        <v>300</v>
      </c>
      <c r="E15" s="130">
        <v>0</v>
      </c>
      <c r="F15" s="130">
        <v>300</v>
      </c>
      <c r="G15" s="176" t="s">
        <v>501</v>
      </c>
    </row>
    <row r="16" spans="1:8" ht="20.100000000000001" customHeight="1" x14ac:dyDescent="0.2">
      <c r="A16" s="186" t="s">
        <v>14</v>
      </c>
      <c r="B16" s="177" t="s">
        <v>469</v>
      </c>
      <c r="C16" s="180" t="s">
        <v>483</v>
      </c>
      <c r="D16" s="130">
        <v>1320</v>
      </c>
      <c r="E16" s="130">
        <v>550</v>
      </c>
      <c r="F16" s="130">
        <f t="shared" si="0"/>
        <v>770</v>
      </c>
      <c r="G16" s="176" t="s">
        <v>484</v>
      </c>
    </row>
    <row r="17" spans="1:8" ht="20.100000000000001" customHeight="1" x14ac:dyDescent="0.2">
      <c r="A17" s="132"/>
      <c r="B17" s="133"/>
      <c r="C17" s="126"/>
      <c r="D17" s="134"/>
      <c r="E17" s="134"/>
      <c r="F17" s="134">
        <f t="shared" si="0"/>
        <v>0</v>
      </c>
      <c r="G17" s="126"/>
    </row>
    <row r="18" spans="1:8" x14ac:dyDescent="0.2">
      <c r="A18" s="64"/>
      <c r="B18" s="64"/>
      <c r="C18" s="64"/>
      <c r="D18" s="64"/>
      <c r="E18" s="64"/>
      <c r="F18" s="64"/>
      <c r="G18" s="64"/>
      <c r="H18" s="64"/>
    </row>
    <row r="19" spans="1:8" x14ac:dyDescent="0.2">
      <c r="A19" s="87" t="s">
        <v>55</v>
      </c>
      <c r="B19" s="64" t="s">
        <v>56</v>
      </c>
      <c r="C19" s="64"/>
      <c r="D19" s="64"/>
      <c r="E19" s="64"/>
      <c r="F19" s="64"/>
      <c r="G19" s="64"/>
      <c r="H19" s="64"/>
    </row>
    <row r="20" spans="1:8" x14ac:dyDescent="0.2">
      <c r="A20" s="87" t="s">
        <v>55</v>
      </c>
      <c r="B20" s="64" t="s">
        <v>57</v>
      </c>
      <c r="C20" s="64"/>
      <c r="D20" s="64"/>
      <c r="E20" s="64"/>
      <c r="F20" s="64"/>
      <c r="G20" s="64"/>
      <c r="H20" s="64"/>
    </row>
  </sheetData>
  <mergeCells count="6">
    <mergeCell ref="A8:B8"/>
    <mergeCell ref="A10:B10"/>
    <mergeCell ref="A1:G1"/>
    <mergeCell ref="A3:G3"/>
    <mergeCell ref="A4:G4"/>
    <mergeCell ref="A6:G6"/>
  </mergeCells>
  <phoneticPr fontId="2"/>
  <printOptions horizontalCentered="1"/>
  <pageMargins left="0.78740157480314965" right="0.78740157480314965" top="0.98425196850393704" bottom="0.98425196850393704" header="0.51181102362204722" footer="0.5118110236220472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topLeftCell="A22" zoomScaleNormal="100" zoomScaleSheetLayoutView="100" workbookViewId="0">
      <selection activeCell="C28" sqref="C28"/>
    </sheetView>
  </sheetViews>
  <sheetFormatPr defaultColWidth="13" defaultRowHeight="13.2" x14ac:dyDescent="0.2"/>
  <cols>
    <col min="1" max="1" width="18.6640625" style="1" customWidth="1"/>
    <col min="2" max="5" width="13.6640625" style="1" customWidth="1"/>
    <col min="6" max="16384" width="13" style="1"/>
  </cols>
  <sheetData>
    <row r="1" spans="1:7" x14ac:dyDescent="0.2">
      <c r="A1" s="3"/>
      <c r="B1" s="3"/>
      <c r="C1" s="3"/>
      <c r="D1" s="3"/>
      <c r="E1" s="3"/>
      <c r="G1" s="4" t="s">
        <v>250</v>
      </c>
    </row>
    <row r="2" spans="1:7" ht="20.100000000000001" customHeight="1" x14ac:dyDescent="0.2">
      <c r="A2" s="350" t="s">
        <v>251</v>
      </c>
      <c r="B2" s="350"/>
      <c r="C2" s="350"/>
      <c r="D2" s="350"/>
      <c r="E2" s="350"/>
      <c r="F2" s="350"/>
    </row>
    <row r="3" spans="1:7" x14ac:dyDescent="0.2">
      <c r="A3" s="3"/>
      <c r="B3" s="3"/>
      <c r="C3" s="3"/>
      <c r="D3" s="3"/>
      <c r="E3" s="3"/>
    </row>
    <row r="4" spans="1:7" x14ac:dyDescent="0.2">
      <c r="A4" s="348" t="s">
        <v>388</v>
      </c>
      <c r="B4" s="349"/>
      <c r="C4" s="349"/>
      <c r="D4" s="349"/>
      <c r="E4" s="349"/>
    </row>
    <row r="5" spans="1:7" x14ac:dyDescent="0.2">
      <c r="A5" s="3"/>
      <c r="B5" s="3"/>
      <c r="C5" s="3"/>
      <c r="D5" s="3"/>
      <c r="E5" s="3"/>
    </row>
    <row r="6" spans="1:7" ht="13.8" thickBot="1" x14ac:dyDescent="0.25">
      <c r="A6" s="2" t="s">
        <v>89</v>
      </c>
      <c r="B6" s="3"/>
      <c r="C6" s="3"/>
      <c r="D6" s="3"/>
      <c r="E6" s="2"/>
      <c r="F6" s="9"/>
      <c r="G6" s="9" t="s">
        <v>16</v>
      </c>
    </row>
    <row r="7" spans="1:7" ht="26.4" x14ac:dyDescent="0.2">
      <c r="A7" s="6" t="s">
        <v>92</v>
      </c>
      <c r="B7" s="53" t="s">
        <v>141</v>
      </c>
      <c r="C7" s="138" t="s">
        <v>266</v>
      </c>
      <c r="D7" s="138" t="s">
        <v>261</v>
      </c>
      <c r="E7" s="54" t="s">
        <v>142</v>
      </c>
      <c r="F7" s="54" t="s">
        <v>143</v>
      </c>
      <c r="G7" s="54" t="s">
        <v>144</v>
      </c>
    </row>
    <row r="8" spans="1:7" ht="20.100000000000001" customHeight="1" x14ac:dyDescent="0.2">
      <c r="A8" s="55" t="s">
        <v>81</v>
      </c>
      <c r="B8" s="66">
        <f>SUM(C8:D8)</f>
        <v>0</v>
      </c>
      <c r="C8" s="52"/>
      <c r="D8" s="52"/>
      <c r="E8" s="135"/>
      <c r="F8" s="136"/>
      <c r="G8" s="135"/>
    </row>
    <row r="9" spans="1:7" ht="20.100000000000001" customHeight="1" x14ac:dyDescent="0.2">
      <c r="A9" s="55" t="s">
        <v>82</v>
      </c>
      <c r="B9" s="66">
        <f>SUM(F9)</f>
        <v>0</v>
      </c>
      <c r="C9" s="135"/>
      <c r="D9" s="135"/>
      <c r="E9" s="135"/>
      <c r="F9" s="52"/>
      <c r="G9" s="135"/>
    </row>
    <row r="10" spans="1:7" ht="20.100000000000001" customHeight="1" x14ac:dyDescent="0.2">
      <c r="A10" s="55" t="s">
        <v>83</v>
      </c>
      <c r="B10" s="66">
        <f>SUM(F10)</f>
        <v>0</v>
      </c>
      <c r="C10" s="135"/>
      <c r="D10" s="135"/>
      <c r="E10" s="135"/>
      <c r="F10" s="52"/>
      <c r="G10" s="135"/>
    </row>
    <row r="11" spans="1:7" ht="20.100000000000001" customHeight="1" x14ac:dyDescent="0.2">
      <c r="A11" s="55" t="s">
        <v>84</v>
      </c>
      <c r="B11" s="66">
        <f>SUM(C11:D11)</f>
        <v>0</v>
      </c>
      <c r="C11" s="52"/>
      <c r="D11" s="52"/>
      <c r="E11" s="135"/>
      <c r="F11" s="135"/>
      <c r="G11" s="135"/>
    </row>
    <row r="12" spans="1:7" ht="20.100000000000001" customHeight="1" x14ac:dyDescent="0.2">
      <c r="A12" s="55" t="s">
        <v>85</v>
      </c>
      <c r="B12" s="66">
        <f>SUM(C12:D12)</f>
        <v>0</v>
      </c>
      <c r="C12" s="52"/>
      <c r="D12" s="52"/>
      <c r="E12" s="135"/>
      <c r="F12" s="135"/>
      <c r="G12" s="135"/>
    </row>
    <row r="13" spans="1:7" ht="20.100000000000001" customHeight="1" x14ac:dyDescent="0.2">
      <c r="A13" s="55" t="s">
        <v>86</v>
      </c>
      <c r="B13" s="66">
        <f>SUM(C13:D13)</f>
        <v>0</v>
      </c>
      <c r="C13" s="52"/>
      <c r="D13" s="52"/>
      <c r="E13" s="135"/>
      <c r="F13" s="135"/>
      <c r="G13" s="135"/>
    </row>
    <row r="14" spans="1:7" ht="20.100000000000001" customHeight="1" x14ac:dyDescent="0.2">
      <c r="A14" s="55" t="s">
        <v>87</v>
      </c>
      <c r="B14" s="66">
        <v>1500000</v>
      </c>
      <c r="C14" s="135"/>
      <c r="D14" s="135"/>
      <c r="E14" s="135"/>
      <c r="F14" s="135"/>
      <c r="G14" s="52"/>
    </row>
    <row r="15" spans="1:7" ht="20.100000000000001" customHeight="1" thickBot="1" x14ac:dyDescent="0.25">
      <c r="A15" s="56" t="s">
        <v>88</v>
      </c>
      <c r="B15" s="67">
        <f>SUM(C15:G15)</f>
        <v>0</v>
      </c>
      <c r="C15" s="68"/>
      <c r="D15" s="68"/>
      <c r="E15" s="68"/>
      <c r="F15" s="68"/>
      <c r="G15" s="68"/>
    </row>
    <row r="16" spans="1:7" ht="20.100000000000001" customHeight="1" thickTop="1" thickBot="1" x14ac:dyDescent="0.25">
      <c r="A16" s="55" t="s">
        <v>78</v>
      </c>
      <c r="B16" s="69">
        <f t="shared" ref="B16:G16" si="0">SUM(B8:B15)</f>
        <v>1500000</v>
      </c>
      <c r="C16" s="52">
        <f>SUM(C8:C15)</f>
        <v>0</v>
      </c>
      <c r="D16" s="52">
        <f t="shared" si="0"/>
        <v>0</v>
      </c>
      <c r="E16" s="52">
        <f t="shared" si="0"/>
        <v>0</v>
      </c>
      <c r="F16" s="52">
        <f t="shared" si="0"/>
        <v>0</v>
      </c>
      <c r="G16" s="52">
        <f t="shared" si="0"/>
        <v>0</v>
      </c>
    </row>
    <row r="17" spans="1:6" x14ac:dyDescent="0.2">
      <c r="A17" s="3"/>
      <c r="B17" s="3"/>
      <c r="C17" s="3"/>
      <c r="D17" s="3"/>
      <c r="E17" s="3"/>
    </row>
    <row r="18" spans="1:6" ht="13.8" thickBot="1" x14ac:dyDescent="0.25">
      <c r="A18" s="2" t="s">
        <v>90</v>
      </c>
      <c r="B18" s="3"/>
      <c r="C18" s="3"/>
      <c r="D18" s="3"/>
      <c r="E18" s="9" t="s">
        <v>16</v>
      </c>
      <c r="F18" s="3"/>
    </row>
    <row r="19" spans="1:6" ht="26.4" x14ac:dyDescent="0.2">
      <c r="A19" s="6" t="s">
        <v>92</v>
      </c>
      <c r="B19" s="53" t="s">
        <v>145</v>
      </c>
      <c r="C19" s="138" t="s">
        <v>267</v>
      </c>
      <c r="D19" s="138" t="s">
        <v>265</v>
      </c>
      <c r="E19" s="57" t="s">
        <v>146</v>
      </c>
      <c r="F19" s="3"/>
    </row>
    <row r="20" spans="1:6" ht="20.100000000000001" customHeight="1" x14ac:dyDescent="0.2">
      <c r="A20" s="58" t="s">
        <v>3</v>
      </c>
      <c r="B20" s="70">
        <f t="shared" ref="B20:B32" si="1">SUM(C20:E20)</f>
        <v>859452</v>
      </c>
      <c r="C20" s="71"/>
      <c r="D20" s="71">
        <v>859452</v>
      </c>
      <c r="E20" s="72"/>
      <c r="F20" s="3"/>
    </row>
    <row r="21" spans="1:6" ht="20.100000000000001" customHeight="1" x14ac:dyDescent="0.2">
      <c r="A21" s="58" t="s">
        <v>135</v>
      </c>
      <c r="B21" s="70">
        <f t="shared" si="1"/>
        <v>416120</v>
      </c>
      <c r="C21" s="71">
        <v>13600</v>
      </c>
      <c r="D21" s="71">
        <v>402520</v>
      </c>
      <c r="E21" s="72"/>
      <c r="F21" s="3"/>
    </row>
    <row r="22" spans="1:6" ht="20.100000000000001" customHeight="1" x14ac:dyDescent="0.2">
      <c r="A22" s="58" t="s">
        <v>4</v>
      </c>
      <c r="B22" s="70">
        <f t="shared" si="1"/>
        <v>0</v>
      </c>
      <c r="C22" s="71"/>
      <c r="D22" s="71"/>
      <c r="E22" s="72"/>
      <c r="F22" s="3"/>
    </row>
    <row r="23" spans="1:6" ht="20.100000000000001" customHeight="1" x14ac:dyDescent="0.2">
      <c r="A23" s="58" t="s">
        <v>5</v>
      </c>
      <c r="B23" s="70">
        <f t="shared" si="1"/>
        <v>0</v>
      </c>
      <c r="C23" s="71"/>
      <c r="D23" s="71"/>
      <c r="E23" s="72"/>
      <c r="F23" s="3"/>
    </row>
    <row r="24" spans="1:6" ht="20.100000000000001" customHeight="1" x14ac:dyDescent="0.2">
      <c r="A24" s="58" t="s">
        <v>6</v>
      </c>
      <c r="B24" s="70">
        <f t="shared" si="1"/>
        <v>0</v>
      </c>
      <c r="C24" s="71"/>
      <c r="D24" s="71"/>
      <c r="E24" s="72"/>
      <c r="F24" s="3"/>
    </row>
    <row r="25" spans="1:6" ht="20.100000000000001" customHeight="1" x14ac:dyDescent="0.2">
      <c r="A25" s="58" t="s">
        <v>7</v>
      </c>
      <c r="B25" s="70">
        <f t="shared" si="1"/>
        <v>0</v>
      </c>
      <c r="C25" s="71"/>
      <c r="D25" s="71"/>
      <c r="E25" s="72"/>
      <c r="F25" s="3"/>
    </row>
    <row r="26" spans="1:6" ht="20.100000000000001" customHeight="1" x14ac:dyDescent="0.2">
      <c r="A26" s="58" t="s">
        <v>8</v>
      </c>
      <c r="B26" s="70">
        <f t="shared" si="1"/>
        <v>0</v>
      </c>
      <c r="C26" s="71"/>
      <c r="D26" s="71"/>
      <c r="E26" s="72"/>
      <c r="F26" s="3"/>
    </row>
    <row r="27" spans="1:6" ht="20.100000000000001" customHeight="1" x14ac:dyDescent="0.2">
      <c r="A27" s="58" t="s">
        <v>93</v>
      </c>
      <c r="B27" s="70">
        <f t="shared" si="1"/>
        <v>0</v>
      </c>
      <c r="C27" s="71"/>
      <c r="D27" s="71"/>
      <c r="E27" s="72"/>
      <c r="F27" s="3"/>
    </row>
    <row r="28" spans="1:6" ht="20.100000000000001" customHeight="1" x14ac:dyDescent="0.2">
      <c r="A28" s="58" t="s">
        <v>10</v>
      </c>
      <c r="B28" s="70">
        <f t="shared" si="1"/>
        <v>0</v>
      </c>
      <c r="C28" s="71"/>
      <c r="D28" s="71"/>
      <c r="E28" s="72"/>
      <c r="F28" s="3"/>
    </row>
    <row r="29" spans="1:6" ht="20.100000000000001" customHeight="1" x14ac:dyDescent="0.2">
      <c r="A29" s="58" t="s">
        <v>11</v>
      </c>
      <c r="B29" s="70">
        <f t="shared" si="1"/>
        <v>0</v>
      </c>
      <c r="C29" s="71"/>
      <c r="D29" s="71"/>
      <c r="E29" s="72"/>
      <c r="F29" s="3"/>
    </row>
    <row r="30" spans="1:6" ht="20.100000000000001" customHeight="1" x14ac:dyDescent="0.2">
      <c r="A30" s="58" t="s">
        <v>12</v>
      </c>
      <c r="B30" s="70">
        <f t="shared" si="1"/>
        <v>48600</v>
      </c>
      <c r="C30" s="71"/>
      <c r="D30" s="71"/>
      <c r="E30" s="72">
        <v>48600</v>
      </c>
      <c r="F30" s="3"/>
    </row>
    <row r="31" spans="1:6" ht="20.100000000000001" customHeight="1" x14ac:dyDescent="0.2">
      <c r="A31" s="58" t="s">
        <v>13</v>
      </c>
      <c r="B31" s="70">
        <f t="shared" si="1"/>
        <v>0</v>
      </c>
      <c r="C31" s="71"/>
      <c r="D31" s="71"/>
      <c r="E31" s="72"/>
      <c r="F31" s="3"/>
    </row>
    <row r="32" spans="1:6" ht="20.100000000000001" customHeight="1" thickBot="1" x14ac:dyDescent="0.25">
      <c r="A32" s="56" t="s">
        <v>14</v>
      </c>
      <c r="B32" s="67">
        <f t="shared" si="1"/>
        <v>1650</v>
      </c>
      <c r="C32" s="68"/>
      <c r="D32" s="68">
        <v>1650</v>
      </c>
      <c r="E32" s="73"/>
      <c r="F32" s="3"/>
    </row>
    <row r="33" spans="1:6" ht="20.100000000000001" customHeight="1" thickTop="1" thickBot="1" x14ac:dyDescent="0.25">
      <c r="A33" s="55" t="s">
        <v>91</v>
      </c>
      <c r="B33" s="69">
        <f>SUM(B20:B32)</f>
        <v>1325822</v>
      </c>
      <c r="C33" s="52">
        <f>SUM(C20:C32)</f>
        <v>13600</v>
      </c>
      <c r="D33" s="52">
        <f>SUM(D20:D32)</f>
        <v>1263622</v>
      </c>
      <c r="E33" s="74">
        <f>SUM(E20:E32)</f>
        <v>48600</v>
      </c>
      <c r="F33" s="3"/>
    </row>
    <row r="34" spans="1:6" ht="6" customHeight="1" thickBot="1" x14ac:dyDescent="0.25">
      <c r="A34" s="59"/>
      <c r="B34" s="75"/>
      <c r="C34" s="75"/>
      <c r="D34" s="3"/>
      <c r="E34" s="3"/>
    </row>
    <row r="35" spans="1:6" ht="20.100000000000001" customHeight="1" thickBot="1" x14ac:dyDescent="0.25">
      <c r="A35" s="60" t="s">
        <v>147</v>
      </c>
      <c r="B35" s="61">
        <f>B16-B33</f>
        <v>174178</v>
      </c>
      <c r="C35" s="75"/>
      <c r="D35" s="3"/>
      <c r="E35" s="3"/>
    </row>
    <row r="36" spans="1:6" ht="6.75" customHeight="1" x14ac:dyDescent="0.2">
      <c r="A36" s="3"/>
      <c r="B36" s="3"/>
      <c r="C36" s="3"/>
      <c r="D36" s="3"/>
      <c r="E36" s="3"/>
    </row>
    <row r="37" spans="1:6" x14ac:dyDescent="0.2">
      <c r="A37" s="3" t="s">
        <v>94</v>
      </c>
      <c r="B37" s="3"/>
      <c r="C37" s="3"/>
      <c r="D37" s="3"/>
      <c r="E37" s="3"/>
    </row>
  </sheetData>
  <mergeCells count="2">
    <mergeCell ref="A4:E4"/>
    <mergeCell ref="A2:F2"/>
  </mergeCells>
  <phoneticPr fontId="2"/>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topLeftCell="A13" zoomScaleNormal="100" zoomScaleSheetLayoutView="100" workbookViewId="0">
      <selection activeCell="C25" sqref="C25"/>
    </sheetView>
  </sheetViews>
  <sheetFormatPr defaultColWidth="9" defaultRowHeight="13.2" x14ac:dyDescent="0.2"/>
  <cols>
    <col min="1" max="2" width="15.77734375" style="1" customWidth="1"/>
    <col min="3" max="3" width="28.33203125" style="1" customWidth="1"/>
    <col min="4" max="6" width="15.77734375" style="1" customWidth="1"/>
    <col min="7" max="16384" width="9" style="1"/>
  </cols>
  <sheetData>
    <row r="1" spans="1:6" ht="21" x14ac:dyDescent="0.2">
      <c r="A1" s="90"/>
      <c r="B1" s="2"/>
      <c r="C1" s="2"/>
      <c r="D1" s="2"/>
      <c r="E1" s="2"/>
      <c r="F1" s="87" t="s">
        <v>231</v>
      </c>
    </row>
    <row r="2" spans="1:6" ht="21" customHeight="1" x14ac:dyDescent="0.2">
      <c r="A2" s="350" t="s">
        <v>195</v>
      </c>
      <c r="B2" s="350"/>
      <c r="C2" s="350"/>
      <c r="D2" s="350"/>
      <c r="E2" s="350"/>
      <c r="F2" s="350"/>
    </row>
    <row r="3" spans="1:6" ht="21" customHeight="1" x14ac:dyDescent="0.2">
      <c r="A3" s="2"/>
      <c r="B3" s="43"/>
      <c r="C3" s="43"/>
      <c r="D3" s="43"/>
      <c r="E3" s="2" t="s">
        <v>59</v>
      </c>
      <c r="F3" s="2"/>
    </row>
    <row r="4" spans="1:6" ht="21" customHeight="1" x14ac:dyDescent="0.2">
      <c r="A4" s="3"/>
      <c r="B4" s="3"/>
      <c r="C4" s="3"/>
      <c r="D4" s="3"/>
      <c r="E4" s="3"/>
      <c r="F4" s="9" t="s">
        <v>299</v>
      </c>
    </row>
    <row r="5" spans="1:6" ht="21" customHeight="1" x14ac:dyDescent="0.2">
      <c r="A5" s="44" t="s">
        <v>60</v>
      </c>
      <c r="B5" s="45" t="s">
        <v>45</v>
      </c>
      <c r="C5" s="45" t="s">
        <v>1</v>
      </c>
      <c r="D5" s="45" t="s">
        <v>61</v>
      </c>
      <c r="E5" s="45" t="s">
        <v>130</v>
      </c>
      <c r="F5" s="45" t="s">
        <v>134</v>
      </c>
    </row>
    <row r="6" spans="1:6" ht="21" customHeight="1" x14ac:dyDescent="0.2">
      <c r="A6" s="46" t="s">
        <v>62</v>
      </c>
      <c r="B6" s="47"/>
      <c r="C6" s="47"/>
      <c r="D6" s="47"/>
      <c r="E6" s="47"/>
      <c r="F6" s="26">
        <v>0</v>
      </c>
    </row>
    <row r="7" spans="1:6" ht="21" customHeight="1" x14ac:dyDescent="0.2">
      <c r="A7" s="235">
        <v>44529</v>
      </c>
      <c r="B7" s="14" t="s">
        <v>486</v>
      </c>
      <c r="C7" s="14" t="s">
        <v>487</v>
      </c>
      <c r="D7" s="26">
        <v>1500000</v>
      </c>
      <c r="E7" s="26"/>
      <c r="F7" s="26">
        <f t="shared" ref="F7:F40" si="0">F6+D7-E7</f>
        <v>1500000</v>
      </c>
    </row>
    <row r="8" spans="1:6" ht="21" customHeight="1" x14ac:dyDescent="0.2">
      <c r="A8" s="235">
        <v>44529</v>
      </c>
      <c r="B8" s="14" t="s">
        <v>419</v>
      </c>
      <c r="C8" s="14" t="s">
        <v>321</v>
      </c>
      <c r="D8" s="26"/>
      <c r="E8" s="26">
        <v>1650</v>
      </c>
      <c r="F8" s="26">
        <f t="shared" si="0"/>
        <v>1498350</v>
      </c>
    </row>
    <row r="9" spans="1:6" ht="21" customHeight="1" x14ac:dyDescent="0.2">
      <c r="A9" s="235">
        <v>44508</v>
      </c>
      <c r="B9" s="14" t="s">
        <v>419</v>
      </c>
      <c r="C9" s="14" t="s">
        <v>319</v>
      </c>
      <c r="D9" s="26"/>
      <c r="E9" s="26">
        <v>9533</v>
      </c>
      <c r="F9" s="26">
        <f t="shared" si="0"/>
        <v>1488817</v>
      </c>
    </row>
    <row r="10" spans="1:6" ht="21" customHeight="1" x14ac:dyDescent="0.2">
      <c r="A10" s="235">
        <v>44511</v>
      </c>
      <c r="B10" s="14" t="s">
        <v>419</v>
      </c>
      <c r="C10" s="14" t="s">
        <v>488</v>
      </c>
      <c r="D10" s="26"/>
      <c r="E10" s="26">
        <v>205700</v>
      </c>
      <c r="F10" s="26">
        <f t="shared" si="0"/>
        <v>1283117</v>
      </c>
    </row>
    <row r="11" spans="1:6" ht="21" customHeight="1" x14ac:dyDescent="0.2">
      <c r="A11" s="235">
        <v>44511</v>
      </c>
      <c r="B11" s="14" t="s">
        <v>14</v>
      </c>
      <c r="C11" s="14" t="s">
        <v>489</v>
      </c>
      <c r="D11" s="26"/>
      <c r="E11" s="26">
        <v>550</v>
      </c>
      <c r="F11" s="26">
        <f t="shared" si="0"/>
        <v>1282567</v>
      </c>
    </row>
    <row r="12" spans="1:6" ht="21" customHeight="1" x14ac:dyDescent="0.2">
      <c r="A12" s="235">
        <v>44512</v>
      </c>
      <c r="B12" s="14" t="s">
        <v>419</v>
      </c>
      <c r="C12" s="14" t="s">
        <v>490</v>
      </c>
      <c r="D12" s="26"/>
      <c r="E12" s="26">
        <v>82452</v>
      </c>
      <c r="F12" s="26">
        <f t="shared" si="0"/>
        <v>1200115</v>
      </c>
    </row>
    <row r="13" spans="1:6" ht="21" customHeight="1" x14ac:dyDescent="0.2">
      <c r="A13" s="235">
        <v>44513</v>
      </c>
      <c r="B13" s="14" t="s">
        <v>419</v>
      </c>
      <c r="C13" s="14" t="s">
        <v>491</v>
      </c>
      <c r="D13" s="26"/>
      <c r="E13" s="26">
        <v>29700</v>
      </c>
      <c r="F13" s="26">
        <f t="shared" si="0"/>
        <v>1170415</v>
      </c>
    </row>
    <row r="14" spans="1:6" ht="21" customHeight="1" x14ac:dyDescent="0.2">
      <c r="A14" s="235">
        <v>44513</v>
      </c>
      <c r="B14" s="14" t="s">
        <v>419</v>
      </c>
      <c r="C14" s="14" t="s">
        <v>492</v>
      </c>
      <c r="D14" s="26"/>
      <c r="E14" s="26">
        <v>50000</v>
      </c>
      <c r="F14" s="26">
        <f t="shared" si="0"/>
        <v>1120415</v>
      </c>
    </row>
    <row r="15" spans="1:6" ht="21" customHeight="1" x14ac:dyDescent="0.2">
      <c r="A15" s="235">
        <v>44515</v>
      </c>
      <c r="B15" s="14" t="s">
        <v>12</v>
      </c>
      <c r="C15" s="14" t="s">
        <v>493</v>
      </c>
      <c r="D15" s="26"/>
      <c r="E15" s="26">
        <v>48600</v>
      </c>
      <c r="F15" s="26">
        <f t="shared" si="0"/>
        <v>1071815</v>
      </c>
    </row>
    <row r="16" spans="1:6" ht="21" customHeight="1" x14ac:dyDescent="0.2">
      <c r="A16" s="235">
        <v>44518</v>
      </c>
      <c r="B16" s="14" t="s">
        <v>419</v>
      </c>
      <c r="C16" s="14" t="s">
        <v>317</v>
      </c>
      <c r="D16" s="26"/>
      <c r="E16" s="26">
        <v>13600</v>
      </c>
      <c r="F16" s="26">
        <f t="shared" si="0"/>
        <v>1058215</v>
      </c>
    </row>
    <row r="17" spans="1:6" ht="21" customHeight="1" x14ac:dyDescent="0.2">
      <c r="A17" s="235">
        <v>44519</v>
      </c>
      <c r="B17" s="14" t="s">
        <v>390</v>
      </c>
      <c r="C17" s="14" t="s">
        <v>494</v>
      </c>
      <c r="D17" s="26"/>
      <c r="E17" s="26">
        <v>35200</v>
      </c>
      <c r="F17" s="26">
        <f t="shared" si="0"/>
        <v>1023015</v>
      </c>
    </row>
    <row r="18" spans="1:6" ht="21" customHeight="1" x14ac:dyDescent="0.2">
      <c r="A18" s="235">
        <v>44530</v>
      </c>
      <c r="B18" s="14" t="s">
        <v>390</v>
      </c>
      <c r="C18" s="14" t="s">
        <v>495</v>
      </c>
      <c r="D18" s="26"/>
      <c r="E18" s="26">
        <v>585310</v>
      </c>
      <c r="F18" s="26">
        <f t="shared" si="0"/>
        <v>437705</v>
      </c>
    </row>
    <row r="19" spans="1:6" ht="21" customHeight="1" x14ac:dyDescent="0.2">
      <c r="A19" s="235">
        <v>44530</v>
      </c>
      <c r="B19" s="14" t="s">
        <v>14</v>
      </c>
      <c r="C19" s="14" t="s">
        <v>489</v>
      </c>
      <c r="D19" s="26"/>
      <c r="E19" s="26">
        <v>550</v>
      </c>
      <c r="F19" s="26">
        <f t="shared" si="0"/>
        <v>437155</v>
      </c>
    </row>
    <row r="20" spans="1:6" ht="21" customHeight="1" x14ac:dyDescent="0.2">
      <c r="A20" s="235">
        <v>44530</v>
      </c>
      <c r="B20" s="14" t="s">
        <v>390</v>
      </c>
      <c r="C20" s="14" t="s">
        <v>496</v>
      </c>
      <c r="D20" s="26"/>
      <c r="E20" s="26">
        <v>238942</v>
      </c>
      <c r="F20" s="26">
        <f t="shared" si="0"/>
        <v>198213</v>
      </c>
    </row>
    <row r="21" spans="1:6" ht="21" customHeight="1" x14ac:dyDescent="0.2">
      <c r="A21" s="235">
        <v>44530</v>
      </c>
      <c r="B21" s="14" t="s">
        <v>14</v>
      </c>
      <c r="C21" s="14" t="s">
        <v>489</v>
      </c>
      <c r="D21" s="26"/>
      <c r="E21" s="26">
        <v>550</v>
      </c>
      <c r="F21" s="26">
        <f t="shared" si="0"/>
        <v>197663</v>
      </c>
    </row>
    <row r="22" spans="1:6" ht="21" customHeight="1" x14ac:dyDescent="0.2">
      <c r="A22" s="235">
        <v>44536</v>
      </c>
      <c r="B22" s="14" t="s">
        <v>419</v>
      </c>
      <c r="C22" s="14" t="s">
        <v>329</v>
      </c>
      <c r="D22" s="26"/>
      <c r="E22" s="26">
        <v>23485</v>
      </c>
      <c r="F22" s="26">
        <f t="shared" si="0"/>
        <v>174178</v>
      </c>
    </row>
    <row r="23" spans="1:6" ht="21" customHeight="1" x14ac:dyDescent="0.2">
      <c r="A23" s="48"/>
      <c r="B23" s="14"/>
      <c r="C23" s="14"/>
      <c r="D23" s="26"/>
      <c r="E23" s="26"/>
      <c r="F23" s="26">
        <f t="shared" si="0"/>
        <v>174178</v>
      </c>
    </row>
    <row r="24" spans="1:6" ht="21" customHeight="1" x14ac:dyDescent="0.2">
      <c r="A24" s="48"/>
      <c r="B24" s="14"/>
      <c r="C24" s="14"/>
      <c r="D24" s="26"/>
      <c r="E24" s="26"/>
      <c r="F24" s="26">
        <f t="shared" si="0"/>
        <v>174178</v>
      </c>
    </row>
    <row r="25" spans="1:6" ht="21" customHeight="1" x14ac:dyDescent="0.2">
      <c r="A25" s="48"/>
      <c r="B25" s="14"/>
      <c r="C25" s="14"/>
      <c r="D25" s="26"/>
      <c r="E25" s="26"/>
      <c r="F25" s="26">
        <f t="shared" si="0"/>
        <v>174178</v>
      </c>
    </row>
    <row r="26" spans="1:6" ht="21" customHeight="1" x14ac:dyDescent="0.2">
      <c r="A26" s="48"/>
      <c r="B26" s="14"/>
      <c r="C26" s="14"/>
      <c r="D26" s="26"/>
      <c r="E26" s="26"/>
      <c r="F26" s="26">
        <f t="shared" si="0"/>
        <v>174178</v>
      </c>
    </row>
    <row r="27" spans="1:6" ht="21" customHeight="1" x14ac:dyDescent="0.2">
      <c r="A27" s="48"/>
      <c r="B27" s="14"/>
      <c r="C27" s="14"/>
      <c r="D27" s="26"/>
      <c r="E27" s="26"/>
      <c r="F27" s="26">
        <f t="shared" si="0"/>
        <v>174178</v>
      </c>
    </row>
    <row r="28" spans="1:6" ht="21" customHeight="1" x14ac:dyDescent="0.2">
      <c r="A28" s="48"/>
      <c r="B28" s="14"/>
      <c r="C28" s="14"/>
      <c r="D28" s="26"/>
      <c r="E28" s="26"/>
      <c r="F28" s="26">
        <f t="shared" si="0"/>
        <v>174178</v>
      </c>
    </row>
    <row r="29" spans="1:6" ht="21" customHeight="1" x14ac:dyDescent="0.2">
      <c r="A29" s="48"/>
      <c r="B29" s="14"/>
      <c r="C29" s="14"/>
      <c r="D29" s="26"/>
      <c r="E29" s="26"/>
      <c r="F29" s="26">
        <f t="shared" si="0"/>
        <v>174178</v>
      </c>
    </row>
    <row r="30" spans="1:6" ht="21" customHeight="1" x14ac:dyDescent="0.2">
      <c r="A30" s="48"/>
      <c r="B30" s="14"/>
      <c r="C30" s="14"/>
      <c r="D30" s="26"/>
      <c r="E30" s="26"/>
      <c r="F30" s="26">
        <f t="shared" si="0"/>
        <v>174178</v>
      </c>
    </row>
    <row r="31" spans="1:6" ht="21" customHeight="1" x14ac:dyDescent="0.2">
      <c r="A31" s="48"/>
      <c r="B31" s="14"/>
      <c r="C31" s="14"/>
      <c r="D31" s="26"/>
      <c r="E31" s="26"/>
      <c r="F31" s="26">
        <f t="shared" si="0"/>
        <v>174178</v>
      </c>
    </row>
    <row r="32" spans="1:6" ht="21" customHeight="1" x14ac:dyDescent="0.2">
      <c r="A32" s="48"/>
      <c r="B32" s="14"/>
      <c r="C32" s="14"/>
      <c r="D32" s="26"/>
      <c r="E32" s="26"/>
      <c r="F32" s="26">
        <f t="shared" si="0"/>
        <v>174178</v>
      </c>
    </row>
    <row r="33" spans="1:6" ht="21" customHeight="1" x14ac:dyDescent="0.2">
      <c r="A33" s="48"/>
      <c r="B33" s="14"/>
      <c r="C33" s="14"/>
      <c r="D33" s="26"/>
      <c r="E33" s="26"/>
      <c r="F33" s="26">
        <f t="shared" si="0"/>
        <v>174178</v>
      </c>
    </row>
    <row r="34" spans="1:6" ht="21" customHeight="1" x14ac:dyDescent="0.2">
      <c r="A34" s="48"/>
      <c r="B34" s="14"/>
      <c r="C34" s="14"/>
      <c r="D34" s="26"/>
      <c r="E34" s="26"/>
      <c r="F34" s="26">
        <f t="shared" si="0"/>
        <v>174178</v>
      </c>
    </row>
    <row r="35" spans="1:6" ht="21" customHeight="1" x14ac:dyDescent="0.2">
      <c r="A35" s="48"/>
      <c r="B35" s="14"/>
      <c r="C35" s="14"/>
      <c r="D35" s="26"/>
      <c r="E35" s="26"/>
      <c r="F35" s="26">
        <f t="shared" si="0"/>
        <v>174178</v>
      </c>
    </row>
    <row r="36" spans="1:6" ht="21" customHeight="1" x14ac:dyDescent="0.2">
      <c r="A36" s="48"/>
      <c r="B36" s="14"/>
      <c r="C36" s="14"/>
      <c r="D36" s="26"/>
      <c r="E36" s="26"/>
      <c r="F36" s="26">
        <f t="shared" si="0"/>
        <v>174178</v>
      </c>
    </row>
    <row r="37" spans="1:6" ht="21" customHeight="1" x14ac:dyDescent="0.2">
      <c r="A37" s="48"/>
      <c r="B37" s="14"/>
      <c r="C37" s="14"/>
      <c r="D37" s="26"/>
      <c r="E37" s="26"/>
      <c r="F37" s="26">
        <f t="shared" si="0"/>
        <v>174178</v>
      </c>
    </row>
    <row r="38" spans="1:6" ht="21" customHeight="1" x14ac:dyDescent="0.2">
      <c r="A38" s="48"/>
      <c r="B38" s="14"/>
      <c r="C38" s="14"/>
      <c r="D38" s="26"/>
      <c r="E38" s="26"/>
      <c r="F38" s="26">
        <f t="shared" si="0"/>
        <v>174178</v>
      </c>
    </row>
    <row r="39" spans="1:6" ht="21" customHeight="1" x14ac:dyDescent="0.2">
      <c r="A39" s="48"/>
      <c r="B39" s="14"/>
      <c r="C39" s="14"/>
      <c r="D39" s="26"/>
      <c r="E39" s="26"/>
      <c r="F39" s="26">
        <f t="shared" si="0"/>
        <v>174178</v>
      </c>
    </row>
    <row r="40" spans="1:6" ht="21" customHeight="1" x14ac:dyDescent="0.2">
      <c r="A40" s="48"/>
      <c r="B40" s="14"/>
      <c r="C40" s="14"/>
      <c r="D40" s="26"/>
      <c r="E40" s="26"/>
      <c r="F40" s="26">
        <f t="shared" si="0"/>
        <v>174178</v>
      </c>
    </row>
    <row r="41" spans="1:6" ht="21" customHeight="1" x14ac:dyDescent="0.2">
      <c r="A41" s="46" t="s">
        <v>58</v>
      </c>
      <c r="B41" s="47"/>
      <c r="C41" s="47"/>
      <c r="D41" s="26">
        <f>SUM(D7:D40)</f>
        <v>1500000</v>
      </c>
      <c r="E41" s="26">
        <f>SUM(E7:E40)</f>
        <v>1325822</v>
      </c>
      <c r="F41" s="26">
        <f>F40</f>
        <v>174178</v>
      </c>
    </row>
    <row r="42" spans="1:6" x14ac:dyDescent="0.2">
      <c r="A42" s="43"/>
      <c r="B42" s="43"/>
      <c r="C42" s="43"/>
      <c r="D42" s="3"/>
      <c r="E42" s="3"/>
      <c r="F42" s="3"/>
    </row>
    <row r="43" spans="1:6" x14ac:dyDescent="0.2">
      <c r="A43" s="3" t="s">
        <v>63</v>
      </c>
      <c r="B43" s="3"/>
      <c r="C43" s="3"/>
      <c r="D43" s="3"/>
      <c r="E43" s="3"/>
      <c r="F43" s="3"/>
    </row>
  </sheetData>
  <mergeCells count="1">
    <mergeCell ref="A2:F2"/>
  </mergeCells>
  <phoneticPr fontId="2"/>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注意事項</vt:lpstr>
      <vt:lpstr>見積企業一覧表(様式4)</vt:lpstr>
      <vt:lpstr>講師等出演依頼承諾書(様式5)10％対応 </vt:lpstr>
      <vt:lpstr>収支決算報告書(様式10)</vt:lpstr>
      <vt:lpstr>収益・費用明細書(様式11)</vt:lpstr>
      <vt:lpstr>差異発生理由書(様式12)</vt:lpstr>
      <vt:lpstr>消費税等計算シート（様式13）</vt:lpstr>
      <vt:lpstr>現金出納帳（様式53）</vt:lpstr>
      <vt:lpstr>'講師等出演依頼承諾書(様式5)10％対応 '!Print_Area</vt:lpstr>
      <vt:lpstr>'差異発生理由書(様式12)'!Print_Area</vt:lpstr>
      <vt:lpstr>'収支決算報告書(様式10)'!Print_Area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2021-12-07T05:00:35Z</dcterms:modified>
</cp:coreProperties>
</file>