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filterPrivacy="1" showInkAnnotation="0" autoCompressPictures="0"/>
  <xr:revisionPtr revIDLastSave="0" documentId="13_ncr:1_{4512CD57-5ACE-441D-9DD9-5A3547856F49}" xr6:coauthVersionLast="46" xr6:coauthVersionMax="46" xr10:uidLastSave="{00000000-0000-0000-0000-000000000000}"/>
  <bookViews>
    <workbookView xWindow="-110" yWindow="-110" windowWidth="22780" windowHeight="15260" tabRatio="745" firstSheet="2" activeTab="5" xr2:uid="{00000000-000D-0000-FFFF-FFFF00000000}"/>
  </bookViews>
  <sheets>
    <sheet name="財審様式" sheetId="1" r:id="rId1"/>
    <sheet name="委員会年間事業予算管理表(様式1)" sheetId="120" r:id="rId2"/>
    <sheet name="収支予算書(様式2)" sheetId="122" r:id="rId3"/>
    <sheet name="収益・費用明細書(様式3)" sheetId="121" r:id="rId4"/>
    <sheet name="見積企業一覧表(様式4)" sheetId="19" r:id="rId5"/>
    <sheet name="講師等出演依頼承諾書(様式5)10％対応 " sheetId="119" r:id="rId6"/>
    <sheet name="報酬明細(様式6）" sheetId="114" r:id="rId7"/>
    <sheet name="協賛金収入・物品協賛内訳書(様式7)" sheetId="7" r:id="rId8"/>
    <sheet name="協賛に関する覚書(様式8)" sheetId="8" r:id="rId9"/>
    <sheet name="寄付申出書(様式9)" sheetId="118" r:id="rId10"/>
    <sheet name="収支決算報告書(様式10)" sheetId="20" r:id="rId11"/>
    <sheet name="収益・費用明細書(様式11)" sheetId="21" r:id="rId12"/>
    <sheet name="差異発生理由書(様式12)" sheetId="28" r:id="rId13"/>
    <sheet name="消費税等計算シート（様式13）" sheetId="38" r:id="rId14"/>
    <sheet name="収支予算書-修正・補正(様式14)" sheetId="26" r:id="rId15"/>
    <sheet name="収益・費用明細書-修正・補正(様式15)" sheetId="27" r:id="rId16"/>
    <sheet name="領収書管理台帳（様式23）" sheetId="106" r:id="rId17"/>
    <sheet name="預り金明細書（様式41）" sheetId="73" r:id="rId18"/>
    <sheet name="預り金明細書_見本（様式41)" sheetId="78" r:id="rId19"/>
    <sheet name="総勘定元帳（様式42）" sheetId="76" r:id="rId20"/>
    <sheet name="現金出納帳_見本（様式42）" sheetId="77" r:id="rId21"/>
    <sheet name="預金出納帳（様式52）" sheetId="80" r:id="rId22"/>
    <sheet name="現金出納帳（様式53）" sheetId="93" r:id="rId23"/>
  </sheets>
  <definedNames>
    <definedName name="_xlnm.Print_Area" localSheetId="1">'委員会年間事業予算管理表(様式1)'!$A$1:$I$42</definedName>
    <definedName name="_xlnm.Print_Area" localSheetId="9">'寄付申出書(様式9)'!$A$1:$I$42</definedName>
    <definedName name="_xlnm.Print_Area" localSheetId="8">'協賛に関する覚書(様式8)'!$A$1:$J$51</definedName>
    <definedName name="_xlnm.Print_Area" localSheetId="7">'協賛金収入・物品協賛内訳書(様式7)'!$A$1:$G$36</definedName>
    <definedName name="_xlnm.Print_Area" localSheetId="5">'講師等出演依頼承諾書(様式5)10％対応 '!$A:$I</definedName>
    <definedName name="_xlnm.Print_Area" localSheetId="12">'差異発生理由書(様式12)'!$A$1:$G$36</definedName>
    <definedName name="_xlnm.Print_Area" localSheetId="0">財審様式!$A$1:$Q$53</definedName>
    <definedName name="_xlnm.Print_Area" localSheetId="3">'収益・費用明細書(様式3)'!$A$1:$H$53</definedName>
    <definedName name="_xlnm.Print_Area" localSheetId="15">'収益・費用明細書-修正・補正(様式15)'!$A$1:$J$35</definedName>
    <definedName name="_xlnm.Print_Area" localSheetId="10">'収支決算報告書(様式10)'!$A$1:$F$36</definedName>
    <definedName name="_xlnm.Print_Area" localSheetId="14">'収支予算書-修正・補正(様式14)'!$A$1:$F$36</definedName>
    <definedName name="_xlnm.Print_Area" localSheetId="6">'報酬明細(様式6）'!$A$1:$H$46</definedName>
    <definedName name="_xlnm.Print_Area" localSheetId="16">'領収書管理台帳（様式23）'!$A$1:$L$34</definedName>
    <definedName name="様式７" localSheetId="8">'協賛に関する覚書(様式8)'!$A$53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0" i="121" l="1"/>
  <c r="G52" i="121"/>
  <c r="C8" i="122"/>
  <c r="C16" i="122" s="1"/>
  <c r="D16" i="122"/>
  <c r="E16" i="122"/>
  <c r="D32" i="122"/>
  <c r="D33" i="122" s="1"/>
  <c r="E32" i="122"/>
  <c r="E33" i="122"/>
  <c r="G10" i="121"/>
  <c r="C18" i="122"/>
  <c r="G23" i="121"/>
  <c r="C19" i="122" s="1"/>
  <c r="G25" i="121"/>
  <c r="C20" i="122" s="1"/>
  <c r="G28" i="121"/>
  <c r="C21" i="122" s="1"/>
  <c r="G30" i="121"/>
  <c r="C22" i="122" s="1"/>
  <c r="G32" i="121"/>
  <c r="C23" i="122" s="1"/>
  <c r="G34" i="121"/>
  <c r="C24" i="122" s="1"/>
  <c r="G36" i="121"/>
  <c r="C25" i="122" s="1"/>
  <c r="G39" i="121"/>
  <c r="C26" i="122" s="1"/>
  <c r="G41" i="121"/>
  <c r="C27" i="122" s="1"/>
  <c r="G43" i="121"/>
  <c r="C28" i="122" s="1"/>
  <c r="G46" i="121"/>
  <c r="C29" i="122" s="1"/>
  <c r="G50" i="121"/>
  <c r="C30" i="122" s="1"/>
  <c r="I12" i="120"/>
  <c r="I13" i="120"/>
  <c r="I14" i="120"/>
  <c r="I15" i="120"/>
  <c r="I16" i="120"/>
  <c r="I17" i="120"/>
  <c r="I18" i="120"/>
  <c r="I19" i="120"/>
  <c r="G20" i="120"/>
  <c r="I20" i="120" s="1"/>
  <c r="F8" i="120" s="1"/>
  <c r="H20" i="120"/>
  <c r="L6" i="119"/>
  <c r="F26" i="119"/>
  <c r="E27" i="119" s="1"/>
  <c r="D40" i="119" s="1"/>
  <c r="M10" i="119"/>
  <c r="L10" i="119"/>
  <c r="M6" i="119"/>
  <c r="C16" i="38"/>
  <c r="B15" i="38"/>
  <c r="B14" i="38"/>
  <c r="B12" i="38"/>
  <c r="B13" i="38"/>
  <c r="B11" i="38"/>
  <c r="B10" i="38"/>
  <c r="B9" i="38"/>
  <c r="B8" i="38"/>
  <c r="D16" i="38"/>
  <c r="D33" i="38"/>
  <c r="G18" i="27"/>
  <c r="D23" i="7"/>
  <c r="D26" i="19"/>
  <c r="G8" i="114"/>
  <c r="G9" i="114"/>
  <c r="G10" i="114"/>
  <c r="G11" i="114"/>
  <c r="G12" i="114"/>
  <c r="E12" i="114"/>
  <c r="F12" i="114"/>
  <c r="E34" i="106"/>
  <c r="B32" i="38"/>
  <c r="B23" i="38"/>
  <c r="B24" i="38"/>
  <c r="B25" i="38"/>
  <c r="B26" i="38"/>
  <c r="B27" i="38"/>
  <c r="B28" i="38"/>
  <c r="B29" i="38"/>
  <c r="B30" i="38"/>
  <c r="B31" i="38"/>
  <c r="B22" i="38"/>
  <c r="B21" i="38"/>
  <c r="B20" i="38"/>
  <c r="G16" i="38"/>
  <c r="G72" i="78"/>
  <c r="H72" i="78"/>
  <c r="I72" i="78"/>
  <c r="J72" i="78"/>
  <c r="K72" i="78"/>
  <c r="L72" i="78"/>
  <c r="M72" i="78"/>
  <c r="N72" i="78"/>
  <c r="O72" i="78"/>
  <c r="P72" i="78"/>
  <c r="Q72" i="78"/>
  <c r="R72" i="78"/>
  <c r="S72" i="78"/>
  <c r="T72" i="78"/>
  <c r="U72" i="78"/>
  <c r="V72" i="78"/>
  <c r="W7" i="78"/>
  <c r="W8" i="78"/>
  <c r="W9" i="78"/>
  <c r="W10" i="78"/>
  <c r="W11" i="78"/>
  <c r="W12" i="78"/>
  <c r="W13" i="78"/>
  <c r="W14" i="78"/>
  <c r="W15" i="78"/>
  <c r="W16" i="78"/>
  <c r="W17" i="78"/>
  <c r="W18" i="78"/>
  <c r="W19" i="78"/>
  <c r="W20" i="78"/>
  <c r="W21" i="78"/>
  <c r="W22" i="78"/>
  <c r="W23" i="78"/>
  <c r="W24" i="78"/>
  <c r="W25" i="78"/>
  <c r="W26" i="78"/>
  <c r="W27" i="78"/>
  <c r="W28" i="78"/>
  <c r="W29" i="78"/>
  <c r="W30" i="78"/>
  <c r="W31" i="78"/>
  <c r="W32" i="78"/>
  <c r="W33" i="78"/>
  <c r="W34" i="78"/>
  <c r="W35" i="78"/>
  <c r="W36" i="78"/>
  <c r="W37" i="78"/>
  <c r="W38" i="78"/>
  <c r="W39" i="78"/>
  <c r="W40" i="78"/>
  <c r="W41" i="78"/>
  <c r="W42" i="78"/>
  <c r="W43" i="78"/>
  <c r="W44" i="78"/>
  <c r="W45" i="78"/>
  <c r="W46" i="78"/>
  <c r="W47" i="78"/>
  <c r="W48" i="78"/>
  <c r="W49" i="78"/>
  <c r="W50" i="78"/>
  <c r="W51" i="78"/>
  <c r="W52" i="78"/>
  <c r="W53" i="78"/>
  <c r="W54" i="78"/>
  <c r="W55" i="78"/>
  <c r="W56" i="78"/>
  <c r="W57" i="78"/>
  <c r="W58" i="78"/>
  <c r="W59" i="78"/>
  <c r="W60" i="78"/>
  <c r="W61" i="78"/>
  <c r="W62" i="78"/>
  <c r="W63" i="78"/>
  <c r="F72" i="78"/>
  <c r="E72" i="78"/>
  <c r="F7" i="80"/>
  <c r="F8" i="80"/>
  <c r="F9" i="80"/>
  <c r="F10" i="80"/>
  <c r="F11" i="80"/>
  <c r="F12" i="80"/>
  <c r="F13" i="80"/>
  <c r="F14" i="80"/>
  <c r="F15" i="80"/>
  <c r="F16" i="80"/>
  <c r="F17" i="80"/>
  <c r="F18" i="80"/>
  <c r="F19" i="80"/>
  <c r="F20" i="80"/>
  <c r="F21" i="80"/>
  <c r="F22" i="80"/>
  <c r="F23" i="80"/>
  <c r="F24" i="80"/>
  <c r="F25" i="80"/>
  <c r="F26" i="80"/>
  <c r="F27" i="80"/>
  <c r="F28" i="80"/>
  <c r="F29" i="80"/>
  <c r="F30" i="80"/>
  <c r="F31" i="80"/>
  <c r="F32" i="80"/>
  <c r="F33" i="80"/>
  <c r="F34" i="80"/>
  <c r="F35" i="80"/>
  <c r="F36" i="80"/>
  <c r="F37" i="80"/>
  <c r="F38" i="80"/>
  <c r="F39" i="80"/>
  <c r="F40" i="80"/>
  <c r="F41" i="80"/>
  <c r="E41" i="80"/>
  <c r="D41" i="80"/>
  <c r="E33" i="38"/>
  <c r="C33" i="38"/>
  <c r="F16" i="38"/>
  <c r="E16" i="38"/>
  <c r="F7" i="93"/>
  <c r="F8" i="93"/>
  <c r="F9" i="93"/>
  <c r="F10" i="93"/>
  <c r="F11" i="93"/>
  <c r="F12" i="93"/>
  <c r="F13" i="93"/>
  <c r="F14" i="93"/>
  <c r="F15" i="93"/>
  <c r="F16" i="93"/>
  <c r="F17" i="93"/>
  <c r="F18" i="93"/>
  <c r="F19" i="93"/>
  <c r="F20" i="93"/>
  <c r="F21" i="93"/>
  <c r="F22" i="93"/>
  <c r="F23" i="93"/>
  <c r="F24" i="93"/>
  <c r="F25" i="93"/>
  <c r="F26" i="93"/>
  <c r="F27" i="93"/>
  <c r="F28" i="93"/>
  <c r="F29" i="93"/>
  <c r="F30" i="93"/>
  <c r="F31" i="93"/>
  <c r="F32" i="93"/>
  <c r="F33" i="93"/>
  <c r="F34" i="93"/>
  <c r="F35" i="93"/>
  <c r="F36" i="93"/>
  <c r="F37" i="93"/>
  <c r="F38" i="93"/>
  <c r="F39" i="93"/>
  <c r="F40" i="93"/>
  <c r="F41" i="93"/>
  <c r="E41" i="93"/>
  <c r="D41" i="93"/>
  <c r="F7" i="77"/>
  <c r="F8" i="77"/>
  <c r="F9" i="77"/>
  <c r="F10" i="77"/>
  <c r="F11" i="77"/>
  <c r="F12" i="77"/>
  <c r="F13" i="77"/>
  <c r="F14" i="77"/>
  <c r="F15" i="77"/>
  <c r="F16" i="77"/>
  <c r="F17" i="77"/>
  <c r="F18" i="77"/>
  <c r="F19" i="77"/>
  <c r="F20" i="77"/>
  <c r="F21" i="77"/>
  <c r="F22" i="77"/>
  <c r="F23" i="77"/>
  <c r="F24" i="77"/>
  <c r="F25" i="77"/>
  <c r="F26" i="77"/>
  <c r="F27" i="77"/>
  <c r="F28" i="77"/>
  <c r="F29" i="77"/>
  <c r="F30" i="77"/>
  <c r="F31" i="77"/>
  <c r="F32" i="77"/>
  <c r="F33" i="77"/>
  <c r="F34" i="77"/>
  <c r="F35" i="77"/>
  <c r="F36" i="77"/>
  <c r="F37" i="77"/>
  <c r="F38" i="77"/>
  <c r="F39" i="77"/>
  <c r="F40" i="77"/>
  <c r="F41" i="77"/>
  <c r="E41" i="77"/>
  <c r="D41" i="77"/>
  <c r="F7" i="76"/>
  <c r="F8" i="76"/>
  <c r="F9" i="76"/>
  <c r="F10" i="76"/>
  <c r="F11" i="76"/>
  <c r="F12" i="76"/>
  <c r="F13" i="76"/>
  <c r="F14" i="76"/>
  <c r="F15" i="76"/>
  <c r="F16" i="76"/>
  <c r="F17" i="76"/>
  <c r="F18" i="76"/>
  <c r="F19" i="76"/>
  <c r="F20" i="76"/>
  <c r="F21" i="76"/>
  <c r="F22" i="76"/>
  <c r="F23" i="76"/>
  <c r="F24" i="76"/>
  <c r="F25" i="76"/>
  <c r="F26" i="76"/>
  <c r="F27" i="76"/>
  <c r="F28" i="76"/>
  <c r="F29" i="76"/>
  <c r="F30" i="76"/>
  <c r="F31" i="76"/>
  <c r="F32" i="76"/>
  <c r="F33" i="76"/>
  <c r="F34" i="76"/>
  <c r="F35" i="76"/>
  <c r="F36" i="76"/>
  <c r="F37" i="76"/>
  <c r="F38" i="76"/>
  <c r="F39" i="76"/>
  <c r="F40" i="76"/>
  <c r="F41" i="76"/>
  <c r="E41" i="76"/>
  <c r="D41" i="76"/>
  <c r="Y7" i="73"/>
  <c r="Y8" i="73"/>
  <c r="Y9" i="73"/>
  <c r="Y10" i="73"/>
  <c r="Y11" i="73"/>
  <c r="Y12" i="73"/>
  <c r="Y13" i="73"/>
  <c r="Y14" i="73"/>
  <c r="Y15" i="73"/>
  <c r="Y16" i="73"/>
  <c r="Y17" i="73"/>
  <c r="Y18" i="73"/>
  <c r="Y19" i="73"/>
  <c r="Y20" i="73"/>
  <c r="Y21" i="73"/>
  <c r="Y22" i="73"/>
  <c r="Y23" i="73"/>
  <c r="Y24" i="73"/>
  <c r="Y25" i="73"/>
  <c r="Y26" i="73"/>
  <c r="Y27" i="73"/>
  <c r="Y28" i="73"/>
  <c r="Y29" i="73"/>
  <c r="Y30" i="73"/>
  <c r="Y31" i="73"/>
  <c r="Y32" i="73"/>
  <c r="Y33" i="73"/>
  <c r="Y34" i="73"/>
  <c r="Y35" i="73"/>
  <c r="Y36" i="73"/>
  <c r="Y37" i="73"/>
  <c r="Y38" i="73"/>
  <c r="Y39" i="73"/>
  <c r="Y40" i="73"/>
  <c r="Y41" i="73"/>
  <c r="Y42" i="73"/>
  <c r="Y43" i="73"/>
  <c r="Y44" i="73"/>
  <c r="Y45" i="73"/>
  <c r="Y46" i="73"/>
  <c r="Y47" i="73"/>
  <c r="Y48" i="73"/>
  <c r="Y49" i="73"/>
  <c r="Y50" i="73"/>
  <c r="Y51" i="73"/>
  <c r="Y52" i="73"/>
  <c r="Y53" i="73"/>
  <c r="Y54" i="73"/>
  <c r="Y55" i="73"/>
  <c r="Y56" i="73"/>
  <c r="Y57" i="73"/>
  <c r="Y58" i="73"/>
  <c r="Y59" i="73"/>
  <c r="Y60" i="73"/>
  <c r="Y61" i="73"/>
  <c r="Y62" i="73"/>
  <c r="Y63" i="73"/>
  <c r="Y64" i="73"/>
  <c r="Y65" i="73"/>
  <c r="Y66" i="73"/>
  <c r="X67" i="73"/>
  <c r="W67" i="73"/>
  <c r="V67" i="73"/>
  <c r="U67" i="73"/>
  <c r="T67" i="73"/>
  <c r="S67" i="73"/>
  <c r="R67" i="73"/>
  <c r="Q67" i="73"/>
  <c r="P67" i="73"/>
  <c r="O67" i="73"/>
  <c r="N67" i="73"/>
  <c r="M67" i="73"/>
  <c r="L67" i="73"/>
  <c r="K67" i="73"/>
  <c r="J67" i="73"/>
  <c r="I67" i="73"/>
  <c r="H67" i="73"/>
  <c r="G67" i="73"/>
  <c r="F67" i="73"/>
  <c r="E67" i="73"/>
  <c r="E8" i="26"/>
  <c r="E9" i="26"/>
  <c r="E10" i="26"/>
  <c r="E11" i="26"/>
  <c r="E12" i="26"/>
  <c r="E13" i="26"/>
  <c r="E14" i="26"/>
  <c r="E15" i="26"/>
  <c r="E16" i="26"/>
  <c r="E18" i="26"/>
  <c r="E19" i="26"/>
  <c r="E20" i="26"/>
  <c r="E21" i="26"/>
  <c r="E22" i="26"/>
  <c r="E23" i="26"/>
  <c r="E24" i="26"/>
  <c r="E25" i="26"/>
  <c r="E26" i="26"/>
  <c r="E27" i="26"/>
  <c r="E28" i="26"/>
  <c r="E29" i="26"/>
  <c r="E30" i="26"/>
  <c r="E31" i="26"/>
  <c r="D16" i="26"/>
  <c r="D32" i="26"/>
  <c r="D33" i="26"/>
  <c r="C16" i="26"/>
  <c r="C32" i="26"/>
  <c r="C33" i="26"/>
  <c r="G34" i="27"/>
  <c r="G30" i="27"/>
  <c r="G26" i="27"/>
  <c r="G22" i="27"/>
  <c r="G35" i="27"/>
  <c r="F9" i="28"/>
  <c r="F10" i="28"/>
  <c r="F11" i="28"/>
  <c r="F12" i="28"/>
  <c r="F13" i="28"/>
  <c r="F15" i="28"/>
  <c r="F16" i="28"/>
  <c r="F17" i="28"/>
  <c r="F18" i="28"/>
  <c r="F19" i="28"/>
  <c r="F20" i="28"/>
  <c r="F21" i="28"/>
  <c r="F22" i="28"/>
  <c r="F23" i="28"/>
  <c r="F24" i="28"/>
  <c r="F25" i="28"/>
  <c r="F26" i="28"/>
  <c r="F27" i="28"/>
  <c r="F28" i="28"/>
  <c r="F29" i="28"/>
  <c r="F30" i="28"/>
  <c r="F31" i="28"/>
  <c r="F32" i="28"/>
  <c r="F33" i="28"/>
  <c r="I6" i="27"/>
  <c r="I7" i="27"/>
  <c r="I8" i="27"/>
  <c r="I9" i="27"/>
  <c r="I10" i="27"/>
  <c r="G10" i="27"/>
  <c r="H10" i="27"/>
  <c r="I15" i="27"/>
  <c r="I16" i="27"/>
  <c r="I17" i="27"/>
  <c r="H18" i="27"/>
  <c r="H34" i="27"/>
  <c r="H30" i="27"/>
  <c r="H26" i="27"/>
  <c r="H22" i="27"/>
  <c r="H35" i="27"/>
  <c r="I19" i="27"/>
  <c r="I20" i="27"/>
  <c r="I21" i="27"/>
  <c r="I23" i="27"/>
  <c r="I24" i="27"/>
  <c r="I25" i="27"/>
  <c r="I27" i="27"/>
  <c r="I28" i="27"/>
  <c r="I29" i="27"/>
  <c r="I31" i="27"/>
  <c r="I32" i="27"/>
  <c r="I33" i="27"/>
  <c r="I34" i="27"/>
  <c r="I6" i="21"/>
  <c r="I7" i="21"/>
  <c r="I8" i="21"/>
  <c r="I9" i="21"/>
  <c r="G10" i="21"/>
  <c r="H10" i="21"/>
  <c r="I16" i="21"/>
  <c r="I17" i="21"/>
  <c r="I18" i="21"/>
  <c r="I19" i="21"/>
  <c r="G19" i="21"/>
  <c r="H19" i="21"/>
  <c r="I20" i="21"/>
  <c r="I21" i="21"/>
  <c r="I22" i="21"/>
  <c r="I23" i="21"/>
  <c r="G23" i="21"/>
  <c r="H23" i="21"/>
  <c r="H39" i="21"/>
  <c r="H35" i="21"/>
  <c r="H31" i="21"/>
  <c r="H27" i="21"/>
  <c r="H40" i="21"/>
  <c r="I24" i="21"/>
  <c r="I25" i="21"/>
  <c r="I26" i="21"/>
  <c r="I27" i="21"/>
  <c r="G27" i="21"/>
  <c r="I28" i="21"/>
  <c r="I29" i="21"/>
  <c r="I30" i="21"/>
  <c r="I31" i="21"/>
  <c r="G31" i="21"/>
  <c r="G39" i="21"/>
  <c r="G35" i="21"/>
  <c r="G40" i="21"/>
  <c r="I32" i="21"/>
  <c r="I33" i="21"/>
  <c r="I34" i="21"/>
  <c r="I36" i="21"/>
  <c r="I37" i="21"/>
  <c r="I38" i="21"/>
  <c r="I39" i="21"/>
  <c r="E8" i="20"/>
  <c r="E9" i="20"/>
  <c r="E10" i="20"/>
  <c r="E11" i="20"/>
  <c r="E12" i="20"/>
  <c r="E13" i="20"/>
  <c r="E14" i="20"/>
  <c r="E15" i="20"/>
  <c r="E16" i="20"/>
  <c r="C16" i="20"/>
  <c r="D16" i="20"/>
  <c r="D32" i="20"/>
  <c r="D33" i="20"/>
  <c r="E18" i="20"/>
  <c r="E19" i="20"/>
  <c r="E20" i="20"/>
  <c r="E21" i="20"/>
  <c r="E22" i="20"/>
  <c r="E23" i="20"/>
  <c r="E24" i="20"/>
  <c r="E25" i="20"/>
  <c r="E26" i="20"/>
  <c r="E27" i="20"/>
  <c r="E28" i="20"/>
  <c r="E29" i="20"/>
  <c r="E30" i="20"/>
  <c r="E31" i="20"/>
  <c r="E32" i="20"/>
  <c r="C32" i="20"/>
  <c r="E40" i="19"/>
  <c r="Y67" i="73"/>
  <c r="W72" i="78"/>
  <c r="B33" i="38"/>
  <c r="I10" i="21"/>
  <c r="I22" i="27"/>
  <c r="I35" i="21"/>
  <c r="I40" i="21"/>
  <c r="I26" i="27"/>
  <c r="I18" i="27"/>
  <c r="E32" i="26"/>
  <c r="E33" i="26"/>
  <c r="B16" i="38"/>
  <c r="B35" i="38"/>
  <c r="I30" i="27"/>
  <c r="I35" i="27"/>
  <c r="F25" i="119" l="1"/>
  <c r="G53" i="121"/>
  <c r="C31" i="122"/>
  <c r="C32" i="122" s="1"/>
  <c r="C33" i="122" s="1"/>
  <c r="F9" i="120"/>
</calcChain>
</file>

<file path=xl/sharedStrings.xml><?xml version="1.0" encoding="utf-8"?>
<sst xmlns="http://schemas.openxmlformats.org/spreadsheetml/2006/main" count="1583" uniqueCount="837">
  <si>
    <t>項　　　　目</t>
    <rPh sb="0" eb="6">
      <t>コウモク</t>
    </rPh>
    <phoneticPr fontId="3"/>
  </si>
  <si>
    <t>予　算　額</t>
    <rPh sb="0" eb="5">
      <t>ヨサンガク</t>
    </rPh>
    <phoneticPr fontId="3"/>
  </si>
  <si>
    <t>前年度予算額</t>
    <rPh sb="0" eb="3">
      <t>ゼンネンド</t>
    </rPh>
    <rPh sb="3" eb="6">
      <t>ヨサンガク</t>
    </rPh>
    <phoneticPr fontId="3"/>
  </si>
  <si>
    <t>前年度決算額</t>
    <rPh sb="0" eb="3">
      <t>ゼンネンド</t>
    </rPh>
    <rPh sb="3" eb="6">
      <t>ケッサンガク</t>
    </rPh>
    <phoneticPr fontId="3"/>
  </si>
  <si>
    <t>摘　　要</t>
  </si>
  <si>
    <t>摘　　要</t>
    <rPh sb="0" eb="4">
      <t>テキヨウ</t>
    </rPh>
    <phoneticPr fontId="3"/>
  </si>
  <si>
    <t>会場設営費</t>
    <rPh sb="0" eb="2">
      <t>カイジョウ</t>
    </rPh>
    <rPh sb="2" eb="5">
      <t>セツエイヒ</t>
    </rPh>
    <phoneticPr fontId="3"/>
  </si>
  <si>
    <t>本部団関係費</t>
    <rPh sb="0" eb="2">
      <t>ホンブ</t>
    </rPh>
    <rPh sb="2" eb="3">
      <t>ダン</t>
    </rPh>
    <rPh sb="3" eb="6">
      <t>カンケイヒ</t>
    </rPh>
    <phoneticPr fontId="3"/>
  </si>
  <si>
    <t>講師関係費</t>
    <rPh sb="0" eb="2">
      <t>コウシ</t>
    </rPh>
    <rPh sb="2" eb="5">
      <t>カンケイヒ</t>
    </rPh>
    <phoneticPr fontId="3"/>
  </si>
  <si>
    <t>広報費</t>
    <rPh sb="0" eb="3">
      <t>コウホウヒ</t>
    </rPh>
    <phoneticPr fontId="3"/>
  </si>
  <si>
    <t>資料作成費</t>
    <rPh sb="0" eb="2">
      <t>シリョウ</t>
    </rPh>
    <rPh sb="2" eb="5">
      <t>サクセイヒ</t>
    </rPh>
    <phoneticPr fontId="3"/>
  </si>
  <si>
    <t>報告書作成費</t>
    <rPh sb="0" eb="3">
      <t>ホウコクショ</t>
    </rPh>
    <rPh sb="3" eb="6">
      <t>サクセイヒ</t>
    </rPh>
    <phoneticPr fontId="3"/>
  </si>
  <si>
    <t>渉外費</t>
    <rPh sb="0" eb="2">
      <t>ショウガイ</t>
    </rPh>
    <rPh sb="2" eb="3">
      <t>ヒ</t>
    </rPh>
    <phoneticPr fontId="3"/>
  </si>
  <si>
    <t>旅費交通費</t>
    <rPh sb="0" eb="2">
      <t>リョヒ</t>
    </rPh>
    <rPh sb="2" eb="5">
      <t>コウツウヒ</t>
    </rPh>
    <phoneticPr fontId="3"/>
  </si>
  <si>
    <t>参加記念品費</t>
    <rPh sb="0" eb="2">
      <t>サンカ</t>
    </rPh>
    <rPh sb="2" eb="5">
      <t>キネンヒン</t>
    </rPh>
    <rPh sb="5" eb="6">
      <t>ヒ</t>
    </rPh>
    <phoneticPr fontId="3"/>
  </si>
  <si>
    <t>保険料</t>
    <rPh sb="0" eb="3">
      <t>ホケンリョウ</t>
    </rPh>
    <phoneticPr fontId="3"/>
  </si>
  <si>
    <t>通信費</t>
    <rPh sb="0" eb="3">
      <t>ツウシンヒ</t>
    </rPh>
    <phoneticPr fontId="3"/>
  </si>
  <si>
    <t>雑費</t>
    <rPh sb="0" eb="2">
      <t>ザッピ</t>
    </rPh>
    <phoneticPr fontId="3"/>
  </si>
  <si>
    <t>予備費</t>
    <rPh sb="0" eb="3">
      <t>ヨビヒ</t>
    </rPh>
    <phoneticPr fontId="3"/>
  </si>
  <si>
    <t>支出計</t>
    <rPh sb="0" eb="2">
      <t>シシュツ</t>
    </rPh>
    <rPh sb="2" eb="3">
      <t>ケイ</t>
    </rPh>
    <phoneticPr fontId="3"/>
  </si>
  <si>
    <t>収支差額</t>
    <rPh sb="0" eb="2">
      <t>シュウシ</t>
    </rPh>
    <rPh sb="2" eb="4">
      <t>サガク</t>
    </rPh>
    <phoneticPr fontId="3"/>
  </si>
  <si>
    <t>（単位：円）</t>
  </si>
  <si>
    <t>（単位：円）</t>
    <rPh sb="1" eb="3">
      <t>タンイ</t>
    </rPh>
    <rPh sb="4" eb="5">
      <t>エン</t>
    </rPh>
    <phoneticPr fontId="3"/>
  </si>
  <si>
    <t>科　　　　　目</t>
    <rPh sb="0" eb="7">
      <t>カモク</t>
    </rPh>
    <phoneticPr fontId="3"/>
  </si>
  <si>
    <t>摘　　　　　　　　　要</t>
  </si>
  <si>
    <t>摘　　　　　　　　　要</t>
    <rPh sb="0" eb="11">
      <t>テキヨウ</t>
    </rPh>
    <phoneticPr fontId="3"/>
  </si>
  <si>
    <t>金　　　額</t>
    <rPh sb="0" eb="1">
      <t>キン</t>
    </rPh>
    <rPh sb="4" eb="5">
      <t>ガク</t>
    </rPh>
    <phoneticPr fontId="3"/>
  </si>
  <si>
    <t>Ｎｏ</t>
  </si>
  <si>
    <t>(</t>
  </si>
  <si>
    <t>　　　　　　　　　　　　　　　　　　　　　　合　　　　　　　計</t>
  </si>
  <si>
    <t>　　　　　　　　　　　　　　　　　　　　　　合　　　　　　　計</t>
    <rPh sb="22" eb="23">
      <t>ゴウ</t>
    </rPh>
    <rPh sb="30" eb="31">
      <t>ゴウケイ</t>
    </rPh>
    <phoneticPr fontId="3"/>
  </si>
  <si>
    <t>細　　　目</t>
  </si>
  <si>
    <t>細　　　目</t>
    <rPh sb="0" eb="5">
      <t>サイモク</t>
    </rPh>
    <phoneticPr fontId="3"/>
  </si>
  <si>
    <t>摘　　　　要</t>
  </si>
  <si>
    <t>摘　　　　要</t>
    <rPh sb="0" eb="1">
      <t>テキ</t>
    </rPh>
    <rPh sb="5" eb="6">
      <t>テキヨウ</t>
    </rPh>
    <phoneticPr fontId="3"/>
  </si>
  <si>
    <t>　小　　　　計</t>
  </si>
  <si>
    <t>　小　　　　計</t>
    <rPh sb="1" eb="7">
      <t>ショウケイ</t>
    </rPh>
    <phoneticPr fontId="3"/>
  </si>
  <si>
    <t>　小　　　　計</t>
    <rPh sb="1" eb="2">
      <t>ショウ</t>
    </rPh>
    <rPh sb="6" eb="7">
      <t>ショウケイ</t>
    </rPh>
    <phoneticPr fontId="3"/>
  </si>
  <si>
    <t>　合　　　　計</t>
  </si>
  <si>
    <t>　合　　　　計</t>
    <rPh sb="1" eb="2">
      <t>ゴウ</t>
    </rPh>
    <rPh sb="6" eb="7">
      <t>ショウケイ</t>
    </rPh>
    <phoneticPr fontId="3"/>
  </si>
  <si>
    <t>相　見　積　企　業</t>
  </si>
  <si>
    <t>見積№</t>
  </si>
  <si>
    <t>企　業　名</t>
  </si>
  <si>
    <t>金  額</t>
  </si>
  <si>
    <t>合計金額</t>
    <rPh sb="2" eb="4">
      <t>キンガク</t>
    </rPh>
    <phoneticPr fontId="3"/>
  </si>
  <si>
    <t>振込口座名義</t>
    <rPh sb="0" eb="6">
      <t>フリコミコウザメイギ</t>
    </rPh>
    <phoneticPr fontId="3"/>
  </si>
  <si>
    <t>支払銀行・支店名</t>
    <rPh sb="0" eb="2">
      <t>シハライ</t>
    </rPh>
    <rPh sb="2" eb="4">
      <t>ギンコウ</t>
    </rPh>
    <phoneticPr fontId="3"/>
  </si>
  <si>
    <t>振込手数料</t>
    <rPh sb="0" eb="2">
      <t>フリコミ</t>
    </rPh>
    <rPh sb="2" eb="5">
      <t>テスウリョウ</t>
    </rPh>
    <phoneticPr fontId="3"/>
  </si>
  <si>
    <t>（普・当）</t>
  </si>
  <si>
    <t>合計金額</t>
    <rPh sb="0" eb="4">
      <t>ゴウケイキンガク</t>
    </rPh>
    <phoneticPr fontId="3"/>
  </si>
  <si>
    <t>事　業　収　支　決　算　報　告　書</t>
    <rPh sb="0" eb="3">
      <t>ジギョウ</t>
    </rPh>
    <rPh sb="4" eb="7">
      <t>シュウシ</t>
    </rPh>
    <rPh sb="8" eb="11">
      <t>ケッサン</t>
    </rPh>
    <rPh sb="12" eb="17">
      <t>ホウコクショ</t>
    </rPh>
    <phoneticPr fontId="3"/>
  </si>
  <si>
    <t>科　　　　目</t>
    <rPh sb="0" eb="1">
      <t>カ</t>
    </rPh>
    <rPh sb="5" eb="6">
      <t>メ</t>
    </rPh>
    <phoneticPr fontId="3"/>
  </si>
  <si>
    <t>決　算　額</t>
    <rPh sb="0" eb="5">
      <t>ケッサンガク</t>
    </rPh>
    <phoneticPr fontId="3"/>
  </si>
  <si>
    <t>差　　　異</t>
  </si>
  <si>
    <t>差　　　異</t>
    <rPh sb="0" eb="5">
      <t>サイ</t>
    </rPh>
    <phoneticPr fontId="3"/>
  </si>
  <si>
    <t>収　 支　 差 　額</t>
    <rPh sb="0" eb="1">
      <t>オサム</t>
    </rPh>
    <rPh sb="3" eb="4">
      <t>ササ</t>
    </rPh>
    <rPh sb="6" eb="7">
      <t>サ</t>
    </rPh>
    <rPh sb="9" eb="10">
      <t>ガク</t>
    </rPh>
    <phoneticPr fontId="3"/>
  </si>
  <si>
    <t>（決算用）</t>
    <rPh sb="1" eb="3">
      <t>ケッサン</t>
    </rPh>
    <rPh sb="3" eb="4">
      <t>ヨウ</t>
    </rPh>
    <phoneticPr fontId="3"/>
  </si>
  <si>
    <t>差　　　　異</t>
  </si>
  <si>
    <t>差　　　　異</t>
    <rPh sb="0" eb="6">
      <t>サイ</t>
    </rPh>
    <phoneticPr fontId="3"/>
  </si>
  <si>
    <t>（決算用）</t>
    <rPh sb="1" eb="4">
      <t>ケッサンヨウ</t>
    </rPh>
    <phoneticPr fontId="3"/>
  </si>
  <si>
    <t>　＜源泉所得税預り金報酬明細書＞</t>
    <rPh sb="2" eb="4">
      <t>ゲンセン</t>
    </rPh>
    <rPh sb="4" eb="7">
      <t>ショトクゼイ</t>
    </rPh>
    <rPh sb="7" eb="8">
      <t>アズカ</t>
    </rPh>
    <rPh sb="9" eb="10">
      <t>キン</t>
    </rPh>
    <rPh sb="10" eb="12">
      <t>ホウシュウ</t>
    </rPh>
    <rPh sb="12" eb="15">
      <t>メイサイショ</t>
    </rPh>
    <phoneticPr fontId="3"/>
  </si>
  <si>
    <t>項　目　区　分</t>
    <rPh sb="0" eb="3">
      <t>コウモク</t>
    </rPh>
    <rPh sb="4" eb="7">
      <t>クブン</t>
    </rPh>
    <phoneticPr fontId="3"/>
  </si>
  <si>
    <t>支　払　先</t>
    <rPh sb="0" eb="5">
      <t>シハライサキ</t>
    </rPh>
    <phoneticPr fontId="3"/>
  </si>
  <si>
    <t>報　酬　金　額</t>
    <rPh sb="0" eb="3">
      <t>ホウシュウ</t>
    </rPh>
    <rPh sb="4" eb="7">
      <t>キンガク</t>
    </rPh>
    <phoneticPr fontId="3"/>
  </si>
  <si>
    <t>No.</t>
  </si>
  <si>
    <t>科　　目</t>
  </si>
  <si>
    <t>支払総額</t>
    <rPh sb="0" eb="2">
      <t>シハライ</t>
    </rPh>
    <rPh sb="2" eb="4">
      <t>ソウガク</t>
    </rPh>
    <phoneticPr fontId="3"/>
  </si>
  <si>
    <t>源泉所得税額</t>
    <rPh sb="0" eb="2">
      <t>ゲンセン</t>
    </rPh>
    <rPh sb="2" eb="5">
      <t>ショトクゼイ</t>
    </rPh>
    <rPh sb="5" eb="6">
      <t>ガク</t>
    </rPh>
    <phoneticPr fontId="3"/>
  </si>
  <si>
    <t>差引支給額</t>
    <rPh sb="0" eb="2">
      <t>サシヒキ</t>
    </rPh>
    <rPh sb="2" eb="5">
      <t>シキュウガク</t>
    </rPh>
    <phoneticPr fontId="3"/>
  </si>
  <si>
    <t>合                計</t>
    <rPh sb="0" eb="1">
      <t>ゴウ</t>
    </rPh>
    <rPh sb="17" eb="18">
      <t>ケイ</t>
    </rPh>
    <phoneticPr fontId="3"/>
  </si>
  <si>
    <t>３．源泉徴収の注意事項</t>
  </si>
  <si>
    <t>様式2</t>
    <rPh sb="0" eb="2">
      <t>ヨウシキ</t>
    </rPh>
    <phoneticPr fontId="3"/>
  </si>
  <si>
    <t>様式14</t>
    <rPh sb="0" eb="2">
      <t>ヨウシキ</t>
    </rPh>
    <phoneticPr fontId="3"/>
  </si>
  <si>
    <t>様式15</t>
    <rPh sb="0" eb="2">
      <t>ヨウシキ</t>
    </rPh>
    <phoneticPr fontId="3"/>
  </si>
  <si>
    <t>様式42</t>
    <rPh sb="0" eb="2">
      <t>ヨウシキ</t>
    </rPh>
    <phoneticPr fontId="3"/>
  </si>
  <si>
    <t>補 助 金</t>
    <phoneticPr fontId="3"/>
  </si>
  <si>
    <t>助 成 金</t>
    <phoneticPr fontId="3"/>
  </si>
  <si>
    <t>③　契約時点（見積りの時点）で支払報酬金額が源泉込額なのか、手取額なのかを確認をすることがトラブルを避けるために必要です。</t>
  </si>
  <si>
    <t>摘　　　要</t>
  </si>
  <si>
    <t>差　異　発　生　理　由　書</t>
    <rPh sb="0" eb="1">
      <t>サ</t>
    </rPh>
    <rPh sb="2" eb="3">
      <t>イ</t>
    </rPh>
    <rPh sb="4" eb="5">
      <t>パツ</t>
    </rPh>
    <rPh sb="6" eb="7">
      <t>ショウ</t>
    </rPh>
    <rPh sb="8" eb="9">
      <t>リ</t>
    </rPh>
    <rPh sb="10" eb="11">
      <t>ヨシ</t>
    </rPh>
    <rPh sb="12" eb="13">
      <t>ショ</t>
    </rPh>
    <phoneticPr fontId="3"/>
  </si>
  <si>
    <t>細目</t>
    <rPh sb="0" eb="2">
      <t>サイモク</t>
    </rPh>
    <phoneticPr fontId="3"/>
  </si>
  <si>
    <t>予算額</t>
    <rPh sb="0" eb="2">
      <t>ヨサン</t>
    </rPh>
    <rPh sb="2" eb="3">
      <t>ガク</t>
    </rPh>
    <phoneticPr fontId="3"/>
  </si>
  <si>
    <t>決算額</t>
    <rPh sb="0" eb="2">
      <t>ケッサン</t>
    </rPh>
    <rPh sb="2" eb="3">
      <t>ガク</t>
    </rPh>
    <phoneticPr fontId="3"/>
  </si>
  <si>
    <t>差異</t>
    <rPh sb="0" eb="2">
      <t>サイ</t>
    </rPh>
    <phoneticPr fontId="3"/>
  </si>
  <si>
    <t>理由・内容</t>
    <rPh sb="0" eb="2">
      <t>リユウ</t>
    </rPh>
    <rPh sb="3" eb="5">
      <t>ナイヨウ</t>
    </rPh>
    <phoneticPr fontId="3"/>
  </si>
  <si>
    <t>＊</t>
  </si>
  <si>
    <t>差異の発生した科目・細目のみを項目に記入して下さい。</t>
    <rPh sb="0" eb="2">
      <t>サイ</t>
    </rPh>
    <rPh sb="3" eb="5">
      <t>ハッセイ</t>
    </rPh>
    <rPh sb="7" eb="9">
      <t>カモク</t>
    </rPh>
    <rPh sb="10" eb="12">
      <t>サイモク</t>
    </rPh>
    <rPh sb="15" eb="17">
      <t>コウモク</t>
    </rPh>
    <rPh sb="18" eb="20">
      <t>キニュウ</t>
    </rPh>
    <rPh sb="22" eb="23">
      <t>クダ</t>
    </rPh>
    <phoneticPr fontId="3"/>
  </si>
  <si>
    <t>理由・内容は出来るだけ詳しく記入下さい。</t>
    <rPh sb="0" eb="2">
      <t>リユウ</t>
    </rPh>
    <rPh sb="3" eb="5">
      <t>ナイヨウ</t>
    </rPh>
    <rPh sb="6" eb="8">
      <t>デキ</t>
    </rPh>
    <rPh sb="11" eb="12">
      <t>クワ</t>
    </rPh>
    <rPh sb="14" eb="16">
      <t>キニュウ</t>
    </rPh>
    <rPh sb="16" eb="17">
      <t>クダ</t>
    </rPh>
    <phoneticPr fontId="3"/>
  </si>
  <si>
    <t>計</t>
  </si>
  <si>
    <t>ページ：</t>
  </si>
  <si>
    <t>日　　付</t>
  </si>
  <si>
    <t>収入金額</t>
  </si>
  <si>
    <t>前ページよりの繰越金額</t>
  </si>
  <si>
    <t>尚、全ての項目を記載出来る市販の出納帳の使用も可能です。</t>
  </si>
  <si>
    <t>預り金明細書</t>
    <rPh sb="0" eb="1">
      <t>アズカ</t>
    </rPh>
    <rPh sb="2" eb="3">
      <t>キン</t>
    </rPh>
    <rPh sb="3" eb="6">
      <t>メイサイショ</t>
    </rPh>
    <phoneticPr fontId="3"/>
  </si>
  <si>
    <t>預　り　金　明　細　書</t>
    <rPh sb="0" eb="1">
      <t>アズカ</t>
    </rPh>
    <rPh sb="4" eb="5">
      <t>キン</t>
    </rPh>
    <rPh sb="6" eb="7">
      <t>メイ</t>
    </rPh>
    <rPh sb="8" eb="9">
      <t>ホソ</t>
    </rPh>
    <rPh sb="10" eb="11">
      <t>ショ</t>
    </rPh>
    <phoneticPr fontId="3" alignment="distributed"/>
  </si>
  <si>
    <t>日　付</t>
    <rPh sb="0" eb="1">
      <t>ヒ</t>
    </rPh>
    <rPh sb="2" eb="3">
      <t>ヅケ</t>
    </rPh>
    <phoneticPr fontId="3" alignment="distributed"/>
  </si>
  <si>
    <t>預　り　金　使　用　の　内　容</t>
    <rPh sb="0" eb="1">
      <t>アズカ</t>
    </rPh>
    <rPh sb="4" eb="5">
      <t>キン</t>
    </rPh>
    <rPh sb="6" eb="7">
      <t>シ</t>
    </rPh>
    <rPh sb="8" eb="9">
      <t>ヨウ</t>
    </rPh>
    <rPh sb="12" eb="13">
      <t>ナイ</t>
    </rPh>
    <rPh sb="14" eb="15">
      <t>カタチ</t>
    </rPh>
    <phoneticPr fontId="3" alignment="distributed"/>
  </si>
  <si>
    <t>残　高</t>
    <rPh sb="0" eb="1">
      <t>ザン</t>
    </rPh>
    <rPh sb="2" eb="3">
      <t>タカ</t>
    </rPh>
    <phoneticPr fontId="3"/>
  </si>
  <si>
    <t>合　　計</t>
    <rPh sb="0" eb="1">
      <t>ゴウ</t>
    </rPh>
    <rPh sb="3" eb="4">
      <t>ケイ</t>
    </rPh>
    <phoneticPr fontId="3" alignment="distributed"/>
  </si>
  <si>
    <t>預り金　　　　　　（前ページ残高）</t>
    <rPh sb="0" eb="1">
      <t>アズカ</t>
    </rPh>
    <rPh sb="2" eb="3">
      <t>キン</t>
    </rPh>
    <rPh sb="10" eb="11">
      <t>ゼン</t>
    </rPh>
    <rPh sb="14" eb="16">
      <t>ザンダカ</t>
    </rPh>
    <phoneticPr fontId="3"/>
  </si>
  <si>
    <t>（収　益　の　部）</t>
    <rPh sb="1" eb="2">
      <t>オサム</t>
    </rPh>
    <rPh sb="3" eb="4">
      <t>エキ</t>
    </rPh>
    <rPh sb="7" eb="8">
      <t>ブ</t>
    </rPh>
    <phoneticPr fontId="3"/>
  </si>
  <si>
    <t>（費用の部）</t>
    <rPh sb="1" eb="3">
      <t>ヒヨウ</t>
    </rPh>
    <rPh sb="4" eb="5">
      <t>ブ</t>
    </rPh>
    <phoneticPr fontId="3"/>
  </si>
  <si>
    <t>登 録 料 収 益</t>
    <rPh sb="0" eb="5">
      <t>トウロクリョウ</t>
    </rPh>
    <rPh sb="6" eb="7">
      <t>オサム</t>
    </rPh>
    <rPh sb="8" eb="9">
      <t>エキ</t>
    </rPh>
    <phoneticPr fontId="3"/>
  </si>
  <si>
    <t>補 助 金</t>
    <rPh sb="0" eb="5">
      <t>ホジョキン</t>
    </rPh>
    <phoneticPr fontId="3"/>
  </si>
  <si>
    <t>寄 付 金 収 益</t>
    <rPh sb="0" eb="5">
      <t>キフキン</t>
    </rPh>
    <rPh sb="6" eb="7">
      <t>オサム</t>
    </rPh>
    <rPh sb="8" eb="9">
      <t>エキ</t>
    </rPh>
    <phoneticPr fontId="3"/>
  </si>
  <si>
    <t>助 成 金</t>
    <rPh sb="0" eb="5">
      <t>ジョセイキン</t>
    </rPh>
    <phoneticPr fontId="3"/>
  </si>
  <si>
    <t>広 告 料 収 益</t>
    <rPh sb="0" eb="5">
      <t>コウコクリョウ</t>
    </rPh>
    <rPh sb="6" eb="7">
      <t>オサム</t>
    </rPh>
    <rPh sb="8" eb="9">
      <t>エキ</t>
    </rPh>
    <phoneticPr fontId="3"/>
  </si>
  <si>
    <t>様式41</t>
    <rPh sb="0" eb="2">
      <t>ヨウシキ</t>
    </rPh>
    <phoneticPr fontId="3"/>
  </si>
  <si>
    <t>販　売　収　益</t>
    <rPh sb="0" eb="3">
      <t>ハンバイ</t>
    </rPh>
    <rPh sb="4" eb="5">
      <t>オサム</t>
    </rPh>
    <rPh sb="6" eb="7">
      <t>エキ</t>
    </rPh>
    <phoneticPr fontId="3"/>
  </si>
  <si>
    <t>雑　　収　　益</t>
    <rPh sb="0" eb="1">
      <t>ザツ</t>
    </rPh>
    <rPh sb="3" eb="4">
      <t>オサム</t>
    </rPh>
    <rPh sb="6" eb="7">
      <t>エキ</t>
    </rPh>
    <phoneticPr fontId="3"/>
  </si>
  <si>
    <t>登 録 料 収 益</t>
    <rPh sb="8" eb="9">
      <t>エキ</t>
    </rPh>
    <phoneticPr fontId="3"/>
  </si>
  <si>
    <t>寄 付 金 収 益</t>
    <rPh sb="8" eb="9">
      <t>エキ</t>
    </rPh>
    <phoneticPr fontId="3"/>
  </si>
  <si>
    <t>広 告 料 収 益</t>
    <rPh sb="8" eb="9">
      <t>エキ</t>
    </rPh>
    <phoneticPr fontId="3"/>
  </si>
  <si>
    <t>販　売　収　益</t>
    <rPh sb="6" eb="7">
      <t>エキ</t>
    </rPh>
    <phoneticPr fontId="3"/>
  </si>
  <si>
    <t>事　業　繰　入　金</t>
    <rPh sb="4" eb="5">
      <t>クリ</t>
    </rPh>
    <rPh sb="6" eb="7">
      <t>ニュウ</t>
    </rPh>
    <rPh sb="8" eb="9">
      <t>キン</t>
    </rPh>
    <phoneticPr fontId="3"/>
  </si>
  <si>
    <t>雑　　収　　益</t>
    <rPh sb="6" eb="7">
      <t>エキ</t>
    </rPh>
    <phoneticPr fontId="3"/>
  </si>
  <si>
    <t>収益計</t>
    <rPh sb="1" eb="2">
      <t>エキ</t>
    </rPh>
    <phoneticPr fontId="3"/>
  </si>
  <si>
    <t>（収　益　の　部）</t>
    <rPh sb="3" eb="4">
      <t>エキ</t>
    </rPh>
    <phoneticPr fontId="3"/>
  </si>
  <si>
    <t>（費用の部）</t>
    <rPh sb="1" eb="3">
      <t>ヒヨウ</t>
    </rPh>
    <phoneticPr fontId="3"/>
  </si>
  <si>
    <t>参加記念品費</t>
    <rPh sb="5" eb="6">
      <t>ヒ</t>
    </rPh>
    <phoneticPr fontId="3"/>
  </si>
  <si>
    <t>費用計</t>
    <rPh sb="0" eb="2">
      <t>ヒヨウ</t>
    </rPh>
    <phoneticPr fontId="3"/>
  </si>
  <si>
    <t>（　収　益　明　細　書　）</t>
    <rPh sb="2" eb="3">
      <t>オサム</t>
    </rPh>
    <rPh sb="4" eb="5">
      <t>エキ</t>
    </rPh>
    <rPh sb="6" eb="11">
      <t>メイサイショ</t>
    </rPh>
    <phoneticPr fontId="3"/>
  </si>
  <si>
    <t>（　費　用　明　細　書　）</t>
    <rPh sb="2" eb="3">
      <t>ヒ</t>
    </rPh>
    <rPh sb="4" eb="5">
      <t>ヨウ</t>
    </rPh>
    <rPh sb="6" eb="11">
      <t>メイサイショ</t>
    </rPh>
    <phoneticPr fontId="3"/>
  </si>
  <si>
    <t>事　業　繰　入　金</t>
    <rPh sb="0" eb="3">
      <t>ジギョウ</t>
    </rPh>
    <rPh sb="4" eb="5">
      <t>クリ</t>
    </rPh>
    <rPh sb="6" eb="7">
      <t>ニュウ</t>
    </rPh>
    <rPh sb="8" eb="9">
      <t>キン</t>
    </rPh>
    <phoneticPr fontId="3"/>
  </si>
  <si>
    <t>収　　　益　　　計</t>
    <rPh sb="0" eb="1">
      <t>オサム</t>
    </rPh>
    <rPh sb="4" eb="5">
      <t>エキ</t>
    </rPh>
    <rPh sb="8" eb="9">
      <t>ケイ</t>
    </rPh>
    <phoneticPr fontId="3"/>
  </si>
  <si>
    <t>費　　　用　　　計</t>
    <rPh sb="0" eb="1">
      <t>ヒ</t>
    </rPh>
    <rPh sb="4" eb="5">
      <t>ヨウ</t>
    </rPh>
    <rPh sb="8" eb="9">
      <t>ケイ</t>
    </rPh>
    <phoneticPr fontId="3"/>
  </si>
  <si>
    <t>収益計</t>
    <rPh sb="0" eb="2">
      <t>シュウエキ</t>
    </rPh>
    <rPh sb="2" eb="3">
      <t>ケイ</t>
    </rPh>
    <phoneticPr fontId="3"/>
  </si>
  <si>
    <t>収益費用明細書</t>
    <rPh sb="1" eb="2">
      <t>エキ</t>
    </rPh>
    <rPh sb="2" eb="4">
      <t>ヒヨウ</t>
    </rPh>
    <phoneticPr fontId="3"/>
  </si>
  <si>
    <t>（収益の部）</t>
    <rPh sb="1" eb="3">
      <t>シュウエキ</t>
    </rPh>
    <rPh sb="4" eb="5">
      <t>ブ</t>
    </rPh>
    <phoneticPr fontId="3"/>
  </si>
  <si>
    <t>登録料収益</t>
    <rPh sb="0" eb="3">
      <t>トウロクリョウ</t>
    </rPh>
    <rPh sb="3" eb="5">
      <t>シュウエキ</t>
    </rPh>
    <phoneticPr fontId="3"/>
  </si>
  <si>
    <t>寄付金収益</t>
    <rPh sb="0" eb="3">
      <t>キフキン</t>
    </rPh>
    <rPh sb="3" eb="5">
      <t>シュウエキ</t>
    </rPh>
    <phoneticPr fontId="3"/>
  </si>
  <si>
    <t>補助金</t>
    <rPh sb="0" eb="3">
      <t>ホジョキン</t>
    </rPh>
    <phoneticPr fontId="3"/>
  </si>
  <si>
    <t>助成金</t>
    <rPh sb="0" eb="3">
      <t>ジョセイキン</t>
    </rPh>
    <phoneticPr fontId="3"/>
  </si>
  <si>
    <t>広告料収益</t>
    <rPh sb="0" eb="3">
      <t>コウコクリョウ</t>
    </rPh>
    <rPh sb="3" eb="5">
      <t>シュウエキ</t>
    </rPh>
    <phoneticPr fontId="3"/>
  </si>
  <si>
    <t>販売収益</t>
    <rPh sb="0" eb="2">
      <t>ハンバイ</t>
    </rPh>
    <rPh sb="2" eb="4">
      <t>シュウエキ</t>
    </rPh>
    <phoneticPr fontId="3"/>
  </si>
  <si>
    <t>事業繰入金</t>
    <rPh sb="0" eb="2">
      <t>ジギョウ</t>
    </rPh>
    <rPh sb="2" eb="4">
      <t>クリイレ</t>
    </rPh>
    <rPh sb="4" eb="5">
      <t>キン</t>
    </rPh>
    <phoneticPr fontId="3"/>
  </si>
  <si>
    <t>雑収益</t>
    <rPh sb="0" eb="3">
      <t>ザツシュウエキ</t>
    </rPh>
    <phoneticPr fontId="3"/>
  </si>
  <si>
    <t>１．収益の部</t>
    <rPh sb="2" eb="4">
      <t>シュウエキ</t>
    </rPh>
    <rPh sb="5" eb="6">
      <t>ブ</t>
    </rPh>
    <phoneticPr fontId="3"/>
  </si>
  <si>
    <t>２．費用の部</t>
    <rPh sb="2" eb="4">
      <t>ヒヨウ</t>
    </rPh>
    <rPh sb="5" eb="6">
      <t>ブ</t>
    </rPh>
    <phoneticPr fontId="3"/>
  </si>
  <si>
    <t>費用計</t>
    <rPh sb="0" eb="2">
      <t>ヒヨウ</t>
    </rPh>
    <rPh sb="2" eb="3">
      <t>ケイ</t>
    </rPh>
    <phoneticPr fontId="3"/>
  </si>
  <si>
    <t>様式名称</t>
    <rPh sb="0" eb="2">
      <t>ヨウシキ</t>
    </rPh>
    <rPh sb="2" eb="4">
      <t>メイショウ</t>
    </rPh>
    <phoneticPr fontId="3"/>
  </si>
  <si>
    <t>摘　　　　　要</t>
    <rPh sb="0" eb="1">
      <t>テキ</t>
    </rPh>
    <rPh sb="6" eb="7">
      <t>ヨウ</t>
    </rPh>
    <phoneticPr fontId="3"/>
  </si>
  <si>
    <t>事業名称：</t>
    <rPh sb="0" eb="2">
      <t>ジギョウ</t>
    </rPh>
    <rPh sb="2" eb="4">
      <t>メイショウ</t>
    </rPh>
    <phoneticPr fontId="3"/>
  </si>
  <si>
    <t>勘定科目</t>
    <rPh sb="0" eb="2">
      <t>カンジョウ</t>
    </rPh>
    <rPh sb="2" eb="4">
      <t>カモク</t>
    </rPh>
    <phoneticPr fontId="3"/>
  </si>
  <si>
    <t>渉外費</t>
    <rPh sb="0" eb="3">
      <t>ショウガイヒ</t>
    </rPh>
    <phoneticPr fontId="3"/>
  </si>
  <si>
    <t>　※内税にて全て記載して下さい。</t>
    <rPh sb="2" eb="4">
      <t>ウチゼイ</t>
    </rPh>
    <rPh sb="6" eb="7">
      <t>スベ</t>
    </rPh>
    <rPh sb="8" eb="10">
      <t>キサイ</t>
    </rPh>
    <rPh sb="12" eb="13">
      <t>クダ</t>
    </rPh>
    <phoneticPr fontId="3"/>
  </si>
  <si>
    <t>源泉所得税＝支給額－手取額</t>
    <rPh sb="0" eb="2">
      <t>ゲンセン</t>
    </rPh>
    <rPh sb="2" eb="4">
      <t>ショトク</t>
    </rPh>
    <rPh sb="4" eb="5">
      <t>ゼイ</t>
    </rPh>
    <rPh sb="6" eb="9">
      <t>シキュウガク</t>
    </rPh>
    <rPh sb="10" eb="12">
      <t>テド</t>
    </rPh>
    <rPh sb="12" eb="13">
      <t>ガク</t>
    </rPh>
    <phoneticPr fontId="3"/>
  </si>
  <si>
    <t>承認済予算額</t>
    <rPh sb="0" eb="2">
      <t>ショウニン</t>
    </rPh>
    <rPh sb="2" eb="3">
      <t>ズ</t>
    </rPh>
    <phoneticPr fontId="3"/>
  </si>
  <si>
    <t>氏　名</t>
    <rPh sb="0" eb="1">
      <t>シ</t>
    </rPh>
    <rPh sb="2" eb="3">
      <t>メイ</t>
    </rPh>
    <phoneticPr fontId="3"/>
  </si>
  <si>
    <t>様式1</t>
    <rPh sb="0" eb="2">
      <t>ヨウシキ</t>
    </rPh>
    <phoneticPr fontId="3"/>
  </si>
  <si>
    <t>様式3</t>
    <rPh sb="0" eb="2">
      <t>ヨウシキ</t>
    </rPh>
    <phoneticPr fontId="3"/>
  </si>
  <si>
    <t>委員会年間事業予算管理表</t>
  </si>
  <si>
    <t>様式4</t>
    <rPh sb="0" eb="2">
      <t>ヨウシキ</t>
    </rPh>
    <phoneticPr fontId="3"/>
  </si>
  <si>
    <t>事業費（仮）決定通知書</t>
  </si>
  <si>
    <t>様式5</t>
    <rPh sb="0" eb="2">
      <t>ヨウシキ</t>
    </rPh>
    <phoneticPr fontId="3"/>
  </si>
  <si>
    <t>様式6</t>
    <rPh sb="0" eb="2">
      <t>ヨウシキ</t>
    </rPh>
    <phoneticPr fontId="3"/>
  </si>
  <si>
    <t>様式7</t>
    <rPh sb="0" eb="2">
      <t>ヨウシキ</t>
    </rPh>
    <phoneticPr fontId="3"/>
  </si>
  <si>
    <t>協賛に関する覚書</t>
  </si>
  <si>
    <t>様式8</t>
    <rPh sb="0" eb="2">
      <t>ヨウシキ</t>
    </rPh>
    <phoneticPr fontId="3"/>
  </si>
  <si>
    <t>様式10</t>
    <rPh sb="0" eb="2">
      <t>ヨウシキ</t>
    </rPh>
    <phoneticPr fontId="3"/>
  </si>
  <si>
    <t>収支予算書</t>
  </si>
  <si>
    <t>収支決算報告書</t>
  </si>
  <si>
    <t>承認済予算額</t>
    <rPh sb="0" eb="2">
      <t>ショウニン</t>
    </rPh>
    <rPh sb="2" eb="3">
      <t>ズ</t>
    </rPh>
    <phoneticPr fontId="3"/>
  </si>
  <si>
    <t>実施日</t>
  </si>
  <si>
    <t>時　間</t>
  </si>
  <si>
    <t>場　所</t>
  </si>
  <si>
    <t>１．講演</t>
  </si>
  <si>
    <t>２．対談</t>
  </si>
  <si>
    <t>３．パネルディスカッション</t>
  </si>
  <si>
    <t>謝礼金等内訳</t>
  </si>
  <si>
    <t>円</t>
  </si>
  <si>
    <t>１．謝礼に含む</t>
  </si>
  <si>
    <t>お支払口座　　</t>
  </si>
  <si>
    <t>■金融機関名</t>
  </si>
  <si>
    <t>■支店名</t>
  </si>
  <si>
    <t>■口座名義人</t>
  </si>
  <si>
    <t>支払予定日</t>
  </si>
  <si>
    <t>　　　　　住所</t>
  </si>
  <si>
    <t>　　　　　電話番号</t>
  </si>
  <si>
    <t>様式34</t>
    <rPh sb="0" eb="2">
      <t>ヨウシキ</t>
    </rPh>
    <phoneticPr fontId="3"/>
  </si>
  <si>
    <t>消費税等計算シート</t>
  </si>
  <si>
    <t>特別領収書作成申請書</t>
  </si>
  <si>
    <t>特別領収書の申請に使用</t>
    <rPh sb="0" eb="2">
      <t>トクベツ</t>
    </rPh>
    <rPh sb="2" eb="5">
      <t>リョウシュウショ</t>
    </rPh>
    <rPh sb="6" eb="8">
      <t>シンセイ</t>
    </rPh>
    <rPh sb="9" eb="11">
      <t>シヨウ</t>
    </rPh>
    <phoneticPr fontId="3"/>
  </si>
  <si>
    <t>特別領収書作成報告書</t>
  </si>
  <si>
    <t>［　様式1　］</t>
    <rPh sb="2" eb="4">
      <t>ヨウシキ</t>
    </rPh>
    <phoneticPr fontId="3"/>
  </si>
  <si>
    <t>印</t>
  </si>
  <si>
    <t>印</t>
    <rPh sb="0" eb="1">
      <t>イン</t>
    </rPh>
    <phoneticPr fontId="3"/>
  </si>
  <si>
    <t>委員会年間総事業費</t>
    <rPh sb="0" eb="3">
      <t>イインカイ</t>
    </rPh>
    <rPh sb="3" eb="5">
      <t>ネンカン</t>
    </rPh>
    <rPh sb="5" eb="6">
      <t>ソウ</t>
    </rPh>
    <rPh sb="6" eb="9">
      <t>ジギョウヒ</t>
    </rPh>
    <phoneticPr fontId="3"/>
  </si>
  <si>
    <t>￥</t>
  </si>
  <si>
    <t>事業開始日</t>
    <rPh sb="0" eb="1">
      <t>コト</t>
    </rPh>
    <rPh sb="1" eb="2">
      <t>ギョウ</t>
    </rPh>
    <rPh sb="2" eb="4">
      <t>カイシ</t>
    </rPh>
    <rPh sb="4" eb="5">
      <t>ヒ</t>
    </rPh>
    <phoneticPr fontId="3"/>
  </si>
  <si>
    <t>事業終了日</t>
    <rPh sb="0" eb="1">
      <t>コト</t>
    </rPh>
    <rPh sb="1" eb="2">
      <t>ギョウ</t>
    </rPh>
    <rPh sb="2" eb="4">
      <t>シュウリョウ</t>
    </rPh>
    <rPh sb="4" eb="5">
      <t>ヒ</t>
    </rPh>
    <phoneticPr fontId="3"/>
  </si>
  <si>
    <t>合　　計</t>
    <rPh sb="0" eb="1">
      <t>ゴウ</t>
    </rPh>
    <rPh sb="3" eb="4">
      <t>ケイ</t>
    </rPh>
    <phoneticPr fontId="3"/>
  </si>
  <si>
    <t>委員会年間事業予算管理表</t>
    <rPh sb="0" eb="3">
      <t>イインカイ</t>
    </rPh>
    <rPh sb="5" eb="7">
      <t>ジギョウ</t>
    </rPh>
    <phoneticPr fontId="3"/>
  </si>
  <si>
    <t>支払内容（科目・細目）</t>
    <rPh sb="5" eb="7">
      <t>カモク</t>
    </rPh>
    <rPh sb="8" eb="10">
      <t>サイモク</t>
    </rPh>
    <phoneticPr fontId="3"/>
  </si>
  <si>
    <t>金額</t>
    <phoneticPr fontId="3"/>
  </si>
  <si>
    <t>金額</t>
    <rPh sb="0" eb="2">
      <t>キンガク</t>
    </rPh>
    <phoneticPr fontId="3"/>
  </si>
  <si>
    <t>協賛団体（企業）</t>
    <rPh sb="0" eb="2">
      <t>キョウサン</t>
    </rPh>
    <rPh sb="2" eb="4">
      <t>ダンタイ</t>
    </rPh>
    <rPh sb="5" eb="7">
      <t>キギョウ</t>
    </rPh>
    <phoneticPr fontId="3"/>
  </si>
  <si>
    <t>担当部署名</t>
    <rPh sb="0" eb="2">
      <t>タントウ</t>
    </rPh>
    <rPh sb="2" eb="3">
      <t>ブ</t>
    </rPh>
    <rPh sb="3" eb="5">
      <t>ショメイ</t>
    </rPh>
    <phoneticPr fontId="3"/>
  </si>
  <si>
    <t>摘要</t>
    <rPh sb="0" eb="2">
      <t>テキヨウ</t>
    </rPh>
    <phoneticPr fontId="3"/>
  </si>
  <si>
    <t>有・無</t>
    <rPh sb="0" eb="1">
      <t>ア</t>
    </rPh>
    <rPh sb="2" eb="3">
      <t>ナ</t>
    </rPh>
    <phoneticPr fontId="3"/>
  </si>
  <si>
    <t>　　　　　　　　　実績を記入してください。</t>
    <rPh sb="9" eb="11">
      <t>ジッセキ</t>
    </rPh>
    <rPh sb="12" eb="14">
      <t>キニュウ</t>
    </rPh>
    <phoneticPr fontId="3"/>
  </si>
  <si>
    <t>事　業　名　称：</t>
    <rPh sb="0" eb="1">
      <t>コト</t>
    </rPh>
    <rPh sb="2" eb="3">
      <t>ギョウ</t>
    </rPh>
    <rPh sb="4" eb="5">
      <t>ナ</t>
    </rPh>
    <rPh sb="6" eb="7">
      <t>ショウ</t>
    </rPh>
    <phoneticPr fontId="3"/>
  </si>
  <si>
    <t>会議・委員会の協賛金の窓口担当者連絡先</t>
    <rPh sb="0" eb="2">
      <t>カイギ</t>
    </rPh>
    <rPh sb="3" eb="6">
      <t>イインカイ</t>
    </rPh>
    <rPh sb="7" eb="9">
      <t>キョウサン</t>
    </rPh>
    <rPh sb="9" eb="10">
      <t>キン</t>
    </rPh>
    <rPh sb="11" eb="13">
      <t>マドグチ</t>
    </rPh>
    <rPh sb="13" eb="16">
      <t>タントウシャ</t>
    </rPh>
    <rPh sb="16" eb="19">
      <t>レンラクサキ</t>
    </rPh>
    <phoneticPr fontId="3"/>
  </si>
  <si>
    <t>氏　　名</t>
    <rPh sb="0" eb="1">
      <t>シ</t>
    </rPh>
    <rPh sb="3" eb="4">
      <t>メイ</t>
    </rPh>
    <phoneticPr fontId="3"/>
  </si>
  <si>
    <t>委員会役職</t>
    <rPh sb="0" eb="3">
      <t>イインカイ</t>
    </rPh>
    <rPh sb="3" eb="5">
      <t>ヤクショク</t>
    </rPh>
    <phoneticPr fontId="3"/>
  </si>
  <si>
    <t>勤務先</t>
    <rPh sb="0" eb="3">
      <t>キンムサキ</t>
    </rPh>
    <phoneticPr fontId="3"/>
  </si>
  <si>
    <t>勤務先役職</t>
    <rPh sb="0" eb="3">
      <t>キンムサキ</t>
    </rPh>
    <rPh sb="3" eb="5">
      <t>ヤクショク</t>
    </rPh>
    <phoneticPr fontId="3"/>
  </si>
  <si>
    <t>住　　所</t>
    <rPh sb="0" eb="1">
      <t>ジュウ</t>
    </rPh>
    <rPh sb="3" eb="4">
      <t>トコロ</t>
    </rPh>
    <phoneticPr fontId="3"/>
  </si>
  <si>
    <t>電　　話</t>
    <rPh sb="0" eb="1">
      <t>デン</t>
    </rPh>
    <rPh sb="3" eb="4">
      <t>ハナシ</t>
    </rPh>
    <phoneticPr fontId="3"/>
  </si>
  <si>
    <t>ＦＡＸ</t>
  </si>
  <si>
    <t>協 賛 に 関 す る 覚 書</t>
  </si>
  <si>
    <t>収入
印紙</t>
    <rPh sb="0" eb="2">
      <t>シュウニュウ</t>
    </rPh>
    <rPh sb="3" eb="5">
      <t>インシ</t>
    </rPh>
    <phoneticPr fontId="3"/>
  </si>
  <si>
    <t>１．（事業・活動の内容）</t>
  </si>
  <si>
    <t>２．（協賛内容）</t>
  </si>
  <si>
    <t>　①　協 賛 期 間　：</t>
  </si>
  <si>
    <t>総額　金　　　　　　　円</t>
  </si>
  <si>
    <t>　　　支 払 方 法　：</t>
  </si>
  <si>
    <t>①　一括　　②　分割</t>
  </si>
  <si>
    <t>①　一括の場合　　　　　年　　月　　日までに</t>
  </si>
  <si>
    <t>下記銀行口座宛支払う。</t>
  </si>
  <si>
    <t>　　　　　　　　　　　</t>
  </si>
  <si>
    <t>②　分割の場合（別紙のとおりの条件で）</t>
  </si>
  <si>
    <t>下記口座宛支払う。</t>
  </si>
  <si>
    <t>　　　口　　　　座　：</t>
  </si>
  <si>
    <t>　③　そ　 の　 他　：</t>
  </si>
  <si>
    <t>３．（中間報告）</t>
  </si>
  <si>
    <t>４．（報告書の提出）</t>
  </si>
  <si>
    <t>５．（協　議）</t>
  </si>
  <si>
    <t>　　　以上を証するため本覚書を二通を作成し、甲乙各一通保有する。</t>
    <rPh sb="15" eb="16">
      <t>ニ</t>
    </rPh>
    <rPh sb="25" eb="26">
      <t>イチ</t>
    </rPh>
    <phoneticPr fontId="3"/>
  </si>
  <si>
    <t>　　　　　　　　　　　　　　　　（甲）</t>
  </si>
  <si>
    <t>　　　　　　　　　　　　　　　　（乙）</t>
  </si>
  <si>
    <t>記</t>
  </si>
  <si>
    <t xml:space="preserve"> </t>
    <phoneticPr fontId="3"/>
  </si>
  <si>
    <t>　</t>
    <phoneticPr fontId="3"/>
  </si>
  <si>
    <t>支払金額</t>
  </si>
  <si>
    <t>科目</t>
    <rPh sb="0" eb="2">
      <t>カモク</t>
    </rPh>
    <phoneticPr fontId="3"/>
  </si>
  <si>
    <t>口座番号</t>
    <rPh sb="0" eb="2">
      <t>コウザ</t>
    </rPh>
    <rPh sb="2" eb="4">
      <t>バンゴウ</t>
    </rPh>
    <phoneticPr fontId="3"/>
  </si>
  <si>
    <t>)</t>
  </si>
  <si>
    <t>差引残高</t>
  </si>
  <si>
    <t>（単位　：　円）</t>
  </si>
  <si>
    <t>項　　　　目</t>
  </si>
  <si>
    <t>会場設営費</t>
  </si>
  <si>
    <t>企画・演出費</t>
    <rPh sb="0" eb="2">
      <t>キカク</t>
    </rPh>
    <rPh sb="3" eb="5">
      <t>エンシュツ</t>
    </rPh>
    <rPh sb="5" eb="6">
      <t>ヒ</t>
    </rPh>
    <phoneticPr fontId="3"/>
  </si>
  <si>
    <t>本部団関係費</t>
  </si>
  <si>
    <t>講師関係費</t>
  </si>
  <si>
    <t>広報費</t>
  </si>
  <si>
    <t>資料作成費</t>
  </si>
  <si>
    <t>報告書作成費</t>
  </si>
  <si>
    <t>渉外費</t>
  </si>
  <si>
    <t>旅費交通費</t>
  </si>
  <si>
    <t>保険料</t>
  </si>
  <si>
    <t>通信費</t>
  </si>
  <si>
    <t>雑費</t>
  </si>
  <si>
    <t>予備費</t>
  </si>
  <si>
    <t>収支差額</t>
  </si>
  <si>
    <t>（単位　：　円）</t>
    <rPh sb="1" eb="3">
      <t>タンイ</t>
    </rPh>
    <rPh sb="6" eb="7">
      <t>エン</t>
    </rPh>
    <phoneticPr fontId="3"/>
  </si>
  <si>
    <t>源泉所得税の取扱いについて</t>
    <rPh sb="2" eb="5">
      <t>ショトクゼイ</t>
    </rPh>
    <phoneticPr fontId="3"/>
  </si>
  <si>
    <t>１．源泉所得税の支払先別の取扱い</t>
    <rPh sb="4" eb="6">
      <t>ショトク</t>
    </rPh>
    <rPh sb="6" eb="7">
      <t>ゼイ</t>
    </rPh>
    <phoneticPr fontId="3"/>
  </si>
  <si>
    <t>②　　協　賛　金　：</t>
    <phoneticPr fontId="3"/>
  </si>
  <si>
    <t>　　　　（注）１．前期まで実績のある企業は、実績欄の有に○印を付け、摘要欄に過去の</t>
    <rPh sb="5" eb="6">
      <t>チュウ</t>
    </rPh>
    <rPh sb="9" eb="11">
      <t>ゼンキ</t>
    </rPh>
    <rPh sb="13" eb="15">
      <t>ジッセキ</t>
    </rPh>
    <rPh sb="18" eb="20">
      <t>キギョウ</t>
    </rPh>
    <rPh sb="22" eb="24">
      <t>ジッセキ</t>
    </rPh>
    <rPh sb="24" eb="25">
      <t>ラン</t>
    </rPh>
    <rPh sb="26" eb="27">
      <t>ユウ</t>
    </rPh>
    <rPh sb="29" eb="30">
      <t>イン</t>
    </rPh>
    <rPh sb="31" eb="32">
      <t>ツ</t>
    </rPh>
    <rPh sb="34" eb="36">
      <t>テキヨウ</t>
    </rPh>
    <rPh sb="36" eb="37">
      <t>ラン</t>
    </rPh>
    <rPh sb="38" eb="40">
      <t>カコ</t>
    </rPh>
    <phoneticPr fontId="3"/>
  </si>
  <si>
    <t>デ</t>
    <phoneticPr fontId="3"/>
  </si>
  <si>
    <t>紙</t>
    <rPh sb="0" eb="1">
      <t>カミ</t>
    </rPh>
    <phoneticPr fontId="3"/>
  </si>
  <si>
    <t>○</t>
    <phoneticPr fontId="3"/>
  </si>
  <si>
    <t>◎</t>
    <phoneticPr fontId="3"/>
  </si>
  <si>
    <t>※議案上程に必要な資料　デ＝デジタル資料　紙＝紙資料　</t>
    <rPh sb="1" eb="3">
      <t>ギアン</t>
    </rPh>
    <rPh sb="3" eb="5">
      <t>ジョウテイ</t>
    </rPh>
    <rPh sb="6" eb="8">
      <t>ヒツヨウ</t>
    </rPh>
    <rPh sb="9" eb="11">
      <t>シリョウ</t>
    </rPh>
    <rPh sb="18" eb="20">
      <t>シリョウ</t>
    </rPh>
    <rPh sb="21" eb="22">
      <t>カミ</t>
    </rPh>
    <rPh sb="23" eb="24">
      <t>カミ</t>
    </rPh>
    <rPh sb="24" eb="26">
      <t>シリョウ</t>
    </rPh>
    <phoneticPr fontId="3"/>
  </si>
  <si>
    <t>－</t>
    <phoneticPr fontId="3"/>
  </si>
  <si>
    <t>様式
番号</t>
    <rPh sb="0" eb="2">
      <t>ヨウシキ</t>
    </rPh>
    <rPh sb="3" eb="5">
      <t>バンゴウ</t>
    </rPh>
    <phoneticPr fontId="3"/>
  </si>
  <si>
    <t>報酬明細書</t>
    <rPh sb="4" eb="5">
      <t>ショ</t>
    </rPh>
    <phoneticPr fontId="3"/>
  </si>
  <si>
    <t>収益費用明細書（決算用）</t>
    <rPh sb="1" eb="2">
      <t>エキ</t>
    </rPh>
    <rPh sb="2" eb="4">
      <t>ヒヨウ</t>
    </rPh>
    <rPh sb="8" eb="11">
      <t>ケッサンヨウ</t>
    </rPh>
    <phoneticPr fontId="3"/>
  </si>
  <si>
    <t>源泉徴収が発生する場合に必要</t>
    <rPh sb="9" eb="11">
      <t>バアイ</t>
    </rPh>
    <phoneticPr fontId="3"/>
  </si>
  <si>
    <t>仮払いを受けたときの精算書</t>
    <rPh sb="0" eb="2">
      <t>カリバラ</t>
    </rPh>
    <rPh sb="4" eb="5">
      <t>ウ</t>
    </rPh>
    <rPh sb="10" eb="13">
      <t>セイサンショ</t>
    </rPh>
    <phoneticPr fontId="3"/>
  </si>
  <si>
    <t>講師への支払いや海外事業でやむをえず現金が必要な時に使用</t>
    <rPh sb="0" eb="2">
      <t>コウシ</t>
    </rPh>
    <rPh sb="4" eb="6">
      <t>シハラ</t>
    </rPh>
    <rPh sb="8" eb="10">
      <t>カイガイ</t>
    </rPh>
    <rPh sb="10" eb="12">
      <t>ジギョウ</t>
    </rPh>
    <rPh sb="18" eb="20">
      <t>ゲンキン</t>
    </rPh>
    <rPh sb="21" eb="23">
      <t>ヒツヨウ</t>
    </rPh>
    <rPh sb="24" eb="25">
      <t>トキ</t>
    </rPh>
    <rPh sb="26" eb="28">
      <t>シヨウ</t>
    </rPh>
    <phoneticPr fontId="3"/>
  </si>
  <si>
    <t>領収書NO</t>
    <rPh sb="0" eb="3">
      <t>リョウシュウショ</t>
    </rPh>
    <phoneticPr fontId="3"/>
  </si>
  <si>
    <t>使用目的</t>
    <rPh sb="0" eb="2">
      <t>シヨウ</t>
    </rPh>
    <rPh sb="2" eb="4">
      <t>モクテキ</t>
    </rPh>
    <phoneticPr fontId="3"/>
  </si>
  <si>
    <t>発行日</t>
    <rPh sb="0" eb="3">
      <t>ハッコウビ</t>
    </rPh>
    <phoneticPr fontId="3"/>
  </si>
  <si>
    <t>管理責任者</t>
    <rPh sb="0" eb="2">
      <t>カンリ</t>
    </rPh>
    <rPh sb="2" eb="4">
      <t>セキニン</t>
    </rPh>
    <rPh sb="4" eb="5">
      <t>シャ</t>
    </rPh>
    <phoneticPr fontId="3"/>
  </si>
  <si>
    <t>捺印</t>
    <rPh sb="0" eb="2">
      <t>ナツイン</t>
    </rPh>
    <phoneticPr fontId="3"/>
  </si>
  <si>
    <t>～</t>
  </si>
  <si>
    <t>　　年 　　月　  　日</t>
    <rPh sb="2" eb="3">
      <t>ネン</t>
    </rPh>
    <rPh sb="6" eb="7">
      <t>ガツ</t>
    </rPh>
    <rPh sb="11" eb="12">
      <t>ニチ</t>
    </rPh>
    <phoneticPr fontId="3"/>
  </si>
  <si>
    <t>協賛物品</t>
    <rPh sb="0" eb="2">
      <t>キョウサン</t>
    </rPh>
    <rPh sb="2" eb="4">
      <t>ブッピン</t>
    </rPh>
    <phoneticPr fontId="3"/>
  </si>
  <si>
    <t>　　　　　　　２．物品内容については、内容を協賛物品に記入してください。</t>
    <rPh sb="9" eb="11">
      <t>ブッピン</t>
    </rPh>
    <rPh sb="11" eb="13">
      <t>ナイヨウ</t>
    </rPh>
    <rPh sb="19" eb="21">
      <t>ナイヨウ</t>
    </rPh>
    <rPh sb="22" eb="24">
      <t>キョウサン</t>
    </rPh>
    <rPh sb="24" eb="26">
      <t>ブッピン</t>
    </rPh>
    <rPh sb="27" eb="29">
      <t>キニュウ</t>
    </rPh>
    <phoneticPr fontId="3"/>
  </si>
  <si>
    <t>ページ：2</t>
    <phoneticPr fontId="3"/>
  </si>
  <si>
    <t>日南開発</t>
  </si>
  <si>
    <t>普通預金利息</t>
  </si>
  <si>
    <t>東洋印刷</t>
  </si>
  <si>
    <t>振込手数料</t>
  </si>
  <si>
    <t>年　　　月　　　日</t>
    <rPh sb="0" eb="1">
      <t>ネン</t>
    </rPh>
    <rPh sb="4" eb="5">
      <t>ガツ</t>
    </rPh>
    <rPh sb="8" eb="9">
      <t>ニチ</t>
    </rPh>
    <phoneticPr fontId="3"/>
  </si>
  <si>
    <t>　イ）懇親会等の芸能人等へ支払う場合</t>
    <rPh sb="16" eb="18">
      <t>バアイ</t>
    </rPh>
    <phoneticPr fontId="3"/>
  </si>
  <si>
    <t>１）個人（外国人を除く）への支払い　　※ ㈱・㈲ 等の法人格がない個人事業者を含む</t>
    <rPh sb="25" eb="26">
      <t>トウ</t>
    </rPh>
    <rPh sb="27" eb="29">
      <t>ホウジン</t>
    </rPh>
    <rPh sb="29" eb="30">
      <t>カク</t>
    </rPh>
    <rPh sb="33" eb="35">
      <t>コジン</t>
    </rPh>
    <rPh sb="35" eb="38">
      <t>ジギョウシャ</t>
    </rPh>
    <rPh sb="39" eb="40">
      <t>フク</t>
    </rPh>
    <phoneticPr fontId="3"/>
  </si>
  <si>
    <t>②　交通費や宿泊費は、現金で支給することは極力避け、実際に必要な額をチケットやクーポンでお支払いさせていただくように調整して下さい。</t>
    <rPh sb="58" eb="60">
      <t>チョウセイ</t>
    </rPh>
    <rPh sb="62" eb="63">
      <t>クダ</t>
    </rPh>
    <phoneticPr fontId="3"/>
  </si>
  <si>
    <t>会計マニュアルの「源泉徴収税額表」を参照してください</t>
    <rPh sb="0" eb="2">
      <t>カイケイ</t>
    </rPh>
    <rPh sb="9" eb="11">
      <t>ゲンセン</t>
    </rPh>
    <rPh sb="11" eb="13">
      <t>チョウシュウ</t>
    </rPh>
    <rPh sb="13" eb="15">
      <t>ゼイガク</t>
    </rPh>
    <rPh sb="15" eb="16">
      <t>ヒョウ</t>
    </rPh>
    <rPh sb="18" eb="20">
      <t>サンショウ</t>
    </rPh>
    <phoneticPr fontId="3"/>
  </si>
  <si>
    <t>ページ：（　　/　　）</t>
    <phoneticPr fontId="3" alignment="distributed"/>
  </si>
  <si>
    <t>NO</t>
    <phoneticPr fontId="3"/>
  </si>
  <si>
    <t>　月　日</t>
    <rPh sb="1" eb="2">
      <t>ガツ</t>
    </rPh>
    <rPh sb="3" eb="4">
      <t>ヒ</t>
    </rPh>
    <phoneticPr fontId="3" alignment="distributed"/>
  </si>
  <si>
    <t>　月　日</t>
  </si>
  <si>
    <t>　月　日</t>
    <phoneticPr fontId="3"/>
  </si>
  <si>
    <t>預り金がある場合に使用</t>
    <rPh sb="0" eb="1">
      <t>アズカ</t>
    </rPh>
    <rPh sb="2" eb="3">
      <t>キン</t>
    </rPh>
    <rPh sb="6" eb="8">
      <t>バアイ</t>
    </rPh>
    <rPh sb="9" eb="11">
      <t>シヨウ</t>
    </rPh>
    <phoneticPr fontId="3"/>
  </si>
  <si>
    <t>事業費を使用しない場合は、作成不要</t>
    <rPh sb="0" eb="3">
      <t>ジギョウヒ</t>
    </rPh>
    <rPh sb="4" eb="6">
      <t>シヨウ</t>
    </rPh>
    <rPh sb="9" eb="11">
      <t>バアイ</t>
    </rPh>
    <rPh sb="13" eb="15">
      <t>サクセイ</t>
    </rPh>
    <rPh sb="15" eb="17">
      <t>フヨウ</t>
    </rPh>
    <phoneticPr fontId="3"/>
  </si>
  <si>
    <t>講師等出演依頼承諾書</t>
    <rPh sb="0" eb="2">
      <t>コウシ</t>
    </rPh>
    <rPh sb="2" eb="3">
      <t>トウ</t>
    </rPh>
    <rPh sb="3" eb="5">
      <t>シュツエン</t>
    </rPh>
    <rPh sb="5" eb="7">
      <t>イライ</t>
    </rPh>
    <rPh sb="7" eb="10">
      <t>ショウダクショ</t>
    </rPh>
    <phoneticPr fontId="3"/>
  </si>
  <si>
    <t>　ア）講師、臨時事務員、アルバイト、デザイナー等個人に支払う場合</t>
    <rPh sb="23" eb="24">
      <t>ナド</t>
    </rPh>
    <rPh sb="30" eb="32">
      <t>バアイ</t>
    </rPh>
    <phoneticPr fontId="3"/>
  </si>
  <si>
    <t>財政審査会議</t>
    <rPh sb="0" eb="4">
      <t>ザイセイシンサ</t>
    </rPh>
    <rPh sb="4" eb="6">
      <t>カイギ</t>
    </rPh>
    <phoneticPr fontId="3" alignment="distributed"/>
  </si>
  <si>
    <t>　2月　7日</t>
    <rPh sb="2" eb="3">
      <t>ガツ</t>
    </rPh>
    <rPh sb="5" eb="6">
      <t>ヒ</t>
    </rPh>
    <phoneticPr fontId="3" alignment="distributed"/>
  </si>
  <si>
    <t>京都会議ブース出展費用</t>
  </si>
  <si>
    <t>京都会議振込手数料</t>
  </si>
  <si>
    <t>東洋印刷振込手数料</t>
  </si>
  <si>
    <t>京都会議立替分</t>
    <rPh sb="0" eb="7">
      <t>キョウトカイギ</t>
    </rPh>
    <phoneticPr fontId="3"/>
  </si>
  <si>
    <t>さくらインターネット立替分</t>
    <rPh sb="12" eb="13">
      <t>ブン</t>
    </rPh>
    <phoneticPr fontId="3"/>
  </si>
  <si>
    <t>京都会議登録料返金</t>
  </si>
  <si>
    <t>決算額(①+②+③+④)</t>
    <rPh sb="0" eb="3">
      <t>ケッサンガク</t>
    </rPh>
    <phoneticPr fontId="3"/>
  </si>
  <si>
    <t>非課税収益②</t>
    <rPh sb="0" eb="3">
      <t>ヒカゼイ</t>
    </rPh>
    <rPh sb="3" eb="5">
      <t>シュウエキ</t>
    </rPh>
    <phoneticPr fontId="3"/>
  </si>
  <si>
    <t>特定収益③</t>
    <rPh sb="0" eb="2">
      <t>トクテイ</t>
    </rPh>
    <rPh sb="2" eb="4">
      <t>シュウエキ</t>
    </rPh>
    <phoneticPr fontId="3"/>
  </si>
  <si>
    <t>その他収益④</t>
    <rPh sb="0" eb="3">
      <t>ソノタ</t>
    </rPh>
    <rPh sb="3" eb="5">
      <t>シュウエキ</t>
    </rPh>
    <phoneticPr fontId="3"/>
  </si>
  <si>
    <t>決算額(①+②)</t>
    <rPh sb="0" eb="3">
      <t>ケッサンガク</t>
    </rPh>
    <phoneticPr fontId="3"/>
  </si>
  <si>
    <t>非課税その他②</t>
    <rPh sb="0" eb="3">
      <t>ヒカゼイ</t>
    </rPh>
    <rPh sb="3" eb="6">
      <t>ソノタ</t>
    </rPh>
    <phoneticPr fontId="3"/>
  </si>
  <si>
    <t>■収　　 支 　　差　 　額</t>
    <rPh sb="1" eb="2">
      <t>オサム</t>
    </rPh>
    <rPh sb="5" eb="6">
      <t>シ</t>
    </rPh>
    <rPh sb="9" eb="10">
      <t>サ</t>
    </rPh>
    <rPh sb="13" eb="14">
      <t>ガク</t>
    </rPh>
    <phoneticPr fontId="3"/>
  </si>
  <si>
    <t>発行対象</t>
    <rPh sb="0" eb="2">
      <t>ハッコウ</t>
    </rPh>
    <rPh sb="2" eb="4">
      <t>タイショウ</t>
    </rPh>
    <phoneticPr fontId="3"/>
  </si>
  <si>
    <t>ページ：（　1　/1　）</t>
    <phoneticPr fontId="3" alignment="distributed"/>
  </si>
  <si>
    <t>NO</t>
    <phoneticPr fontId="3"/>
  </si>
  <si>
    <t>　2月　7日</t>
    <phoneticPr fontId="3"/>
  </si>
  <si>
    <t>　2月　20日</t>
    <phoneticPr fontId="3"/>
  </si>
  <si>
    <t>　3月　3日</t>
    <phoneticPr fontId="3"/>
  </si>
  <si>
    <t>　6月　17日</t>
    <phoneticPr fontId="3"/>
  </si>
  <si>
    <t>　6月　17日</t>
    <phoneticPr fontId="3"/>
  </si>
  <si>
    <t>7月　7日</t>
    <phoneticPr fontId="3"/>
  </si>
  <si>
    <t>　8月　8日</t>
    <phoneticPr fontId="3"/>
  </si>
  <si>
    <t>　9月　22日</t>
    <phoneticPr fontId="3"/>
  </si>
  <si>
    <t>京都会議会場設営費</t>
    <phoneticPr fontId="3"/>
  </si>
  <si>
    <t>京都会議資料費</t>
    <phoneticPr fontId="3"/>
  </si>
  <si>
    <t>京都会議立替分</t>
    <phoneticPr fontId="3"/>
  </si>
  <si>
    <t>東洋印刷</t>
    <phoneticPr fontId="3"/>
  </si>
  <si>
    <t>京都会議登録料返金</t>
    <phoneticPr fontId="3"/>
  </si>
  <si>
    <t>さくらインターネット立替分</t>
  </si>
  <si>
    <t>さくらインターネット</t>
  </si>
  <si>
    <t>会務運営費相殺</t>
    <rPh sb="0" eb="5">
      <t>カイムウンエイヒ</t>
    </rPh>
    <rPh sb="5" eb="7">
      <t>ソウサイ</t>
    </rPh>
    <phoneticPr fontId="3"/>
  </si>
  <si>
    <t>住所</t>
    <rPh sb="0" eb="2">
      <t>ジュウショ</t>
    </rPh>
    <phoneticPr fontId="3"/>
  </si>
  <si>
    <t>署名捺印</t>
    <rPh sb="0" eb="2">
      <t>ショメイ</t>
    </rPh>
    <rPh sb="2" eb="4">
      <t>ナツイン</t>
    </rPh>
    <phoneticPr fontId="3"/>
  </si>
  <si>
    <t>　　　　　講師等出演依頼承諾書</t>
    <rPh sb="12" eb="13">
      <t>ショウ</t>
    </rPh>
    <rPh sb="13" eb="14">
      <t>ダク</t>
    </rPh>
    <rPh sb="14" eb="15">
      <t>ショ</t>
    </rPh>
    <phoneticPr fontId="3"/>
  </si>
  <si>
    <t>印紙貼付欄</t>
    <rPh sb="0" eb="2">
      <t>インシ</t>
    </rPh>
    <rPh sb="2" eb="3">
      <t>ハ</t>
    </rPh>
    <rPh sb="3" eb="4">
      <t>ツ</t>
    </rPh>
    <rPh sb="4" eb="5">
      <t>ラン</t>
    </rPh>
    <phoneticPr fontId="3"/>
  </si>
  <si>
    <t>消費税込支払金額</t>
    <rPh sb="0" eb="2">
      <t>ショウヒ</t>
    </rPh>
    <rPh sb="2" eb="4">
      <t>ゼイコミ</t>
    </rPh>
    <rPh sb="4" eb="6">
      <t>シハライ</t>
    </rPh>
    <rPh sb="6" eb="8">
      <t>キンガク</t>
    </rPh>
    <phoneticPr fontId="3"/>
  </si>
  <si>
    <t>源泉所得税額</t>
    <rPh sb="0" eb="2">
      <t>ゲンセン</t>
    </rPh>
    <rPh sb="2" eb="4">
      <t>ショトク</t>
    </rPh>
    <rPh sb="4" eb="6">
      <t>ゼイガク</t>
    </rPh>
    <phoneticPr fontId="3"/>
  </si>
  <si>
    <t>貼付収入印紙一覧表</t>
    <rPh sb="0" eb="2">
      <t>ハリツケ</t>
    </rPh>
    <rPh sb="2" eb="4">
      <t>シュウニュウ</t>
    </rPh>
    <rPh sb="4" eb="6">
      <t>インシ</t>
    </rPh>
    <rPh sb="6" eb="8">
      <t>イチラン</t>
    </rPh>
    <rPh sb="8" eb="9">
      <t>ヒョウ</t>
    </rPh>
    <phoneticPr fontId="3"/>
  </si>
  <si>
    <t>注！！</t>
    <rPh sb="0" eb="1">
      <t>チュウ</t>
    </rPh>
    <phoneticPr fontId="3"/>
  </si>
  <si>
    <t>差引手取支給額</t>
    <rPh sb="0" eb="2">
      <t>サシヒキ</t>
    </rPh>
    <rPh sb="2" eb="4">
      <t>テド</t>
    </rPh>
    <rPh sb="4" eb="6">
      <t>シキュウ</t>
    </rPh>
    <rPh sb="6" eb="7">
      <t>ガク</t>
    </rPh>
    <phoneticPr fontId="3"/>
  </si>
  <si>
    <t>ⅰ.謝礼金（消費税込支払金額）</t>
    <rPh sb="6" eb="8">
      <t>ショウヒ</t>
    </rPh>
    <rPh sb="8" eb="10">
      <t>ゼイコミ</t>
    </rPh>
    <rPh sb="10" eb="12">
      <t>シハライ</t>
    </rPh>
    <rPh sb="12" eb="14">
      <t>キンガク</t>
    </rPh>
    <phoneticPr fontId="3"/>
  </si>
  <si>
    <t>計算結果が謝礼金等内訳に自動的に反映されます。</t>
  </si>
  <si>
    <t>200円</t>
    <rPh sb="3" eb="4">
      <t>エン</t>
    </rPh>
    <phoneticPr fontId="3"/>
  </si>
  <si>
    <t>400円</t>
    <rPh sb="3" eb="4">
      <t>エン</t>
    </rPh>
    <phoneticPr fontId="3"/>
  </si>
  <si>
    <t>1,000円</t>
    <rPh sb="5" eb="6">
      <t>エン</t>
    </rPh>
    <phoneticPr fontId="3"/>
  </si>
  <si>
    <t>2,000円</t>
    <rPh sb="5" eb="6">
      <t>エン</t>
    </rPh>
    <phoneticPr fontId="3"/>
  </si>
  <si>
    <t>支払金額</t>
    <rPh sb="0" eb="2">
      <t>シハライ</t>
    </rPh>
    <rPh sb="2" eb="4">
      <t>キンガク</t>
    </rPh>
    <phoneticPr fontId="3"/>
  </si>
  <si>
    <t>科　　目</t>
    <rPh sb="0" eb="1">
      <t>カ</t>
    </rPh>
    <rPh sb="3" eb="4">
      <t>メ</t>
    </rPh>
    <phoneticPr fontId="3"/>
  </si>
  <si>
    <t>上程　花子</t>
    <rPh sb="0" eb="2">
      <t>ジョウテイ</t>
    </rPh>
    <rPh sb="3" eb="5">
      <t>ハナコ</t>
    </rPh>
    <phoneticPr fontId="3"/>
  </si>
  <si>
    <t>相澤明弘</t>
    <rPh sb="0" eb="2">
      <t>アイザワ</t>
    </rPh>
    <rPh sb="2" eb="4">
      <t>アキヒロ</t>
    </rPh>
    <phoneticPr fontId="3"/>
  </si>
  <si>
    <t>五十嵐勝博</t>
    <rPh sb="0" eb="3">
      <t>イガラシ</t>
    </rPh>
    <rPh sb="3" eb="5">
      <t>カツヒロ</t>
    </rPh>
    <phoneticPr fontId="3"/>
  </si>
  <si>
    <t>草野繁登</t>
    <rPh sb="0" eb="2">
      <t>クサノ</t>
    </rPh>
    <rPh sb="2" eb="3">
      <t>シゲル</t>
    </rPh>
    <rPh sb="3" eb="4">
      <t>ノボル</t>
    </rPh>
    <phoneticPr fontId="3"/>
  </si>
  <si>
    <t>湖山和秀</t>
    <rPh sb="0" eb="2">
      <t>コヤマ</t>
    </rPh>
    <rPh sb="2" eb="4">
      <t>カズヒデ</t>
    </rPh>
    <phoneticPr fontId="3"/>
  </si>
  <si>
    <t>岡部祥司に返金</t>
    <rPh sb="0" eb="2">
      <t>オカベ</t>
    </rPh>
    <rPh sb="2" eb="4">
      <t>ショウジ</t>
    </rPh>
    <phoneticPr fontId="3"/>
  </si>
  <si>
    <t>加藤宗兵衛に返金</t>
    <rPh sb="0" eb="2">
      <t>カトウ</t>
    </rPh>
    <rPh sb="2" eb="5">
      <t>ソウベイ</t>
    </rPh>
    <phoneticPr fontId="3"/>
  </si>
  <si>
    <t>足立浩に返金</t>
    <rPh sb="0" eb="2">
      <t>アダチ</t>
    </rPh>
    <rPh sb="2" eb="3">
      <t>ヒロシ</t>
    </rPh>
    <phoneticPr fontId="3"/>
  </si>
  <si>
    <t>清水康裕に返金</t>
    <rPh sb="0" eb="2">
      <t>シミズ</t>
    </rPh>
    <rPh sb="2" eb="4">
      <t>ヤスヒロ</t>
    </rPh>
    <phoneticPr fontId="3"/>
  </si>
  <si>
    <t>坪井潤一に返金</t>
    <rPh sb="0" eb="2">
      <t>ツボイ</t>
    </rPh>
    <rPh sb="2" eb="4">
      <t>ジュンイチ</t>
    </rPh>
    <phoneticPr fontId="3"/>
  </si>
  <si>
    <t>眞鍋大介に返金</t>
    <rPh sb="0" eb="2">
      <t>マナベ</t>
    </rPh>
    <rPh sb="2" eb="4">
      <t>ダイスケ</t>
    </rPh>
    <rPh sb="5" eb="7">
      <t>ヘンキン</t>
    </rPh>
    <phoneticPr fontId="3"/>
  </si>
  <si>
    <t>水野雅美に返金</t>
    <rPh sb="0" eb="2">
      <t>ミズノ</t>
    </rPh>
    <rPh sb="2" eb="4">
      <t>マサミ</t>
    </rPh>
    <phoneticPr fontId="3"/>
  </si>
  <si>
    <t>鈴木あかりに返金</t>
    <rPh sb="0" eb="2">
      <t>スズキ</t>
    </rPh>
    <phoneticPr fontId="3"/>
  </si>
  <si>
    <t>齋藤慎也に返金</t>
    <rPh sb="0" eb="2">
      <t>サイトウ</t>
    </rPh>
    <rPh sb="2" eb="4">
      <t>シンヤ</t>
    </rPh>
    <phoneticPr fontId="3"/>
  </si>
  <si>
    <t>八巻有芝に返金</t>
    <rPh sb="0" eb="2">
      <t>ヤマキ</t>
    </rPh>
    <rPh sb="2" eb="3">
      <t>ア</t>
    </rPh>
    <rPh sb="3" eb="4">
      <t>シバ</t>
    </rPh>
    <rPh sb="5" eb="7">
      <t>ヘンキン</t>
    </rPh>
    <phoneticPr fontId="3"/>
  </si>
  <si>
    <t>津久井盛夫に返金</t>
    <rPh sb="0" eb="3">
      <t>ツクイ</t>
    </rPh>
    <rPh sb="3" eb="5">
      <t>モリオ</t>
    </rPh>
    <rPh sb="6" eb="8">
      <t>ヘンキン</t>
    </rPh>
    <phoneticPr fontId="3"/>
  </si>
  <si>
    <t>松下延樹に返金</t>
    <rPh sb="0" eb="2">
      <t>マツシタ</t>
    </rPh>
    <rPh sb="2" eb="3">
      <t>ノブ</t>
    </rPh>
    <rPh sb="3" eb="4">
      <t>キ</t>
    </rPh>
    <rPh sb="5" eb="7">
      <t>ヘンキン</t>
    </rPh>
    <phoneticPr fontId="3"/>
  </si>
  <si>
    <t>林洋一に返金</t>
    <rPh sb="0" eb="1">
      <t>ハヤシ</t>
    </rPh>
    <rPh sb="1" eb="3">
      <t>ヨウイチ</t>
    </rPh>
    <rPh sb="4" eb="6">
      <t>ヘンキン</t>
    </rPh>
    <phoneticPr fontId="3"/>
  </si>
  <si>
    <t>長村みさおに返金</t>
    <rPh sb="0" eb="2">
      <t>ナガムラ</t>
    </rPh>
    <rPh sb="6" eb="8">
      <t>ヘンキン</t>
    </rPh>
    <phoneticPr fontId="3"/>
  </si>
  <si>
    <t>原仁志に返金</t>
    <rPh sb="0" eb="1">
      <t>ハラ</t>
    </rPh>
    <rPh sb="1" eb="3">
      <t>ヒトシ</t>
    </rPh>
    <rPh sb="4" eb="6">
      <t>ヘンキン</t>
    </rPh>
    <phoneticPr fontId="3"/>
  </si>
  <si>
    <t>八木淳に返金</t>
    <rPh sb="0" eb="2">
      <t>ヤギ</t>
    </rPh>
    <rPh sb="2" eb="3">
      <t>ジュン</t>
    </rPh>
    <rPh sb="4" eb="6">
      <t>ヘンキン</t>
    </rPh>
    <phoneticPr fontId="3"/>
  </si>
  <si>
    <t>濱田竜一に返金</t>
    <rPh sb="0" eb="2">
      <t>ハマダ</t>
    </rPh>
    <rPh sb="2" eb="4">
      <t>リュウイチ</t>
    </rPh>
    <rPh sb="5" eb="7">
      <t>ヘンキン</t>
    </rPh>
    <phoneticPr fontId="3"/>
  </si>
  <si>
    <t>西表晋作に返金</t>
    <rPh sb="0" eb="2">
      <t>イリオモテ</t>
    </rPh>
    <rPh sb="2" eb="4">
      <t>シンサク</t>
    </rPh>
    <rPh sb="5" eb="7">
      <t>ヘンキン</t>
    </rPh>
    <phoneticPr fontId="3"/>
  </si>
  <si>
    <t>高橋正英に返金</t>
    <rPh sb="2" eb="4">
      <t>マサヒデ</t>
    </rPh>
    <rPh sb="5" eb="7">
      <t>ヘンキン</t>
    </rPh>
    <phoneticPr fontId="3"/>
  </si>
  <si>
    <t>田中太郎に返金</t>
    <rPh sb="0" eb="2">
      <t>タナカ</t>
    </rPh>
    <rPh sb="2" eb="4">
      <t>タロウ</t>
    </rPh>
    <rPh sb="5" eb="7">
      <t>ヘンキン</t>
    </rPh>
    <phoneticPr fontId="3"/>
  </si>
  <si>
    <t>財審太郎</t>
    <rPh sb="0" eb="1">
      <t>ザイ</t>
    </rPh>
    <rPh sb="1" eb="2">
      <t>シン</t>
    </rPh>
    <rPh sb="2" eb="4">
      <t>タロウ</t>
    </rPh>
    <phoneticPr fontId="3"/>
  </si>
  <si>
    <t>青木孝幸に返金</t>
    <rPh sb="0" eb="2">
      <t>アオキ</t>
    </rPh>
    <rPh sb="2" eb="4">
      <t>タカユキ</t>
    </rPh>
    <rPh sb="5" eb="7">
      <t>ヘンキン</t>
    </rPh>
    <phoneticPr fontId="3"/>
  </si>
  <si>
    <t>事業会計関連様式</t>
    <rPh sb="0" eb="2">
      <t>ジギョウ</t>
    </rPh>
    <rPh sb="2" eb="4">
      <t>カイケイ</t>
    </rPh>
    <rPh sb="4" eb="8">
      <t>カンレンヨウシキ</t>
    </rPh>
    <phoneticPr fontId="3"/>
  </si>
  <si>
    <t>－</t>
    <phoneticPr fontId="3"/>
  </si>
  <si>
    <t>○</t>
    <phoneticPr fontId="3"/>
  </si>
  <si>
    <t>○</t>
    <phoneticPr fontId="3"/>
  </si>
  <si>
    <t>－</t>
    <phoneticPr fontId="3"/>
  </si>
  <si>
    <t>協賛金等導入の場合に必要</t>
    <rPh sb="0" eb="3">
      <t>キョウサンキン</t>
    </rPh>
    <rPh sb="3" eb="4">
      <t>トウ</t>
    </rPh>
    <rPh sb="4" eb="6">
      <t>ドウニュウ</t>
    </rPh>
    <rPh sb="7" eb="9">
      <t>バアイ</t>
    </rPh>
    <rPh sb="10" eb="12">
      <t>ヒツヨウ</t>
    </rPh>
    <phoneticPr fontId="3"/>
  </si>
  <si>
    <t>様式9</t>
    <rPh sb="0" eb="2">
      <t>ヨウシキ</t>
    </rPh>
    <phoneticPr fontId="3"/>
  </si>
  <si>
    <t>様式11</t>
    <rPh sb="0" eb="2">
      <t>ヨウシキ</t>
    </rPh>
    <phoneticPr fontId="3"/>
  </si>
  <si>
    <t>様式12</t>
    <rPh sb="0" eb="2">
      <t>ヨウシキ</t>
    </rPh>
    <phoneticPr fontId="3"/>
  </si>
  <si>
    <t>差異発生理由書</t>
    <phoneticPr fontId="3"/>
  </si>
  <si>
    <t>事業終了後、事業支払申請関連様式と請求書を事務局に提出</t>
    <rPh sb="6" eb="10">
      <t>ジギョウシハラ</t>
    </rPh>
    <rPh sb="10" eb="14">
      <t>シンセイカンレン</t>
    </rPh>
    <rPh sb="14" eb="16">
      <t>ヨウシキ</t>
    </rPh>
    <phoneticPr fontId="3"/>
  </si>
  <si>
    <t>様式13</t>
    <rPh sb="0" eb="2">
      <t>ヨウシキ</t>
    </rPh>
    <phoneticPr fontId="3"/>
  </si>
  <si>
    <t>修正・補正収支予算書</t>
    <rPh sb="3" eb="5">
      <t>ホセイ</t>
    </rPh>
    <phoneticPr fontId="3"/>
  </si>
  <si>
    <t>修正予算ならびに補正予算をする場合に使用</t>
    <rPh sb="0" eb="4">
      <t>シュウセイヨサン</t>
    </rPh>
    <rPh sb="8" eb="12">
      <t>ホセイヨサン</t>
    </rPh>
    <rPh sb="15" eb="17">
      <t>バアイ</t>
    </rPh>
    <rPh sb="18" eb="20">
      <t>シヨウ</t>
    </rPh>
    <phoneticPr fontId="35"/>
  </si>
  <si>
    <t>収益費用明細書（修正・補正用）</t>
    <rPh sb="11" eb="13">
      <t>ホセイ</t>
    </rPh>
    <rPh sb="13" eb="14">
      <t>ヨウ</t>
    </rPh>
    <phoneticPr fontId="3"/>
  </si>
  <si>
    <t>－</t>
    <phoneticPr fontId="3"/>
  </si>
  <si>
    <t>◎</t>
    <phoneticPr fontId="3"/>
  </si>
  <si>
    <t>特別領収書関連様式</t>
    <rPh sb="0" eb="5">
      <t>トクベツリョウシュウショ</t>
    </rPh>
    <rPh sb="5" eb="7">
      <t>カンレン</t>
    </rPh>
    <rPh sb="7" eb="9">
      <t>ヨウシキ</t>
    </rPh>
    <phoneticPr fontId="3"/>
  </si>
  <si>
    <t>様式21</t>
    <rPh sb="0" eb="2">
      <t>ヨウシキ</t>
    </rPh>
    <phoneticPr fontId="3"/>
  </si>
  <si>
    <t>様式22</t>
    <rPh sb="0" eb="2">
      <t>ヨウシキ</t>
    </rPh>
    <phoneticPr fontId="3"/>
  </si>
  <si>
    <t>様式23</t>
    <rPh sb="0" eb="2">
      <t>ヨウシキ</t>
    </rPh>
    <phoneticPr fontId="3"/>
  </si>
  <si>
    <t>事業費支払申請関連様式</t>
    <rPh sb="0" eb="2">
      <t>ジギョウ</t>
    </rPh>
    <rPh sb="2" eb="3">
      <t>ヒ</t>
    </rPh>
    <rPh sb="3" eb="5">
      <t>シハラ</t>
    </rPh>
    <rPh sb="5" eb="7">
      <t>シンセイ</t>
    </rPh>
    <rPh sb="7" eb="11">
      <t>カンレンヨウシキ</t>
    </rPh>
    <phoneticPr fontId="3"/>
  </si>
  <si>
    <t>様式31</t>
    <rPh sb="0" eb="2">
      <t>ヨウシキ</t>
    </rPh>
    <phoneticPr fontId="3"/>
  </si>
  <si>
    <t>様式32</t>
    <rPh sb="0" eb="2">
      <t>ヨウシキ</t>
    </rPh>
    <phoneticPr fontId="3"/>
  </si>
  <si>
    <t>様式33</t>
    <rPh sb="0" eb="2">
      <t>ヨウシキ</t>
    </rPh>
    <phoneticPr fontId="3"/>
  </si>
  <si>
    <t>事業費支払管理書</t>
    <rPh sb="0" eb="5">
      <t>ジギョウヒシハラ</t>
    </rPh>
    <rPh sb="5" eb="7">
      <t>カンリショ</t>
    </rPh>
    <rPh sb="7" eb="8">
      <t>ショ</t>
    </rPh>
    <phoneticPr fontId="35"/>
  </si>
  <si>
    <t>委員会会計関連様式</t>
    <rPh sb="0" eb="3">
      <t>イインカイ</t>
    </rPh>
    <rPh sb="3" eb="5">
      <t>カイケイ</t>
    </rPh>
    <rPh sb="5" eb="9">
      <t>カンレンヨウシキ</t>
    </rPh>
    <phoneticPr fontId="3"/>
  </si>
  <si>
    <t>地区・ブロック関連様式</t>
    <rPh sb="0" eb="2">
      <t>チク</t>
    </rPh>
    <rPh sb="7" eb="11">
      <t>カンレンヨウシキ</t>
    </rPh>
    <phoneticPr fontId="3"/>
  </si>
  <si>
    <t>様式51</t>
    <rPh sb="0" eb="2">
      <t>ヨウシキ</t>
    </rPh>
    <phoneticPr fontId="3"/>
  </si>
  <si>
    <t>様式52</t>
    <rPh sb="0" eb="2">
      <t>ヨウシキ</t>
    </rPh>
    <phoneticPr fontId="3"/>
  </si>
  <si>
    <t>様式53</t>
    <rPh sb="0" eb="2">
      <t>ヨウシキ</t>
    </rPh>
    <phoneticPr fontId="3"/>
  </si>
  <si>
    <t>参考資料</t>
    <rPh sb="0" eb="4">
      <t>サンコウシリョウ</t>
    </rPh>
    <phoneticPr fontId="3"/>
  </si>
  <si>
    <t>[様式3]</t>
    <rPh sb="1" eb="3">
      <t>ヨウシキ</t>
    </rPh>
    <phoneticPr fontId="3"/>
  </si>
  <si>
    <t>[様式11]</t>
    <rPh sb="1" eb="3">
      <t>ヨウシキ</t>
    </rPh>
    <phoneticPr fontId="3"/>
  </si>
  <si>
    <t>[様式14]</t>
    <phoneticPr fontId="3"/>
  </si>
  <si>
    <t>事　業　計　画　修　正　・　補　正　収　支　予　算　書</t>
    <rPh sb="8" eb="11">
      <t>シュウセイ</t>
    </rPh>
    <rPh sb="14" eb="17">
      <t>ホセイ</t>
    </rPh>
    <rPh sb="18" eb="19">
      <t>オサム</t>
    </rPh>
    <phoneticPr fontId="3"/>
  </si>
  <si>
    <t>修正・補正予算額</t>
    <rPh sb="3" eb="5">
      <t>ホセイ</t>
    </rPh>
    <phoneticPr fontId="3"/>
  </si>
  <si>
    <t>[様式15]</t>
    <phoneticPr fontId="3"/>
  </si>
  <si>
    <r>
      <t>（修正</t>
    </r>
    <r>
      <rPr>
        <sz val="11"/>
        <color indexed="8"/>
        <rFont val="ＭＳ Ｐゴシック"/>
        <family val="3"/>
        <charset val="128"/>
      </rPr>
      <t>・補正</t>
    </r>
    <r>
      <rPr>
        <sz val="11"/>
        <color indexed="8"/>
        <rFont val="ＭＳ Ｐゴシック"/>
        <family val="3"/>
        <charset val="128"/>
      </rPr>
      <t>予算用）</t>
    </r>
    <rPh sb="1" eb="3">
      <t>シュウセイ</t>
    </rPh>
    <rPh sb="4" eb="6">
      <t>ホセイ</t>
    </rPh>
    <rPh sb="6" eb="8">
      <t>ヨサン</t>
    </rPh>
    <rPh sb="8" eb="9">
      <t>ヨウ</t>
    </rPh>
    <phoneticPr fontId="3"/>
  </si>
  <si>
    <t>[様式41]</t>
    <rPh sb="1" eb="3">
      <t>ヨウシキ</t>
    </rPh>
    <phoneticPr fontId="3" alignment="distributed"/>
  </si>
  <si>
    <t>[様式42]</t>
    <phoneticPr fontId="3"/>
  </si>
  <si>
    <t>総勘定元帳</t>
    <rPh sb="0" eb="5">
      <t>ソウカ</t>
    </rPh>
    <phoneticPr fontId="3"/>
  </si>
  <si>
    <t>現金・預金のすべての金銭の動きを記載</t>
    <rPh sb="0" eb="2">
      <t>ゲンキン</t>
    </rPh>
    <rPh sb="3" eb="5">
      <t>ヨキン</t>
    </rPh>
    <rPh sb="10" eb="12">
      <t>キンセン</t>
    </rPh>
    <rPh sb="13" eb="14">
      <t>ウゴ</t>
    </rPh>
    <rPh sb="16" eb="18">
      <t>キサイ</t>
    </rPh>
    <phoneticPr fontId="3"/>
  </si>
  <si>
    <t>銀行口座届出書
（協議会事務局管理用）</t>
    <rPh sb="0" eb="4">
      <t>ギンコウコウザ</t>
    </rPh>
    <rPh sb="4" eb="7">
      <t>トドケデショ</t>
    </rPh>
    <rPh sb="9" eb="12">
      <t>キョウギカイ</t>
    </rPh>
    <rPh sb="12" eb="15">
      <t>ジムキョク</t>
    </rPh>
    <rPh sb="15" eb="18">
      <t>カンリヨウ</t>
    </rPh>
    <phoneticPr fontId="3"/>
  </si>
  <si>
    <t>本会計、事業用委員会口座を作る場合に必要</t>
    <rPh sb="0" eb="1">
      <t>ホン</t>
    </rPh>
    <rPh sb="1" eb="3">
      <t>カイケイ</t>
    </rPh>
    <rPh sb="4" eb="7">
      <t>ジギョウヨウ</t>
    </rPh>
    <rPh sb="7" eb="10">
      <t>イインカイ</t>
    </rPh>
    <rPh sb="10" eb="12">
      <t>コウザ</t>
    </rPh>
    <rPh sb="13" eb="14">
      <t>ツク</t>
    </rPh>
    <rPh sb="15" eb="17">
      <t>バアイ</t>
    </rPh>
    <rPh sb="18" eb="20">
      <t>ヒツヨウ</t>
    </rPh>
    <phoneticPr fontId="3"/>
  </si>
  <si>
    <t>預金出納帳</t>
    <rPh sb="0" eb="2">
      <t>ヨキン</t>
    </rPh>
    <rPh sb="2" eb="5">
      <t>スイトウ</t>
    </rPh>
    <phoneticPr fontId="3"/>
  </si>
  <si>
    <t>－</t>
    <phoneticPr fontId="3"/>
  </si>
  <si>
    <t>◎</t>
    <phoneticPr fontId="3"/>
  </si>
  <si>
    <t>銀行預金の動きを記載</t>
    <rPh sb="0" eb="4">
      <t>ギンコウヨキン</t>
    </rPh>
    <rPh sb="5" eb="6">
      <t>ウゴ</t>
    </rPh>
    <rPh sb="8" eb="10">
      <t>キサイ</t>
    </rPh>
    <phoneticPr fontId="3"/>
  </si>
  <si>
    <t>現金出納帳</t>
    <rPh sb="0" eb="5">
      <t>ゲンキンスイトウチョウ</t>
    </rPh>
    <phoneticPr fontId="3"/>
  </si>
  <si>
    <t>手元現金の動きを記載</t>
    <rPh sb="0" eb="2">
      <t>テモト</t>
    </rPh>
    <rPh sb="2" eb="4">
      <t>ゲンキン</t>
    </rPh>
    <rPh sb="5" eb="6">
      <t>ウゴ</t>
    </rPh>
    <rPh sb="8" eb="10">
      <t>キサイ</t>
    </rPh>
    <phoneticPr fontId="3"/>
  </si>
  <si>
    <r>
      <t>協議会で作った全ての銀行口座を管理する為に、</t>
    </r>
    <r>
      <rPr>
        <b/>
        <sz val="8"/>
        <rFont val="ＭＳ Ｐゴシック"/>
        <family val="3"/>
        <charset val="128"/>
      </rPr>
      <t>協議会の財政担当者が記入・提出</t>
    </r>
    <rPh sb="0" eb="3">
      <t>キョウギカイ</t>
    </rPh>
    <rPh sb="4" eb="5">
      <t>ツク</t>
    </rPh>
    <rPh sb="7" eb="8">
      <t>スベ</t>
    </rPh>
    <rPh sb="10" eb="12">
      <t>ギンコウ</t>
    </rPh>
    <rPh sb="12" eb="14">
      <t>コウザ</t>
    </rPh>
    <rPh sb="15" eb="17">
      <t>カンリ</t>
    </rPh>
    <rPh sb="19" eb="20">
      <t>タメ</t>
    </rPh>
    <rPh sb="22" eb="25">
      <t>キョウギカイ</t>
    </rPh>
    <rPh sb="26" eb="28">
      <t>ザイセイ</t>
    </rPh>
    <rPh sb="28" eb="31">
      <t>タントウシャ</t>
    </rPh>
    <rPh sb="32" eb="34">
      <t>キニュウ</t>
    </rPh>
    <rPh sb="35" eb="37">
      <t>テイシュツ</t>
    </rPh>
    <phoneticPr fontId="3"/>
  </si>
  <si>
    <t>預　り　金　明　細　書　（見本）</t>
    <rPh sb="0" eb="1">
      <t>アズカ</t>
    </rPh>
    <rPh sb="4" eb="5">
      <t>キン</t>
    </rPh>
    <rPh sb="6" eb="7">
      <t>メイ</t>
    </rPh>
    <rPh sb="8" eb="9">
      <t>ホソ</t>
    </rPh>
    <rPh sb="10" eb="11">
      <t>ショ</t>
    </rPh>
    <rPh sb="13" eb="15">
      <t>ミホン</t>
    </rPh>
    <phoneticPr fontId="3" alignment="distributed"/>
  </si>
  <si>
    <t>現　　金　　出　　納　　帳 　　(見本)</t>
    <rPh sb="17" eb="19">
      <t>ミホン</t>
    </rPh>
    <phoneticPr fontId="3"/>
  </si>
  <si>
    <t>現　　金　　出　　納　　帳</t>
    <rPh sb="0" eb="4">
      <t>ゲンキン</t>
    </rPh>
    <rPh sb="6" eb="13">
      <t>スイトウ</t>
    </rPh>
    <phoneticPr fontId="3"/>
  </si>
  <si>
    <t>預　　金　　出　　納　　帳</t>
    <rPh sb="0" eb="1">
      <t>ヨキン</t>
    </rPh>
    <rPh sb="1" eb="4">
      <t>ゲンキン</t>
    </rPh>
    <rPh sb="6" eb="13">
      <t>スイトウ</t>
    </rPh>
    <phoneticPr fontId="3"/>
  </si>
  <si>
    <t>未使用領収書、事業報告書ならびに様式10、様式11、
納品書の写しを添付し提出</t>
    <rPh sb="0" eb="3">
      <t>ミシヨウ</t>
    </rPh>
    <rPh sb="3" eb="6">
      <t>リョウシュウショ</t>
    </rPh>
    <rPh sb="7" eb="12">
      <t>ジギョウホウコクショ</t>
    </rPh>
    <rPh sb="16" eb="18">
      <t>ヨウシキ</t>
    </rPh>
    <rPh sb="21" eb="23">
      <t>ヨウシキ</t>
    </rPh>
    <rPh sb="27" eb="30">
      <t>ノウヒンショ</t>
    </rPh>
    <rPh sb="31" eb="32">
      <t>ウツ</t>
    </rPh>
    <rPh sb="34" eb="36">
      <t>テンプ</t>
    </rPh>
    <rPh sb="37" eb="39">
      <t>テイシュツ</t>
    </rPh>
    <phoneticPr fontId="3"/>
  </si>
  <si>
    <t>岡部祥司</t>
    <rPh sb="0" eb="2">
      <t>オカベ</t>
    </rPh>
    <rPh sb="2" eb="4">
      <t>ショウジ</t>
    </rPh>
    <phoneticPr fontId="37"/>
  </si>
  <si>
    <t>加藤宗兵衛</t>
    <rPh sb="0" eb="2">
      <t>カトウ</t>
    </rPh>
    <rPh sb="2" eb="5">
      <t>ソウベエ</t>
    </rPh>
    <phoneticPr fontId="37"/>
  </si>
  <si>
    <t>足立　浩</t>
  </si>
  <si>
    <t>清水康裕</t>
    <rPh sb="0" eb="2">
      <t>シミズ</t>
    </rPh>
    <rPh sb="2" eb="4">
      <t>ヤスヒロ</t>
    </rPh>
    <phoneticPr fontId="37"/>
  </si>
  <si>
    <t>坪井潤一</t>
    <rPh sb="0" eb="2">
      <t>ツボイ</t>
    </rPh>
    <rPh sb="2" eb="4">
      <t>ジュンイチ</t>
    </rPh>
    <phoneticPr fontId="37"/>
  </si>
  <si>
    <t>水野雅美</t>
    <rPh sb="0" eb="2">
      <t>ミズノ</t>
    </rPh>
    <rPh sb="2" eb="4">
      <t>マサミ</t>
    </rPh>
    <phoneticPr fontId="37"/>
  </si>
  <si>
    <t>鈴木あかり</t>
    <rPh sb="0" eb="2">
      <t>スズキ</t>
    </rPh>
    <phoneticPr fontId="37"/>
  </si>
  <si>
    <t>斎藤　慎也</t>
    <rPh sb="0" eb="2">
      <t>サイトウ</t>
    </rPh>
    <rPh sb="3" eb="5">
      <t>シンヤ</t>
    </rPh>
    <phoneticPr fontId="37"/>
  </si>
  <si>
    <t>八巻　有芝</t>
    <rPh sb="0" eb="2">
      <t>ヤマキ</t>
    </rPh>
    <rPh sb="3" eb="4">
      <t>アリ</t>
    </rPh>
    <rPh sb="4" eb="5">
      <t>シバ</t>
    </rPh>
    <phoneticPr fontId="37"/>
  </si>
  <si>
    <t>津久井  盛夫</t>
  </si>
  <si>
    <t>松下  延樹</t>
  </si>
  <si>
    <t>林　洋一</t>
    <rPh sb="0" eb="1">
      <t>ハヤシ</t>
    </rPh>
    <rPh sb="2" eb="4">
      <t>ヨウイチ</t>
    </rPh>
    <phoneticPr fontId="37"/>
  </si>
  <si>
    <t>長村  みさお</t>
    <rPh sb="0" eb="2">
      <t>オサムラ</t>
    </rPh>
    <phoneticPr fontId="37"/>
  </si>
  <si>
    <t>原　仁志</t>
    <rPh sb="0" eb="1">
      <t>ハラ</t>
    </rPh>
    <rPh sb="2" eb="4">
      <t>ヒトシ</t>
    </rPh>
    <phoneticPr fontId="3"/>
  </si>
  <si>
    <t>八木  淳</t>
    <rPh sb="0" eb="2">
      <t>ヤギ</t>
    </rPh>
    <rPh sb="4" eb="5">
      <t>ジュン</t>
    </rPh>
    <phoneticPr fontId="37"/>
  </si>
  <si>
    <t>濱田　竜一</t>
  </si>
  <si>
    <t>西表　晋作</t>
    <rPh sb="0" eb="2">
      <t>イリオモテ</t>
    </rPh>
    <rPh sb="3" eb="5">
      <t>シンサク</t>
    </rPh>
    <phoneticPr fontId="37"/>
  </si>
  <si>
    <t>髙橋正英</t>
  </si>
  <si>
    <t>田中太郎</t>
    <rPh sb="0" eb="2">
      <t>タナカ</t>
    </rPh>
    <rPh sb="2" eb="4">
      <t>タロウ</t>
    </rPh>
    <phoneticPr fontId="37"/>
  </si>
  <si>
    <t>青木孝幸</t>
    <rPh sb="0" eb="2">
      <t>アオキ</t>
    </rPh>
    <rPh sb="2" eb="4">
      <t>タカユキ</t>
    </rPh>
    <phoneticPr fontId="37"/>
  </si>
  <si>
    <t>足利有美</t>
    <rPh sb="0" eb="2">
      <t>アシカラズ</t>
    </rPh>
    <rPh sb="2" eb="4">
      <t>アリミ</t>
    </rPh>
    <phoneticPr fontId="37"/>
  </si>
  <si>
    <t>岩崎諭史</t>
  </si>
  <si>
    <t>大越誠之</t>
  </si>
  <si>
    <t>杉山直希</t>
    <rPh sb="0" eb="2">
      <t>スギヤマ</t>
    </rPh>
    <rPh sb="2" eb="4">
      <t>ナオキ</t>
    </rPh>
    <phoneticPr fontId="37"/>
  </si>
  <si>
    <t>田中　奈央子</t>
    <rPh sb="0" eb="2">
      <t>タナカ</t>
    </rPh>
    <rPh sb="3" eb="6">
      <t>ナオコ</t>
    </rPh>
    <phoneticPr fontId="37"/>
  </si>
  <si>
    <t>丹生茂希</t>
  </si>
  <si>
    <t>齋藤　洋邦</t>
    <rPh sb="0" eb="2">
      <t>サイトウ</t>
    </rPh>
    <rPh sb="3" eb="5">
      <t>ヒロクニ</t>
    </rPh>
    <phoneticPr fontId="37"/>
  </si>
  <si>
    <t>齊藤　誠</t>
  </si>
  <si>
    <t>清水　幹久</t>
    <rPh sb="3" eb="4">
      <t>ミキ</t>
    </rPh>
    <rPh sb="4" eb="5">
      <t>ヒサ</t>
    </rPh>
    <phoneticPr fontId="37"/>
  </si>
  <si>
    <t>鈴木　圭史</t>
    <rPh sb="0" eb="2">
      <t>スズキ</t>
    </rPh>
    <rPh sb="3" eb="5">
      <t>ケイジ</t>
    </rPh>
    <phoneticPr fontId="37"/>
  </si>
  <si>
    <t>田中　宏昌</t>
    <rPh sb="0" eb="2">
      <t>タナカ</t>
    </rPh>
    <rPh sb="3" eb="5">
      <t>ヒロマサ</t>
    </rPh>
    <phoneticPr fontId="37"/>
  </si>
  <si>
    <t>南　嘉邦</t>
    <rPh sb="0" eb="1">
      <t>ミナミ</t>
    </rPh>
    <rPh sb="2" eb="4">
      <t>カホウ</t>
    </rPh>
    <phoneticPr fontId="37"/>
  </si>
  <si>
    <t>野口和範</t>
  </si>
  <si>
    <t>渡邊実輝宏</t>
  </si>
  <si>
    <t>安部　修司</t>
  </si>
  <si>
    <t>岡本友二郎</t>
  </si>
  <si>
    <t>小林邦章</t>
  </si>
  <si>
    <t>中島　渉</t>
    <rPh sb="0" eb="2">
      <t>ナカシマ</t>
    </rPh>
    <rPh sb="3" eb="4">
      <t>ワタル</t>
    </rPh>
    <phoneticPr fontId="37"/>
  </si>
  <si>
    <t>葉月雛丸</t>
    <rPh sb="0" eb="2">
      <t>ハヅキ</t>
    </rPh>
    <rPh sb="2" eb="3">
      <t>ヒナ</t>
    </rPh>
    <rPh sb="3" eb="4">
      <t>マル</t>
    </rPh>
    <phoneticPr fontId="37"/>
  </si>
  <si>
    <t>樋口陽平</t>
  </si>
  <si>
    <t>松村　一弘</t>
  </si>
  <si>
    <t>向井久雄</t>
    <rPh sb="0" eb="2">
      <t>ムカイ</t>
    </rPh>
    <rPh sb="2" eb="4">
      <t>ヒサオ</t>
    </rPh>
    <phoneticPr fontId="37"/>
  </si>
  <si>
    <t>猪瀬正幹</t>
    <rPh sb="0" eb="2">
      <t>イノセ</t>
    </rPh>
    <rPh sb="2" eb="3">
      <t>マサ</t>
    </rPh>
    <rPh sb="3" eb="4">
      <t>ミキ</t>
    </rPh>
    <phoneticPr fontId="37"/>
  </si>
  <si>
    <t>佐藤ぱうろ</t>
    <rPh sb="0" eb="2">
      <t>サトウ</t>
    </rPh>
    <phoneticPr fontId="37"/>
  </si>
  <si>
    <t>飯野　光長</t>
    <phoneticPr fontId="37"/>
  </si>
  <si>
    <t>大屋　仁志</t>
  </si>
  <si>
    <t>小笠原信隆</t>
  </si>
  <si>
    <t>齊藤喬</t>
  </si>
  <si>
    <t>佐藤賛</t>
    <rPh sb="0" eb="2">
      <t>サトウ</t>
    </rPh>
    <rPh sb="2" eb="3">
      <t>タスク</t>
    </rPh>
    <phoneticPr fontId="37"/>
  </si>
  <si>
    <t>本橋幸玄</t>
  </si>
  <si>
    <t>薮下　敏也</t>
  </si>
  <si>
    <t>山口和秀</t>
    <rPh sb="2" eb="4">
      <t>カズヒデ</t>
    </rPh>
    <phoneticPr fontId="37"/>
  </si>
  <si>
    <t>亀井　正智</t>
    <phoneticPr fontId="37"/>
  </si>
  <si>
    <t>小俣徹</t>
    <phoneticPr fontId="37"/>
  </si>
  <si>
    <t>湖山和英</t>
    <phoneticPr fontId="37"/>
  </si>
  <si>
    <t>後藤優太</t>
    <phoneticPr fontId="37"/>
  </si>
  <si>
    <t>三井史生</t>
    <phoneticPr fontId="37"/>
  </si>
  <si>
    <t>三宅智貴</t>
    <phoneticPr fontId="37"/>
  </si>
  <si>
    <t>松本和之</t>
    <phoneticPr fontId="37"/>
  </si>
  <si>
    <t>佐々木大輔</t>
    <phoneticPr fontId="37"/>
  </si>
  <si>
    <t>相澤　明弘　立替分</t>
    <rPh sb="0" eb="2">
      <t>アイザワ</t>
    </rPh>
    <rPh sb="3" eb="5">
      <t>アキヒロ</t>
    </rPh>
    <rPh sb="6" eb="9">
      <t>タテカエブン</t>
    </rPh>
    <phoneticPr fontId="37"/>
  </si>
  <si>
    <t>五十嵐　勝博立替分</t>
    <rPh sb="0" eb="3">
      <t>イガラシ</t>
    </rPh>
    <rPh sb="4" eb="6">
      <t>カツヒロ</t>
    </rPh>
    <rPh sb="6" eb="9">
      <t>タテカエブン</t>
    </rPh>
    <phoneticPr fontId="37"/>
  </si>
  <si>
    <t>草野　繁登　立替分</t>
    <rPh sb="0" eb="2">
      <t>クサノ</t>
    </rPh>
    <rPh sb="3" eb="4">
      <t>シゲ</t>
    </rPh>
    <rPh sb="4" eb="5">
      <t>ノボ</t>
    </rPh>
    <rPh sb="6" eb="9">
      <t>タテカエ</t>
    </rPh>
    <phoneticPr fontId="37"/>
  </si>
  <si>
    <t>［規則様式4］</t>
    <rPh sb="1" eb="3">
      <t>キソク</t>
    </rPh>
    <phoneticPr fontId="3"/>
  </si>
  <si>
    <t>謝礼金等内訳　金額入力欄</t>
    <rPh sb="0" eb="3">
      <t>シャレイキン</t>
    </rPh>
    <rPh sb="3" eb="4">
      <t>トウ</t>
    </rPh>
    <rPh sb="4" eb="6">
      <t>ウチワケ</t>
    </rPh>
    <rPh sb="7" eb="9">
      <t>キンガク</t>
    </rPh>
    <rPh sb="9" eb="11">
      <t>ニュウリョク</t>
    </rPh>
    <rPh sb="11" eb="12">
      <t>ラン</t>
    </rPh>
    <phoneticPr fontId="3"/>
  </si>
  <si>
    <t>１．個人契約用（３．その他も含む）</t>
    <rPh sb="2" eb="4">
      <t>コジン</t>
    </rPh>
    <rPh sb="4" eb="6">
      <t>ケイヤク</t>
    </rPh>
    <rPh sb="6" eb="7">
      <t>ヨウ</t>
    </rPh>
    <rPh sb="12" eb="13">
      <t>タ</t>
    </rPh>
    <rPh sb="14" eb="15">
      <t>フク</t>
    </rPh>
    <phoneticPr fontId="3"/>
  </si>
  <si>
    <t>①源泉所得税グロスアップ計算（手取額から支払金額を逆算する方法）</t>
    <rPh sb="1" eb="3">
      <t>ゲンセン</t>
    </rPh>
    <rPh sb="3" eb="6">
      <t>ショトクゼイ</t>
    </rPh>
    <rPh sb="12" eb="14">
      <t>ケイサン</t>
    </rPh>
    <rPh sb="15" eb="17">
      <t>テドリ</t>
    </rPh>
    <rPh sb="17" eb="18">
      <t>ガク</t>
    </rPh>
    <rPh sb="20" eb="22">
      <t>シハライ</t>
    </rPh>
    <rPh sb="22" eb="24">
      <t>キンガク</t>
    </rPh>
    <rPh sb="25" eb="27">
      <t>ギャクサン</t>
    </rPh>
    <rPh sb="29" eb="31">
      <t>ホウホウ</t>
    </rPh>
    <phoneticPr fontId="3"/>
  </si>
  <si>
    <t>②支払金額から手取り額を計算する方法</t>
    <rPh sb="1" eb="3">
      <t>シハライ</t>
    </rPh>
    <rPh sb="3" eb="5">
      <t>キンガク</t>
    </rPh>
    <rPh sb="7" eb="9">
      <t>テド</t>
    </rPh>
    <rPh sb="10" eb="11">
      <t>ガク</t>
    </rPh>
    <rPh sb="12" eb="14">
      <t>ケイサン</t>
    </rPh>
    <rPh sb="16" eb="18">
      <t>ホウホウ</t>
    </rPh>
    <phoneticPr fontId="3"/>
  </si>
  <si>
    <t>2．法人契約用</t>
    <rPh sb="2" eb="4">
      <t>ホウジン</t>
    </rPh>
    <rPh sb="4" eb="6">
      <t>ケイヤク</t>
    </rPh>
    <rPh sb="6" eb="7">
      <t>ヨウ</t>
    </rPh>
    <phoneticPr fontId="3"/>
  </si>
  <si>
    <t>テーマ［　　　　　　　　　　　　　]</t>
    <phoneticPr fontId="3"/>
  </si>
  <si>
    <t>契約種別、計算方法に応じた欄に金額を記入してください。</t>
    <rPh sb="0" eb="2">
      <t>ケイヤク</t>
    </rPh>
    <rPh sb="2" eb="4">
      <t>シュベツ</t>
    </rPh>
    <rPh sb="5" eb="7">
      <t>ケイサン</t>
    </rPh>
    <rPh sb="7" eb="9">
      <t>ホウホウ</t>
    </rPh>
    <rPh sb="10" eb="11">
      <t>オウ</t>
    </rPh>
    <rPh sb="13" eb="14">
      <t>ラン</t>
    </rPh>
    <rPh sb="15" eb="17">
      <t>キンガク</t>
    </rPh>
    <rPh sb="18" eb="20">
      <t>キニュウ</t>
    </rPh>
    <phoneticPr fontId="3"/>
  </si>
  <si>
    <t>出演者と契約者（本承諾者）との関係　　本人 ・ 契約者に所属する者 ・ 契約者から出演委託を受けた者</t>
    <rPh sb="0" eb="3">
      <t>シュツエンシャ</t>
    </rPh>
    <rPh sb="4" eb="7">
      <t>ケイヤクシャ</t>
    </rPh>
    <rPh sb="8" eb="9">
      <t>ホン</t>
    </rPh>
    <rPh sb="9" eb="11">
      <t>ショウダク</t>
    </rPh>
    <rPh sb="11" eb="12">
      <t>シャ</t>
    </rPh>
    <rPh sb="15" eb="17">
      <t>カンケイ</t>
    </rPh>
    <rPh sb="19" eb="21">
      <t>ホンニン</t>
    </rPh>
    <rPh sb="24" eb="27">
      <t>ケイヤクシャ</t>
    </rPh>
    <rPh sb="28" eb="30">
      <t>ショゾク</t>
    </rPh>
    <rPh sb="32" eb="33">
      <t>モノ</t>
    </rPh>
    <rPh sb="36" eb="39">
      <t>ケイヤクシャ</t>
    </rPh>
    <rPh sb="41" eb="43">
      <t>シュツエン</t>
    </rPh>
    <rPh sb="43" eb="45">
      <t>イタク</t>
    </rPh>
    <rPh sb="46" eb="47">
      <t>ウ</t>
    </rPh>
    <rPh sb="49" eb="50">
      <t>モノ</t>
    </rPh>
    <phoneticPr fontId="3"/>
  </si>
  <si>
    <t>印紙税額</t>
    <rPh sb="0" eb="3">
      <t>インシゼイ</t>
    </rPh>
    <rPh sb="3" eb="4">
      <t>ガク</t>
    </rPh>
    <phoneticPr fontId="3"/>
  </si>
  <si>
    <t>非課税</t>
    <rPh sb="0" eb="3">
      <t>ヒカゼイ</t>
    </rPh>
    <phoneticPr fontId="3"/>
  </si>
  <si>
    <t>1円以上</t>
    <rPh sb="1" eb="4">
      <t>エンイジョウ</t>
    </rPh>
    <phoneticPr fontId="3"/>
  </si>
  <si>
    <t>１万円以上</t>
    <rPh sb="2" eb="3">
      <t>エン</t>
    </rPh>
    <rPh sb="3" eb="5">
      <t>イジョウ</t>
    </rPh>
    <phoneticPr fontId="3"/>
  </si>
  <si>
    <t>円）　</t>
    <phoneticPr fontId="3"/>
  </si>
  <si>
    <t>１００万円以下</t>
    <rPh sb="3" eb="7">
      <t>マンエンイカ</t>
    </rPh>
    <phoneticPr fontId="3"/>
  </si>
  <si>
    <t>（源泉所得税</t>
    <phoneticPr fontId="3"/>
  </si>
  <si>
    <t>１００万円超</t>
    <rPh sb="3" eb="6">
      <t>マンエンチョウ</t>
    </rPh>
    <phoneticPr fontId="3"/>
  </si>
  <si>
    <t>差引手取支給額</t>
    <rPh sb="0" eb="2">
      <t>サシヒキ</t>
    </rPh>
    <rPh sb="2" eb="4">
      <t>テド</t>
    </rPh>
    <rPh sb="4" eb="7">
      <t>シキュウガク</t>
    </rPh>
    <phoneticPr fontId="3"/>
  </si>
  <si>
    <t>２００万円以下</t>
    <rPh sb="3" eb="7">
      <t>マンエンイカ</t>
    </rPh>
    <phoneticPr fontId="3"/>
  </si>
  <si>
    <t>２００万円超</t>
    <rPh sb="3" eb="6">
      <t>マンエンチョウ</t>
    </rPh>
    <phoneticPr fontId="3"/>
  </si>
  <si>
    <t>３００万円以下</t>
    <rPh sb="3" eb="7">
      <t>マンエンイカ</t>
    </rPh>
    <phoneticPr fontId="3"/>
  </si>
  <si>
    <t>３００万円超</t>
    <rPh sb="3" eb="6">
      <t>マンエンチョウ</t>
    </rPh>
    <phoneticPr fontId="3"/>
  </si>
  <si>
    <t>2．謝礼に含まない　　※2）</t>
    <rPh sb="5" eb="6">
      <t>フク</t>
    </rPh>
    <phoneticPr fontId="3"/>
  </si>
  <si>
    <t>５００万円以下</t>
    <rPh sb="3" eb="7">
      <t>マンエンイカ</t>
    </rPh>
    <phoneticPr fontId="3"/>
  </si>
  <si>
    <t>※2　　講師の交通費、宿泊費を上記謝礼に含まない場合で本会計から交通費、宿泊費金を支出する場合は、必要な費用を、別途、講師関係費で予算計上してください。</t>
    <rPh sb="4" eb="6">
      <t>コウシ</t>
    </rPh>
    <rPh sb="7" eb="10">
      <t>コウツウヒ</t>
    </rPh>
    <rPh sb="11" eb="13">
      <t>シュクハク</t>
    </rPh>
    <rPh sb="13" eb="14">
      <t>ヒ</t>
    </rPh>
    <rPh sb="15" eb="17">
      <t>ジョウキ</t>
    </rPh>
    <rPh sb="17" eb="19">
      <t>シャレイ</t>
    </rPh>
    <rPh sb="20" eb="21">
      <t>フク</t>
    </rPh>
    <rPh sb="24" eb="26">
      <t>バアイ</t>
    </rPh>
    <rPh sb="27" eb="28">
      <t>ホン</t>
    </rPh>
    <rPh sb="28" eb="30">
      <t>カイケイ</t>
    </rPh>
    <rPh sb="32" eb="35">
      <t>コウツウヒ</t>
    </rPh>
    <rPh sb="36" eb="39">
      <t>シュクハクヒ</t>
    </rPh>
    <rPh sb="39" eb="40">
      <t>キン</t>
    </rPh>
    <rPh sb="41" eb="43">
      <t>シシュツ</t>
    </rPh>
    <rPh sb="45" eb="47">
      <t>バアイ</t>
    </rPh>
    <rPh sb="49" eb="51">
      <t>ヒツヨウ</t>
    </rPh>
    <rPh sb="52" eb="54">
      <t>ヒヨウ</t>
    </rPh>
    <rPh sb="56" eb="58">
      <t>ベット</t>
    </rPh>
    <rPh sb="59" eb="61">
      <t>コウシ</t>
    </rPh>
    <rPh sb="61" eb="64">
      <t>カンケイヒ</t>
    </rPh>
    <rPh sb="65" eb="67">
      <t>ヨサン</t>
    </rPh>
    <rPh sb="67" eb="69">
      <t>ケイジョウ</t>
    </rPh>
    <phoneticPr fontId="3"/>
  </si>
  <si>
    <t>ニコニコ生放送  (http://live.nicovideo.jp/)</t>
    <rPh sb="4" eb="7">
      <t>ナマホウソウ</t>
    </rPh>
    <phoneticPr fontId="3"/>
  </si>
  <si>
    <t>財審様式（本シート）</t>
    <rPh sb="0" eb="1">
      <t>ザイ</t>
    </rPh>
    <rPh sb="1" eb="2">
      <t>シン</t>
    </rPh>
    <rPh sb="2" eb="4">
      <t>ヨウシキ</t>
    </rPh>
    <rPh sb="5" eb="6">
      <t>ホン</t>
    </rPh>
    <phoneticPr fontId="3"/>
  </si>
  <si>
    <t>外部から取得する資料</t>
    <rPh sb="0" eb="2">
      <t>ガイブ</t>
    </rPh>
    <rPh sb="4" eb="6">
      <t>シュトク</t>
    </rPh>
    <rPh sb="8" eb="10">
      <t>シリョウ</t>
    </rPh>
    <phoneticPr fontId="3"/>
  </si>
  <si>
    <t>見積書</t>
    <rPh sb="0" eb="2">
      <t>ミツモリ</t>
    </rPh>
    <rPh sb="2" eb="3">
      <t>ショ</t>
    </rPh>
    <phoneticPr fontId="3"/>
  </si>
  <si>
    <t>請求書</t>
    <rPh sb="0" eb="3">
      <t>セイキュウショ</t>
    </rPh>
    <phoneticPr fontId="3"/>
  </si>
  <si>
    <t>◎</t>
    <phoneticPr fontId="3"/>
  </si>
  <si>
    <t>●</t>
    <phoneticPr fontId="3"/>
  </si>
  <si>
    <t>計画時には見積書をリンクする
決算時には請求書及び振込受付書をリンクする</t>
    <rPh sb="0" eb="2">
      <t>ケイカク</t>
    </rPh>
    <rPh sb="2" eb="3">
      <t>ジ</t>
    </rPh>
    <rPh sb="5" eb="8">
      <t>ミツモリショ</t>
    </rPh>
    <rPh sb="15" eb="17">
      <t>ケッサン</t>
    </rPh>
    <rPh sb="17" eb="18">
      <t>ジ</t>
    </rPh>
    <rPh sb="20" eb="23">
      <t>セイキュウショ</t>
    </rPh>
    <rPh sb="23" eb="24">
      <t>オヨ</t>
    </rPh>
    <rPh sb="25" eb="27">
      <t>フリコミ</t>
    </rPh>
    <rPh sb="27" eb="29">
      <t>ウケツケ</t>
    </rPh>
    <rPh sb="29" eb="30">
      <t>ショ</t>
    </rPh>
    <phoneticPr fontId="3"/>
  </si>
  <si>
    <t>事務局に集約し、スキャンコピーを添付</t>
    <rPh sb="0" eb="3">
      <t>ジムキョク</t>
    </rPh>
    <rPh sb="4" eb="6">
      <t>シュウヤク</t>
    </rPh>
    <rPh sb="16" eb="18">
      <t>テンプ</t>
    </rPh>
    <phoneticPr fontId="3"/>
  </si>
  <si>
    <t>●</t>
    <phoneticPr fontId="3"/>
  </si>
  <si>
    <t>様式54</t>
    <rPh sb="0" eb="2">
      <t>ヨウシキ</t>
    </rPh>
    <phoneticPr fontId="3"/>
  </si>
  <si>
    <t>源泉所得税納付報告書</t>
    <rPh sb="0" eb="2">
      <t>ゲンセン</t>
    </rPh>
    <rPh sb="2" eb="5">
      <t>ショトクゼイ</t>
    </rPh>
    <rPh sb="5" eb="7">
      <t>ノウフ</t>
    </rPh>
    <rPh sb="7" eb="9">
      <t>ホウコク</t>
    </rPh>
    <rPh sb="9" eb="10">
      <t>ショ</t>
    </rPh>
    <phoneticPr fontId="3"/>
  </si>
  <si>
    <t>－</t>
  </si>
  <si>
    <t>◎</t>
  </si>
  <si>
    <t>源泉所得税は、各協議会ごとに納付していただきます。</t>
    <phoneticPr fontId="3"/>
  </si>
  <si>
    <t>※源泉徴収税額（合計税額）は，同一人物に対する１回の支払金額が１００万円以下の場合１０．２１％</t>
    <phoneticPr fontId="3"/>
  </si>
  <si>
    <t>※採用企業合計＋振込手数料＋予備費＝事業費合計になることを確認下さい。</t>
    <rPh sb="1" eb="3">
      <t>サイヨウ</t>
    </rPh>
    <rPh sb="3" eb="5">
      <t>キギョウ</t>
    </rPh>
    <rPh sb="5" eb="7">
      <t>ゴウケイ</t>
    </rPh>
    <rPh sb="8" eb="10">
      <t>フリコ</t>
    </rPh>
    <rPh sb="10" eb="13">
      <t>テスウリョウ</t>
    </rPh>
    <rPh sb="14" eb="17">
      <t>ヨビヒ</t>
    </rPh>
    <rPh sb="18" eb="20">
      <t>ジギョウ</t>
    </rPh>
    <rPh sb="20" eb="21">
      <t>ヒ</t>
    </rPh>
    <rPh sb="21" eb="23">
      <t>ゴウケイ</t>
    </rPh>
    <rPh sb="29" eb="31">
      <t>カクニン</t>
    </rPh>
    <rPh sb="31" eb="32">
      <t>クダ</t>
    </rPh>
    <phoneticPr fontId="3"/>
  </si>
  <si>
    <t>講演等を依頼する場合に必要、規則審査会議と共通書式
決算時には請求書と同じ扱いになります。</t>
    <rPh sb="0" eb="2">
      <t>コウエン</t>
    </rPh>
    <rPh sb="2" eb="3">
      <t>トウ</t>
    </rPh>
    <rPh sb="4" eb="6">
      <t>イライ</t>
    </rPh>
    <rPh sb="8" eb="10">
      <t>バアイ</t>
    </rPh>
    <rPh sb="11" eb="13">
      <t>ヒツヨウ</t>
    </rPh>
    <rPh sb="14" eb="16">
      <t>キソク</t>
    </rPh>
    <rPh sb="16" eb="18">
      <t>シンサ</t>
    </rPh>
    <rPh sb="18" eb="20">
      <t>カイギ</t>
    </rPh>
    <rPh sb="21" eb="23">
      <t>キョウツウ</t>
    </rPh>
    <rPh sb="23" eb="25">
      <t>ショシキ</t>
    </rPh>
    <rPh sb="26" eb="28">
      <t>ケッサン</t>
    </rPh>
    <rPh sb="28" eb="29">
      <t>ジ</t>
    </rPh>
    <rPh sb="31" eb="34">
      <t>セイキュウショ</t>
    </rPh>
    <rPh sb="35" eb="36">
      <t>オナ</t>
    </rPh>
    <rPh sb="37" eb="38">
      <t>アツカ</t>
    </rPh>
    <phoneticPr fontId="3"/>
  </si>
  <si>
    <t>様式55</t>
    <rPh sb="0" eb="2">
      <t>ヨウシキ</t>
    </rPh>
    <phoneticPr fontId="3"/>
  </si>
  <si>
    <t>○</t>
    <phoneticPr fontId="3"/>
  </si>
  <si>
    <t>領収書管理台帳</t>
    <rPh sb="0" eb="3">
      <t>リョウシュウショ</t>
    </rPh>
    <rPh sb="3" eb="5">
      <t>カンリ</t>
    </rPh>
    <rPh sb="5" eb="7">
      <t>ダイチョウ</t>
    </rPh>
    <phoneticPr fontId="3"/>
  </si>
  <si>
    <t>事業名称：</t>
    <rPh sb="0" eb="2">
      <t>ジギョウ</t>
    </rPh>
    <rPh sb="2" eb="4">
      <t>メイショウ</t>
    </rPh>
    <phoneticPr fontId="3"/>
  </si>
  <si>
    <t>有効期限</t>
    <phoneticPr fontId="3"/>
  </si>
  <si>
    <t>本件、出演依頼の内諾にあたり、講演の内容が第三者の著作権、その他第三者の権利を侵害するものでないことを保証します。また、第三者が著作権等を有する著作物等を講演において使用する場合は、事前にその内容を明らかにし、講師において当該許諾者の許諾を受けた上で講演を行うものとします。</t>
    <phoneticPr fontId="3"/>
  </si>
  <si>
    <t>注４　</t>
    <phoneticPr fontId="3"/>
  </si>
  <si>
    <t>　　　　　Ustream        (http://www.ustream.tv/)</t>
    <phoneticPr fontId="3"/>
  </si>
  <si>
    <t>　　　　　Youtube        (http://www.youtube.com/)</t>
    <phoneticPr fontId="3"/>
  </si>
  <si>
    <t>e-みらせん       (http://e-mirasen.jp/)</t>
    <phoneticPr fontId="3"/>
  </si>
  <si>
    <t>　　　　　Facebook      (http://www.facebook.com/)</t>
    <phoneticPr fontId="3"/>
  </si>
  <si>
    <t>LINE                (http://line.me/ja/)</t>
    <phoneticPr fontId="3"/>
  </si>
  <si>
    <t>　　　　　Twitter          (http://twitter.com/)</t>
    <phoneticPr fontId="3"/>
  </si>
  <si>
    <t>注３　</t>
    <phoneticPr fontId="3"/>
  </si>
  <si>
    <t>出演者が講演等で使用した資料のみを利用する場合（文章化したもの、録音・録画、または録画物とあわせて利用しない場合）は、注１の規定と異なり、別途許諾を得るものとします。また、類型のなき利用態様については別途協議の上、利用の可否・対価等につき決するものとします。</t>
    <phoneticPr fontId="3"/>
  </si>
  <si>
    <t>注２　</t>
    <phoneticPr fontId="3"/>
  </si>
  <si>
    <t xml:space="preserve">（10）
</t>
    <phoneticPr fontId="3"/>
  </si>
  <si>
    <t>（９）</t>
    <phoneticPr fontId="3"/>
  </si>
  <si>
    <t>録画物の無償上映、及び出演者が講演にて自ら使用した資料の視聴者あての複製、配布</t>
    <phoneticPr fontId="3"/>
  </si>
  <si>
    <t>（８）</t>
    <phoneticPr fontId="3"/>
  </si>
  <si>
    <t>（７）</t>
    <phoneticPr fontId="3"/>
  </si>
  <si>
    <t>（６）</t>
    <phoneticPr fontId="3"/>
  </si>
  <si>
    <t>（５）</t>
    <phoneticPr fontId="3"/>
  </si>
  <si>
    <t>講演内容の文章化、または要旨の作成</t>
    <phoneticPr fontId="3"/>
  </si>
  <si>
    <t>（４）</t>
    <phoneticPr fontId="3"/>
  </si>
  <si>
    <t>（３）</t>
    <phoneticPr fontId="3"/>
  </si>
  <si>
    <t xml:space="preserve">        講師等出演依頼承諾書　裏面</t>
    <phoneticPr fontId="3"/>
  </si>
  <si>
    <t>講演中の講師の写真撮影</t>
    <phoneticPr fontId="3"/>
  </si>
  <si>
    <t>（２）</t>
    <phoneticPr fontId="3"/>
  </si>
  <si>
    <t>（１）</t>
    <phoneticPr fontId="3"/>
  </si>
  <si>
    <t>注１</t>
    <phoneticPr fontId="3"/>
  </si>
  <si>
    <t>■口座番号</t>
    <phoneticPr fontId="3"/>
  </si>
  <si>
    <t>■普通・当座　</t>
    <phoneticPr fontId="3"/>
  </si>
  <si>
    <t>円（源泉所得税を除く謝礼＋実費立替）</t>
    <phoneticPr fontId="3"/>
  </si>
  <si>
    <t>支払総額</t>
    <phoneticPr fontId="3"/>
  </si>
  <si>
    <t>ⅲ.宿泊費</t>
    <phoneticPr fontId="3"/>
  </si>
  <si>
    <t>円 ※1）</t>
    <phoneticPr fontId="3"/>
  </si>
  <si>
    <t>（うち消費税</t>
    <phoneticPr fontId="3"/>
  </si>
  <si>
    <t>円</t>
    <phoneticPr fontId="3"/>
  </si>
  <si>
    <t>未記載及び0円</t>
    <phoneticPr fontId="3"/>
  </si>
  <si>
    <t>　契約の種別</t>
    <phoneticPr fontId="3"/>
  </si>
  <si>
    <t>４．その他(      　　　　　     )</t>
    <phoneticPr fontId="3"/>
  </si>
  <si>
    <t>　講演等の形式</t>
    <phoneticPr fontId="3"/>
  </si>
  <si>
    <t>２．源泉所得税納付及び徴収手順</t>
    <rPh sb="11" eb="13">
      <t>チョウシュウ</t>
    </rPh>
    <phoneticPr fontId="3"/>
  </si>
  <si>
    <t>合計</t>
    <rPh sb="0" eb="2">
      <t>ゴウケイ</t>
    </rPh>
    <phoneticPr fontId="3"/>
  </si>
  <si>
    <t>特別領収書及び領収書綴りを使用する場合、この様式を使用して配布状況を管理してください。</t>
    <phoneticPr fontId="3"/>
  </si>
  <si>
    <t>領収書管理台帳</t>
    <phoneticPr fontId="3"/>
  </si>
  <si>
    <t>２）各協議会は、相手方口座に報酬の手取額を支払うと同時に、源泉所得税額を翌月１０日迄に上述の納付書を添えて
　　金融機関で納付して頂きます。</t>
    <phoneticPr fontId="3"/>
  </si>
  <si>
    <t>１）納付に際しては、源泉所得税納付報告書［様式54］をご参考の上、お近くの税務署で報酬用の納付書を入手して頂き、
　　ご記入下さい。</t>
    <phoneticPr fontId="3"/>
  </si>
  <si>
    <t>Ｂ．地区・ブロック協議会の場合</t>
    <phoneticPr fontId="3"/>
  </si>
  <si>
    <t>２）外国人への支払い</t>
    <phoneticPr fontId="3"/>
  </si>
  <si>
    <t>　　となります。源泉徴収税額表を参照ください。</t>
    <phoneticPr fontId="3"/>
  </si>
  <si>
    <t>　　（＝１０％×１０２．１％），１００万円超える場合の超える部分は２０．４２％（＝２０％×１０２．１％）</t>
    <phoneticPr fontId="3"/>
  </si>
  <si>
    <t>見積（請求）企業一覧表</t>
    <rPh sb="3" eb="5">
      <t>セイキュウ</t>
    </rPh>
    <phoneticPr fontId="3"/>
  </si>
  <si>
    <t>押印してある紙資料を提出</t>
    <rPh sb="0" eb="2">
      <t>オウイン</t>
    </rPh>
    <rPh sb="6" eb="9">
      <t>カミシリョウ</t>
    </rPh>
    <rPh sb="10" eb="12">
      <t>テイシュツ</t>
    </rPh>
    <phoneticPr fontId="3"/>
  </si>
  <si>
    <t>特別領収書を管理する時に使用
（領収書つづり及び特別領収書を管理する時に使用）</t>
    <rPh sb="0" eb="2">
      <t>トクベツ</t>
    </rPh>
    <rPh sb="2" eb="5">
      <t>リョウシュウショ</t>
    </rPh>
    <rPh sb="6" eb="8">
      <t>カンリ</t>
    </rPh>
    <rPh sb="10" eb="11">
      <t>トキ</t>
    </rPh>
    <rPh sb="12" eb="14">
      <t>シヨウ</t>
    </rPh>
    <rPh sb="16" eb="19">
      <t>リョウシュウショ</t>
    </rPh>
    <rPh sb="22" eb="23">
      <t>オヨ</t>
    </rPh>
    <rPh sb="24" eb="26">
      <t>トクベツ</t>
    </rPh>
    <rPh sb="26" eb="29">
      <t>リョウシュウショ</t>
    </rPh>
    <rPh sb="30" eb="32">
      <t>カンリ</t>
    </rPh>
    <rPh sb="34" eb="35">
      <t>トキ</t>
    </rPh>
    <rPh sb="36" eb="38">
      <t>シヨウ</t>
    </rPh>
    <phoneticPr fontId="3"/>
  </si>
  <si>
    <t>①　現金で支給する交通費（お車代）や宿泊費、高額な物品、現金に交換可能な物品（商品券等）に対しても源泉所得税が必要となります。その際、講師出演依頼に伴うマイナンバー提出について[財審様式6別表]を用いて、マイナンバーを先方から取得し、事務局に連絡してください。</t>
    <rPh sb="51" eb="54">
      <t>ショトクゼイ</t>
    </rPh>
    <phoneticPr fontId="3"/>
  </si>
  <si>
    <t>[様式53]</t>
    <phoneticPr fontId="3"/>
  </si>
  <si>
    <t>[様式52]</t>
    <phoneticPr fontId="3"/>
  </si>
  <si>
    <t>※契約形態が個人で源泉が発生する場合にはマイナンバーに関する書式</t>
    <rPh sb="1" eb="3">
      <t>ケイヤク</t>
    </rPh>
    <rPh sb="3" eb="5">
      <t>ケイタイ</t>
    </rPh>
    <rPh sb="6" eb="8">
      <t>コジン</t>
    </rPh>
    <rPh sb="9" eb="11">
      <t>ゲンセン</t>
    </rPh>
    <rPh sb="12" eb="14">
      <t>ハッセイ</t>
    </rPh>
    <rPh sb="16" eb="18">
      <t>バアイ</t>
    </rPh>
    <rPh sb="27" eb="28">
      <t>カン</t>
    </rPh>
    <rPh sb="30" eb="32">
      <t>ショシキ</t>
    </rPh>
    <phoneticPr fontId="3"/>
  </si>
  <si>
    <t>※様式６は印紙税法上の２号文書（請負に関する契約書）に該当します。</t>
    <phoneticPr fontId="3"/>
  </si>
  <si>
    <t>※印紙税額は、消費税課税前の金額にて算出します。</t>
    <phoneticPr fontId="3"/>
  </si>
  <si>
    <t>ⅱ.交通費</t>
    <phoneticPr fontId="3"/>
  </si>
  <si>
    <t>3．掛からない</t>
    <rPh sb="2" eb="3">
      <t>カ</t>
    </rPh>
    <phoneticPr fontId="3"/>
  </si>
  <si>
    <t>事　　業　　名　　称</t>
    <rPh sb="0" eb="1">
      <t>コト</t>
    </rPh>
    <rPh sb="3" eb="4">
      <t>ギョウ</t>
    </rPh>
    <rPh sb="6" eb="7">
      <t>メイ</t>
    </rPh>
    <rPh sb="9" eb="10">
      <t>ショウ</t>
    </rPh>
    <phoneticPr fontId="3"/>
  </si>
  <si>
    <t>事業名称</t>
    <rPh sb="2" eb="4">
      <t>メイショウ</t>
    </rPh>
    <phoneticPr fontId="3"/>
  </si>
  <si>
    <t>文章化済み講演、要旨作成済み講演、または講師が講演にて自ら使用した資料、その他講演中撮影された写真につき、広報誌への掲載、複製、または貸与</t>
    <phoneticPr fontId="3"/>
  </si>
  <si>
    <t>注６</t>
    <rPh sb="0" eb="1">
      <t>チュウ</t>
    </rPh>
    <phoneticPr fontId="3"/>
  </si>
  <si>
    <t>本承諾書記載の事業実施日３０日前を経過後の貴団体都合によるキャンセルの場合は、謝礼金の1０％相当額（源泉所得税額・消費税額を除く）を違約金として申し受けます。</t>
    <phoneticPr fontId="3"/>
  </si>
  <si>
    <t>注7</t>
    <rPh sb="0" eb="1">
      <t>チュウ</t>
    </rPh>
    <phoneticPr fontId="3"/>
  </si>
  <si>
    <t>契約者（本承諾者）と出演者が異なる場合、契約者は本承諾書面の内容を出演者に通知します。</t>
    <phoneticPr fontId="3"/>
  </si>
  <si>
    <t>同意できない条項又は内容の変更がある場合は、二重線で削除のうえ、訂正印を押印ください。</t>
    <phoneticPr fontId="3"/>
  </si>
  <si>
    <t>年　 　月　 　日</t>
    <phoneticPr fontId="3"/>
  </si>
  <si>
    <t>自　　　 　年　　　月　　　日</t>
    <phoneticPr fontId="3"/>
  </si>
  <si>
    <t>至　　 　　年　　　月　　　日</t>
    <phoneticPr fontId="3"/>
  </si>
  <si>
    <t>甲は、甲において必要があると認められた場合には、乙に対して、事業・活動等の進行状況等に関する報告を求めることができる。</t>
    <phoneticPr fontId="3"/>
  </si>
  <si>
    <t>乙は、甲に対して、事業・活動等の成果を取りまとめた報告書及び会計報告書を、　　　　年　　月　　日又は事業・活動等の完了日から　　　ヶ月以内に提出しなければならない。</t>
    <phoneticPr fontId="3"/>
  </si>
  <si>
    <t>本覚書に記載のない事項又は本覚書の各項に疑義が生じた場合は、甲・乙両者誠意をもって協議し処理解決をする。</t>
    <phoneticPr fontId="3"/>
  </si>
  <si>
    <t>④　平成２５年１月から２５年間で生ずる所得について源泉徴収する際には，所得税の２．１％相当分である復興特別所得税を併せて 徴収しなければなりません（復興財源確保法２８）</t>
    <phoneticPr fontId="3"/>
  </si>
  <si>
    <t>　ア）講師、通訳等個人への支払いのうち、外国人に対する支払いは、原則として、２０．４２%の源泉徴収</t>
    <phoneticPr fontId="3"/>
  </si>
  <si>
    <t>　イ）外国人のうち、日本国内に継続して１年以上居住した人、又は１年以上居住することを必要とする職業を有する場合には、日本国居住者とみなされるので、１０．２１%の源泉徴収</t>
    <phoneticPr fontId="3"/>
  </si>
  <si>
    <t>　 また、マイナンバー取得後に、万が一、講師が変更になった場合は、</t>
    <phoneticPr fontId="3"/>
  </si>
  <si>
    <t>　 本会事務局において破棄して下さい。担当委員会は、本会事務局で</t>
    <rPh sb="3" eb="4">
      <t>カイ</t>
    </rPh>
    <rPh sb="4" eb="7">
      <t>ジムキョク</t>
    </rPh>
    <rPh sb="11" eb="13">
      <t>ハキ</t>
    </rPh>
    <rPh sb="15" eb="16">
      <t>クダ</t>
    </rPh>
    <rPh sb="19" eb="21">
      <t>タントウ</t>
    </rPh>
    <rPh sb="21" eb="24">
      <t>イインカイ</t>
    </rPh>
    <rPh sb="26" eb="28">
      <t>ホンカイ</t>
    </rPh>
    <rPh sb="28" eb="31">
      <t>ジムキョク</t>
    </rPh>
    <phoneticPr fontId="3"/>
  </si>
  <si>
    <t>　 破棄されたことを確認して下さい。</t>
    <rPh sb="10" eb="12">
      <t>カクニン</t>
    </rPh>
    <rPh sb="14" eb="15">
      <t>クダ</t>
    </rPh>
    <phoneticPr fontId="3"/>
  </si>
  <si>
    <t>　 (規則様式4別表)が必要となりますが、絶対にデータ化したり、参考資料</t>
    <rPh sb="3" eb="5">
      <t>キソク</t>
    </rPh>
    <rPh sb="5" eb="7">
      <t>ヨウシキ</t>
    </rPh>
    <rPh sb="8" eb="10">
      <t>ベッピョウ</t>
    </rPh>
    <rPh sb="12" eb="14">
      <t>ヒツヨウ</t>
    </rPh>
    <rPh sb="21" eb="23">
      <t>ゼッタイ</t>
    </rPh>
    <rPh sb="27" eb="28">
      <t>カ</t>
    </rPh>
    <rPh sb="32" eb="34">
      <t>サンコウ</t>
    </rPh>
    <rPh sb="34" eb="36">
      <t>シリョウ</t>
    </rPh>
    <phoneticPr fontId="3"/>
  </si>
  <si>
    <t>　 として議案書へ添付してはいけません。</t>
    <rPh sb="5" eb="7">
      <t>ギアン</t>
    </rPh>
    <rPh sb="7" eb="8">
      <t>ショ</t>
    </rPh>
    <rPh sb="9" eb="11">
      <t>テンプ</t>
    </rPh>
    <phoneticPr fontId="3"/>
  </si>
  <si>
    <r>
      <t xml:space="preserve">外部資金
予定額
</t>
    </r>
    <r>
      <rPr>
        <sz val="9"/>
        <rFont val="ＭＳ Ｐゴシック"/>
        <family val="3"/>
        <charset val="128"/>
      </rPr>
      <t>（登録料等）</t>
    </r>
    <rPh sb="0" eb="2">
      <t>ガイブ</t>
    </rPh>
    <rPh sb="2" eb="4">
      <t>シキン</t>
    </rPh>
    <rPh sb="5" eb="7">
      <t>ヨテイ</t>
    </rPh>
    <rPh sb="7" eb="8">
      <t>ガク</t>
    </rPh>
    <rPh sb="10" eb="12">
      <t>トウロク</t>
    </rPh>
    <rPh sb="12" eb="14">
      <t>リョウナド</t>
    </rPh>
    <phoneticPr fontId="3"/>
  </si>
  <si>
    <t>見積/
請求№</t>
    <rPh sb="4" eb="6">
      <t>セイキュウ</t>
    </rPh>
    <phoneticPr fontId="3"/>
  </si>
  <si>
    <t>採　　用　　企　　業</t>
    <phoneticPr fontId="3"/>
  </si>
  <si>
    <t>※支払先が個人の場合は個人名を企業名欄に記載し、金額欄は源泉税込みの金額を記載すること</t>
    <rPh sb="1" eb="3">
      <t>シハライ</t>
    </rPh>
    <rPh sb="3" eb="4">
      <t>サキ</t>
    </rPh>
    <rPh sb="5" eb="7">
      <t>コジン</t>
    </rPh>
    <rPh sb="8" eb="10">
      <t>バアイ</t>
    </rPh>
    <rPh sb="11" eb="14">
      <t>コジンメイ</t>
    </rPh>
    <rPh sb="15" eb="17">
      <t>キギョウ</t>
    </rPh>
    <rPh sb="17" eb="18">
      <t>メイ</t>
    </rPh>
    <rPh sb="18" eb="19">
      <t>ラン</t>
    </rPh>
    <rPh sb="20" eb="22">
      <t>キサイ</t>
    </rPh>
    <rPh sb="24" eb="26">
      <t>キンガク</t>
    </rPh>
    <rPh sb="26" eb="27">
      <t>ラン</t>
    </rPh>
    <rPh sb="28" eb="30">
      <t>ゲンセン</t>
    </rPh>
    <rPh sb="30" eb="31">
      <t>ゼイ</t>
    </rPh>
    <rPh sb="31" eb="32">
      <t>コミ</t>
    </rPh>
    <rPh sb="34" eb="36">
      <t>キンガク</t>
    </rPh>
    <rPh sb="37" eb="39">
      <t>キサイ</t>
    </rPh>
    <phoneticPr fontId="3"/>
  </si>
  <si>
    <t>※見積書へ見積Ｎｏ．をまたは請求書へ請求Ｎｏ．を記載すること</t>
    <rPh sb="1" eb="4">
      <t>ミツモリショ</t>
    </rPh>
    <rPh sb="5" eb="7">
      <t>ミツ</t>
    </rPh>
    <rPh sb="14" eb="17">
      <t>セイキュウショ</t>
    </rPh>
    <rPh sb="18" eb="20">
      <t>セイキュウ</t>
    </rPh>
    <rPh sb="24" eb="26">
      <t>キサイ</t>
    </rPh>
    <phoneticPr fontId="3"/>
  </si>
  <si>
    <t>録音・録画済みの講演（以下、単に録画物とする）、講師が講演にて自ら使用した資料、その他講演中に撮影された写真の複製、及び無償での貸与</t>
    <phoneticPr fontId="3"/>
  </si>
  <si>
    <t>公益社団法人 日本青年会議所ホームページ他、インターネットを利用した各種配信につき、この配信期間については、２年間の配信とします。ただし、期間満了後、出演者（契約者）より申し出がない限り、公益社団法人 日本青年会議所ホームページ他、インターネットを利用した配信を終了するまでの間、継続して公開することに異議ありません。</t>
    <phoneticPr fontId="3"/>
  </si>
  <si>
    <t>注５　</t>
    <phoneticPr fontId="3"/>
  </si>
  <si>
    <t>■口座名義人フリガナ</t>
    <phoneticPr fontId="3"/>
  </si>
  <si>
    <t>協賛金収入・物品協賛内訳書</t>
    <rPh sb="0" eb="3">
      <t>キョウサンキン</t>
    </rPh>
    <rPh sb="3" eb="5">
      <t>シュウニュウ</t>
    </rPh>
    <rPh sb="6" eb="8">
      <t>ブッピン</t>
    </rPh>
    <rPh sb="8" eb="10">
      <t>キョウサン</t>
    </rPh>
    <rPh sb="10" eb="12">
      <t>ウチワケ</t>
    </rPh>
    <rPh sb="12" eb="13">
      <t>ショ</t>
    </rPh>
    <phoneticPr fontId="3"/>
  </si>
  <si>
    <t>協賛金額</t>
    <rPh sb="0" eb="2">
      <t>キョウサン</t>
    </rPh>
    <rPh sb="2" eb="4">
      <t>キンガク</t>
    </rPh>
    <phoneticPr fontId="3"/>
  </si>
  <si>
    <t>計</t>
    <rPh sb="0" eb="1">
      <t>ケイ</t>
    </rPh>
    <phoneticPr fontId="3"/>
  </si>
  <si>
    <t>過去の
実績</t>
    <rPh sb="0" eb="2">
      <t>カコ</t>
    </rPh>
    <rPh sb="4" eb="6">
      <t>ジッセキ</t>
    </rPh>
    <phoneticPr fontId="3"/>
  </si>
  <si>
    <t>[様式12]</t>
    <phoneticPr fontId="3"/>
  </si>
  <si>
    <t>[様式13]</t>
    <phoneticPr fontId="3"/>
  </si>
  <si>
    <t>消　費　税　等　計　算　シ　ー　ト</t>
    <rPh sb="0" eb="5">
      <t>ショウヒゼイ</t>
    </rPh>
    <rPh sb="6" eb="7">
      <t>トウ</t>
    </rPh>
    <rPh sb="8" eb="11">
      <t>ケイサン</t>
    </rPh>
    <phoneticPr fontId="3"/>
  </si>
  <si>
    <t>〔様式23〕</t>
    <rPh sb="1" eb="3">
      <t>ヨウシキ</t>
    </rPh>
    <phoneticPr fontId="3"/>
  </si>
  <si>
    <t>総 勘 定 元 帳</t>
    <rPh sb="0" eb="1">
      <t>ソウ</t>
    </rPh>
    <rPh sb="2" eb="3">
      <t>カン</t>
    </rPh>
    <rPh sb="4" eb="5">
      <t>サダム</t>
    </rPh>
    <rPh sb="6" eb="7">
      <t>モト</t>
    </rPh>
    <rPh sb="8" eb="9">
      <t>チョウ</t>
    </rPh>
    <phoneticPr fontId="3"/>
  </si>
  <si>
    <t>事業終了後、様式12・34と請求書を事務局に提出</t>
    <rPh sb="0" eb="2">
      <t>ジギョウ</t>
    </rPh>
    <rPh sb="2" eb="5">
      <t>シュウリョウゴ</t>
    </rPh>
    <rPh sb="6" eb="8">
      <t>ヨウシキ</t>
    </rPh>
    <rPh sb="14" eb="17">
      <t>セイキュウショ</t>
    </rPh>
    <rPh sb="18" eb="21">
      <t>ジムキョク</t>
    </rPh>
    <rPh sb="22" eb="24">
      <t>テイシュツ</t>
    </rPh>
    <phoneticPr fontId="3"/>
  </si>
  <si>
    <t>子議案には添付不要</t>
    <rPh sb="0" eb="1">
      <t>コ</t>
    </rPh>
    <rPh sb="1" eb="3">
      <t>ギアン</t>
    </rPh>
    <rPh sb="5" eb="7">
      <t>テンプ</t>
    </rPh>
    <rPh sb="7" eb="9">
      <t>フヨウ</t>
    </rPh>
    <phoneticPr fontId="3"/>
  </si>
  <si>
    <t>個人の場合のみ記載してください。法人の場合は様式１４に記載してください</t>
    <rPh sb="16" eb="18">
      <t>ホウジン</t>
    </rPh>
    <phoneticPr fontId="3"/>
  </si>
  <si>
    <t>（事業名称：　　　　　　　　　　　　　　　　　　　　　　　　　　　　　　　　）   第　　　回支払申請</t>
    <rPh sb="1" eb="3">
      <t>ジギョウ</t>
    </rPh>
    <rPh sb="3" eb="5">
      <t>メイショウ</t>
    </rPh>
    <phoneticPr fontId="3"/>
  </si>
  <si>
    <t>※　変更ががる場合は、修正し財審に提出すること</t>
    <rPh sb="2" eb="4">
      <t>ヘンコウ</t>
    </rPh>
    <rPh sb="7" eb="9">
      <t>バアイ</t>
    </rPh>
    <rPh sb="11" eb="13">
      <t>シュウセイ</t>
    </rPh>
    <rPh sb="14" eb="15">
      <t>ザイ</t>
    </rPh>
    <rPh sb="15" eb="16">
      <t>シン</t>
    </rPh>
    <rPh sb="17" eb="19">
      <t>テイシュツ</t>
    </rPh>
    <phoneticPr fontId="3"/>
  </si>
  <si>
    <t>事業繰入金
予定額　　　　　　</t>
    <rPh sb="0" eb="2">
      <t>ジギョウ</t>
    </rPh>
    <rPh sb="2" eb="4">
      <t>クリイレ</t>
    </rPh>
    <rPh sb="4" eb="5">
      <t>キン</t>
    </rPh>
    <rPh sb="6" eb="8">
      <t>ヨテイ</t>
    </rPh>
    <rPh sb="8" eb="9">
      <t>ガク</t>
    </rPh>
    <phoneticPr fontId="3"/>
  </si>
  <si>
    <t>〇〇</t>
    <phoneticPr fontId="3"/>
  </si>
  <si>
    <t>上記の収支差額（余剰金）は、第　　　　　回理事会の承認を経て一般会計に繰り入れる。　　　</t>
    <rPh sb="0" eb="2">
      <t>ジョウキ</t>
    </rPh>
    <rPh sb="3" eb="5">
      <t>シュウシ</t>
    </rPh>
    <rPh sb="5" eb="7">
      <t>サガク</t>
    </rPh>
    <rPh sb="8" eb="11">
      <t>ヨジョウキン</t>
    </rPh>
    <rPh sb="14" eb="15">
      <t>ダイ</t>
    </rPh>
    <rPh sb="20" eb="21">
      <t>カイ</t>
    </rPh>
    <rPh sb="21" eb="24">
      <t>リジカイ</t>
    </rPh>
    <rPh sb="25" eb="27">
      <t>ショウニン</t>
    </rPh>
    <rPh sb="28" eb="29">
      <t>ケイ</t>
    </rPh>
    <rPh sb="30" eb="32">
      <t>イッパン</t>
    </rPh>
    <rPh sb="32" eb="34">
      <t>カイケイ</t>
    </rPh>
    <rPh sb="35" eb="38">
      <t>クリイ</t>
    </rPh>
    <phoneticPr fontId="3"/>
  </si>
  <si>
    <t>理事会前</t>
    <rPh sb="0" eb="3">
      <t>リジカイ</t>
    </rPh>
    <rPh sb="3" eb="4">
      <t>マエ</t>
    </rPh>
    <phoneticPr fontId="3"/>
  </si>
  <si>
    <t>財審協議</t>
    <rPh sb="0" eb="1">
      <t>ザイ</t>
    </rPh>
    <rPh sb="1" eb="2">
      <t>シン</t>
    </rPh>
    <rPh sb="2" eb="4">
      <t>キョウギ</t>
    </rPh>
    <phoneticPr fontId="3"/>
  </si>
  <si>
    <t>財審審議</t>
    <rPh sb="0" eb="1">
      <t>ザイ</t>
    </rPh>
    <rPh sb="1" eb="2">
      <t>シン</t>
    </rPh>
    <rPh sb="2" eb="4">
      <t>シンギ</t>
    </rPh>
    <phoneticPr fontId="3"/>
  </si>
  <si>
    <t>財審修正</t>
    <rPh sb="0" eb="1">
      <t>ザイ</t>
    </rPh>
    <rPh sb="1" eb="2">
      <t>シン</t>
    </rPh>
    <rPh sb="2" eb="4">
      <t>シュウセイ</t>
    </rPh>
    <phoneticPr fontId="3"/>
  </si>
  <si>
    <t>財審補正</t>
    <rPh sb="0" eb="1">
      <t>ザイ</t>
    </rPh>
    <rPh sb="1" eb="2">
      <t>シン</t>
    </rPh>
    <rPh sb="2" eb="4">
      <t>ホセイ</t>
    </rPh>
    <phoneticPr fontId="3"/>
  </si>
  <si>
    <t>財審決算</t>
    <rPh sb="0" eb="1">
      <t>ザイ</t>
    </rPh>
    <rPh sb="1" eb="2">
      <t>シン</t>
    </rPh>
    <rPh sb="2" eb="4">
      <t>ケッサン</t>
    </rPh>
    <phoneticPr fontId="3"/>
  </si>
  <si>
    <t>※◎＝必要　○＝条件または事業により必要
　 ●＝押印済み原本が必要</t>
    <rPh sb="13" eb="15">
      <t>ジギョウ</t>
    </rPh>
    <phoneticPr fontId="3"/>
  </si>
  <si>
    <t>[様式2]</t>
    <rPh sb="1" eb="3">
      <t>ヨウシキ</t>
    </rPh>
    <phoneticPr fontId="3"/>
  </si>
  <si>
    <t>〔様式4〕</t>
    <rPh sb="1" eb="3">
      <t>ヨウシキシキ</t>
    </rPh>
    <phoneticPr fontId="3"/>
  </si>
  <si>
    <t>［財審様式5］</t>
    <phoneticPr fontId="3"/>
  </si>
  <si>
    <t>[様式6]</t>
    <rPh sb="1" eb="3">
      <t>ヨウシキ</t>
    </rPh>
    <phoneticPr fontId="3"/>
  </si>
  <si>
    <t>[様式7］</t>
    <rPh sb="1" eb="3">
      <t>ヨウシキ</t>
    </rPh>
    <phoneticPr fontId="3"/>
  </si>
  <si>
    <t>［企業・団体名］</t>
  </si>
  <si>
    <t>○○○○株式会社</t>
    <rPh sb="4" eb="6">
      <t>カブシキ</t>
    </rPh>
    <rPh sb="6" eb="8">
      <t>カイシャ</t>
    </rPh>
    <phoneticPr fontId="42"/>
  </si>
  <si>
    <t>　代表取締役　○○　○○</t>
    <rPh sb="1" eb="3">
      <t>ダイヒョウ</t>
    </rPh>
    <rPh sb="3" eb="6">
      <t>トリシマリヤク</t>
    </rPh>
    <phoneticPr fontId="42"/>
  </si>
  <si>
    <t>印</t>
    <rPh sb="0" eb="1">
      <t>イン</t>
    </rPh>
    <phoneticPr fontId="42"/>
  </si>
  <si>
    <t>［所在地］</t>
    <phoneticPr fontId="42"/>
  </si>
  <si>
    <t>〒102-0093</t>
  </si>
  <si>
    <t>東京都千代田区平河3-14-3</t>
  </si>
  <si>
    <t>　青年会議所会館１階</t>
    <phoneticPr fontId="42"/>
  </si>
  <si>
    <t>貴会の運動に賛同し、下記のとおり、寄付を申し出ます。</t>
  </si>
  <si>
    <t>１．金　額：</t>
    <phoneticPr fontId="42"/>
  </si>
  <si>
    <t>円</t>
    <rPh sb="0" eb="1">
      <t>エン</t>
    </rPh>
    <phoneticPr fontId="42"/>
  </si>
  <si>
    <t>２．目　的：</t>
    <phoneticPr fontId="42"/>
  </si>
  <si>
    <t>○○○○事業に対する寄付</t>
    <phoneticPr fontId="42"/>
  </si>
  <si>
    <t>以上</t>
  </si>
  <si>
    <t xml:space="preserve"> 　</t>
  </si>
  <si>
    <t>＜寄付金振込先＞</t>
  </si>
  <si>
    <t>事　業　計　画　収　支　予　算　書</t>
    <rPh sb="0" eb="3">
      <t>ジギョウ</t>
    </rPh>
    <rPh sb="4" eb="7">
      <t>ケイカク</t>
    </rPh>
    <rPh sb="8" eb="11">
      <t>シュウシ</t>
    </rPh>
    <rPh sb="12" eb="17">
      <t>ヨサンショ</t>
    </rPh>
    <phoneticPr fontId="3"/>
  </si>
  <si>
    <t>協賛金収入・物品協賛内訳書</t>
    <rPh sb="2" eb="3">
      <t>キン</t>
    </rPh>
    <rPh sb="3" eb="5">
      <t>シュウニュウ</t>
    </rPh>
    <rPh sb="6" eb="8">
      <t>ブッピン</t>
    </rPh>
    <rPh sb="8" eb="10">
      <t>キョウサン</t>
    </rPh>
    <phoneticPr fontId="3"/>
  </si>
  <si>
    <t>寄付申出書</t>
    <rPh sb="0" eb="2">
      <t>キフ</t>
    </rPh>
    <rPh sb="2" eb="5">
      <t>モウシデショ</t>
    </rPh>
    <phoneticPr fontId="3"/>
  </si>
  <si>
    <t>寄付申出書</t>
    <phoneticPr fontId="3"/>
  </si>
  <si>
    <t>事業計画書・事業報告書（議案本文）</t>
    <rPh sb="0" eb="2">
      <t>ジギョウ</t>
    </rPh>
    <rPh sb="2" eb="5">
      <t>ケイカクショ</t>
    </rPh>
    <rPh sb="6" eb="8">
      <t>ジギョウ</t>
    </rPh>
    <rPh sb="8" eb="11">
      <t>ホウコクショ</t>
    </rPh>
    <rPh sb="12" eb="14">
      <t>ギアン</t>
    </rPh>
    <rPh sb="14" eb="16">
      <t>ホンブン</t>
    </rPh>
    <phoneticPr fontId="3"/>
  </si>
  <si>
    <t>[様式10]</t>
    <rPh sb="1" eb="3">
      <t>ヨウシキ</t>
    </rPh>
    <phoneticPr fontId="3"/>
  </si>
  <si>
    <r>
      <t>課税収益①
税率１０</t>
    </r>
    <r>
      <rPr>
        <sz val="11"/>
        <rFont val="ＭＳ Ｐゴシック"/>
        <family val="3"/>
        <charset val="128"/>
      </rPr>
      <t>％</t>
    </r>
    <rPh sb="0" eb="2">
      <t>カゼイ</t>
    </rPh>
    <rPh sb="2" eb="4">
      <t>シュウエキ</t>
    </rPh>
    <rPh sb="6" eb="8">
      <t>ゼイリツ</t>
    </rPh>
    <phoneticPr fontId="3"/>
  </si>
  <si>
    <t>契約者</t>
    <phoneticPr fontId="3"/>
  </si>
  <si>
    <t>出演者</t>
    <rPh sb="0" eb="3">
      <t>シュツエンシャ</t>
    </rPh>
    <phoneticPr fontId="3"/>
  </si>
  <si>
    <t>事業費支払申請書兼支払伝票</t>
    <rPh sb="8" eb="9">
      <t>ケン</t>
    </rPh>
    <rPh sb="9" eb="11">
      <t>シハライ</t>
    </rPh>
    <rPh sb="11" eb="13">
      <t>デンピョウ</t>
    </rPh>
    <phoneticPr fontId="3"/>
  </si>
  <si>
    <t>事業費仮払申請書兼支払伝票</t>
    <phoneticPr fontId="3"/>
  </si>
  <si>
    <t>事業費仮払精算書兼支払伝票</t>
    <phoneticPr fontId="3"/>
  </si>
  <si>
    <t>（費　用　の　部）</t>
  </si>
  <si>
    <r>
      <t>課税支出①
税率１０</t>
    </r>
    <r>
      <rPr>
        <sz val="11"/>
        <rFont val="ＭＳ Ｐゴシック"/>
        <family val="3"/>
        <charset val="128"/>
      </rPr>
      <t>％</t>
    </r>
    <rPh sb="0" eb="2">
      <t>カゼイ</t>
    </rPh>
    <rPh sb="2" eb="4">
      <t>シシュツ</t>
    </rPh>
    <rPh sb="6" eb="8">
      <t>ゼイリツ</t>
    </rPh>
    <phoneticPr fontId="3"/>
  </si>
  <si>
    <t>課税収益①
税率８％(軽減)</t>
    <rPh sb="0" eb="2">
      <t>カゼイ</t>
    </rPh>
    <rPh sb="2" eb="4">
      <t>シュウエキ</t>
    </rPh>
    <rPh sb="6" eb="8">
      <t>ゼイリツ</t>
    </rPh>
    <rPh sb="11" eb="13">
      <t>ケイゲン</t>
    </rPh>
    <phoneticPr fontId="3"/>
  </si>
  <si>
    <t>課税支出①
税率８％(軽減)</t>
    <rPh sb="0" eb="2">
      <t>カゼイ</t>
    </rPh>
    <rPh sb="2" eb="4">
      <t>シシュツ</t>
    </rPh>
    <rPh sb="6" eb="8">
      <t>ゼイリツ</t>
    </rPh>
    <rPh sb="11" eb="13">
      <t>ケイゲン</t>
    </rPh>
    <phoneticPr fontId="3"/>
  </si>
  <si>
    <r>
      <t>2．謝礼に含まない　　※</t>
    </r>
    <r>
      <rPr>
        <sz val="11"/>
        <rFont val="ＭＳ Ｐゴシック"/>
        <family val="3"/>
        <charset val="128"/>
      </rPr>
      <t>2）</t>
    </r>
    <rPh sb="5" eb="6">
      <t>フク</t>
    </rPh>
    <phoneticPr fontId="3"/>
  </si>
  <si>
    <t>（裏面に続く）</t>
    <rPh sb="1" eb="3">
      <t>ウラメン</t>
    </rPh>
    <rPh sb="4" eb="5">
      <t>ツヅ</t>
    </rPh>
    <phoneticPr fontId="3"/>
  </si>
  <si>
    <t>Instagram　　　　（http://www.instagram.com/）</t>
    <phoneticPr fontId="3"/>
  </si>
  <si>
    <t>注８</t>
    <rPh sb="0" eb="1">
      <t>チュウ</t>
    </rPh>
    <phoneticPr fontId="3"/>
  </si>
  <si>
    <t>当事者双方の責めに帰することができない事由（新型コロナウイルス感染拡大防止のための開催自粛を含む）によって依頼した講演等が実施できなくなったとき又は履行が中途で終了したときには、次の各号に掲げる場合の区分に応じ、それぞれ当該各号に定める割合を謝礼金の金額（源泉所得税及び消費税額を除く）に乗じた額をお支払いします（小数点以下の金額については切り捨てにて計算させていただきます）。</t>
    <rPh sb="0" eb="3">
      <t>トウジシャ</t>
    </rPh>
    <rPh sb="3" eb="5">
      <t>ソウホウ</t>
    </rPh>
    <rPh sb="22" eb="24">
      <t>シンガタ</t>
    </rPh>
    <rPh sb="31" eb="33">
      <t>カンセン</t>
    </rPh>
    <rPh sb="33" eb="35">
      <t>カクダイ</t>
    </rPh>
    <rPh sb="35" eb="37">
      <t>ボウシ</t>
    </rPh>
    <rPh sb="41" eb="43">
      <t>カイサイ</t>
    </rPh>
    <rPh sb="43" eb="45">
      <t>ジシュク</t>
    </rPh>
    <rPh sb="46" eb="47">
      <t>フク</t>
    </rPh>
    <rPh sb="121" eb="124">
      <t>シャレイキン</t>
    </rPh>
    <rPh sb="125" eb="127">
      <t>キンガク</t>
    </rPh>
    <rPh sb="128" eb="130">
      <t>ゲンセン</t>
    </rPh>
    <rPh sb="130" eb="133">
      <t>ショトクゼイ</t>
    </rPh>
    <rPh sb="133" eb="134">
      <t>オヨ</t>
    </rPh>
    <rPh sb="135" eb="138">
      <t>ショウヒゼイ</t>
    </rPh>
    <rPh sb="138" eb="139">
      <t>ガク</t>
    </rPh>
    <rPh sb="140" eb="141">
      <t>ノゾ</t>
    </rPh>
    <rPh sb="157" eb="160">
      <t>ショウスウテン</t>
    </rPh>
    <rPh sb="160" eb="162">
      <t>イカ</t>
    </rPh>
    <rPh sb="163" eb="165">
      <t>キンガク</t>
    </rPh>
    <rPh sb="170" eb="171">
      <t>キ</t>
    </rPh>
    <rPh sb="172" eb="173">
      <t>ス</t>
    </rPh>
    <rPh sb="176" eb="178">
      <t>ケイサン</t>
    </rPh>
    <phoneticPr fontId="3"/>
  </si>
  <si>
    <t>事業実施日６１日前まで</t>
    <rPh sb="0" eb="2">
      <t>ジギョウ</t>
    </rPh>
    <rPh sb="2" eb="4">
      <t>ジッシ</t>
    </rPh>
    <rPh sb="4" eb="5">
      <t>ヒ</t>
    </rPh>
    <rPh sb="7" eb="9">
      <t>ニチマエ</t>
    </rPh>
    <phoneticPr fontId="3"/>
  </si>
  <si>
    <t>０割</t>
    <rPh sb="1" eb="2">
      <t>ワリ</t>
    </rPh>
    <phoneticPr fontId="3"/>
  </si>
  <si>
    <t>（２）</t>
  </si>
  <si>
    <t>事業実施日６０日前から３１日前</t>
    <rPh sb="0" eb="2">
      <t>ジギョウ</t>
    </rPh>
    <rPh sb="2" eb="4">
      <t>ジッシ</t>
    </rPh>
    <rPh sb="4" eb="5">
      <t>ヒ</t>
    </rPh>
    <rPh sb="7" eb="9">
      <t>ニチマエ</t>
    </rPh>
    <rPh sb="13" eb="15">
      <t>ニチマエ</t>
    </rPh>
    <phoneticPr fontId="3"/>
  </si>
  <si>
    <t>１割５分</t>
    <rPh sb="1" eb="2">
      <t>ワリ</t>
    </rPh>
    <rPh sb="3" eb="4">
      <t>ブ</t>
    </rPh>
    <phoneticPr fontId="3"/>
  </si>
  <si>
    <t>（３）</t>
  </si>
  <si>
    <t>事業実施日３０日前から７日前</t>
    <rPh sb="0" eb="2">
      <t>ジギョウ</t>
    </rPh>
    <rPh sb="2" eb="4">
      <t>ジッシ</t>
    </rPh>
    <rPh sb="4" eb="5">
      <t>ヒ</t>
    </rPh>
    <rPh sb="7" eb="9">
      <t>ニチマエ</t>
    </rPh>
    <rPh sb="12" eb="14">
      <t>ニチマエ</t>
    </rPh>
    <phoneticPr fontId="3"/>
  </si>
  <si>
    <t>３割</t>
    <rPh sb="1" eb="2">
      <t>ワリ</t>
    </rPh>
    <phoneticPr fontId="3"/>
  </si>
  <si>
    <t>（４）</t>
  </si>
  <si>
    <t>事業実施日６日前から事業当日</t>
    <rPh sb="0" eb="2">
      <t>ジギョウ</t>
    </rPh>
    <rPh sb="2" eb="4">
      <t>ジッシ</t>
    </rPh>
    <rPh sb="4" eb="5">
      <t>ヒ</t>
    </rPh>
    <rPh sb="6" eb="8">
      <t>ニチマエ</t>
    </rPh>
    <rPh sb="10" eb="12">
      <t>ジギョウ</t>
    </rPh>
    <rPh sb="12" eb="14">
      <t>トウジツ</t>
    </rPh>
    <phoneticPr fontId="3"/>
  </si>
  <si>
    <t>１０割</t>
    <rPh sb="2" eb="3">
      <t>ワリ</t>
    </rPh>
    <phoneticPr fontId="3"/>
  </si>
  <si>
    <t>注９　</t>
    <phoneticPr fontId="3"/>
  </si>
  <si>
    <t>注１０</t>
    <rPh sb="0" eb="1">
      <t>チュウ</t>
    </rPh>
    <phoneticPr fontId="3"/>
  </si>
  <si>
    <t>２０２１年度　財審様式フォーム</t>
    <rPh sb="4" eb="6">
      <t>ネンド</t>
    </rPh>
    <rPh sb="7" eb="8">
      <t>ザイ</t>
    </rPh>
    <rPh sb="8" eb="9">
      <t>シン</t>
    </rPh>
    <rPh sb="9" eb="10">
      <t>ヨウ</t>
    </rPh>
    <rPh sb="10" eb="11">
      <t>シキ</t>
    </rPh>
    <phoneticPr fontId="3"/>
  </si>
  <si>
    <t>２０２１ 年　　　月　　　日</t>
    <rPh sb="5" eb="6">
      <t>ネン</t>
    </rPh>
    <rPh sb="9" eb="10">
      <t>ガツ</t>
    </rPh>
    <rPh sb="13" eb="14">
      <t>ニチ</t>
    </rPh>
    <phoneticPr fontId="3"/>
  </si>
  <si>
    <t>２０２１年　　　月　　　日</t>
    <rPh sb="4" eb="5">
      <t>ネン</t>
    </rPh>
    <rPh sb="8" eb="9">
      <t>ツキ</t>
    </rPh>
    <rPh sb="12" eb="13">
      <t>ヒ</t>
    </rPh>
    <phoneticPr fontId="42"/>
  </si>
  <si>
    <t>源泉所得税納付後ＪＣＩ日本へ報告する際に必要</t>
    <rPh sb="0" eb="2">
      <t>ゲンセン</t>
    </rPh>
    <rPh sb="2" eb="5">
      <t>ショトクゼイ</t>
    </rPh>
    <rPh sb="5" eb="7">
      <t>ノウフ</t>
    </rPh>
    <rPh sb="7" eb="8">
      <t>ゴ</t>
    </rPh>
    <rPh sb="14" eb="16">
      <t>ホウコク</t>
    </rPh>
    <rPh sb="18" eb="19">
      <t>サイ</t>
    </rPh>
    <rPh sb="20" eb="22">
      <t>ヒツヨウ</t>
    </rPh>
    <phoneticPr fontId="3"/>
  </si>
  <si>
    <t>銀行口座管理台帳
（協議会管理用、ＪＣＩ日本提出用）</t>
    <rPh sb="0" eb="4">
      <t>ギンコウコウザ</t>
    </rPh>
    <rPh sb="4" eb="8">
      <t>カンリダイチョウ</t>
    </rPh>
    <rPh sb="10" eb="13">
      <t>キョウギカイ</t>
    </rPh>
    <rPh sb="13" eb="16">
      <t>カンリヨウ</t>
    </rPh>
    <rPh sb="22" eb="24">
      <t>テイシュツ</t>
    </rPh>
    <rPh sb="24" eb="25">
      <t>ヨウ</t>
    </rPh>
    <phoneticPr fontId="3"/>
  </si>
  <si>
    <t>ＪＣＩ日本専用封筒等価格表</t>
    <rPh sb="5" eb="7">
      <t>センヨウ</t>
    </rPh>
    <rPh sb="7" eb="9">
      <t>フウトウ</t>
    </rPh>
    <rPh sb="9" eb="10">
      <t>トウ</t>
    </rPh>
    <rPh sb="10" eb="13">
      <t>カカクヒョウ</t>
    </rPh>
    <phoneticPr fontId="35"/>
  </si>
  <si>
    <t>ＪＣＩ日本専用封筒を使用する場合に様式4に添付</t>
    <rPh sb="5" eb="9">
      <t>センヨウフウトウ</t>
    </rPh>
    <rPh sb="10" eb="12">
      <t>シヨウ</t>
    </rPh>
    <rPh sb="14" eb="16">
      <t>バアイ</t>
    </rPh>
    <rPh sb="17" eb="19">
      <t>ヨウシキ</t>
    </rPh>
    <rPh sb="21" eb="23">
      <t>テンプ</t>
    </rPh>
    <phoneticPr fontId="3"/>
  </si>
  <si>
    <t>※1　　個人契約の場合は原則として源泉所得税が適用となり、税金は差引きの上、ＪＣＩ日本から納付します。</t>
  </si>
  <si>
    <t>ＪＣＩ日本が個人等に支払う報酬に対しては源泉徴収が必要です。</t>
  </si>
  <si>
    <t>　ウ）租税条約で扱いが異なりますので、詳しくは財政審査会議又はＪＣＩ日本事務局経理へお問い合わせください。</t>
    <rPh sb="25" eb="27">
      <t>シンサ</t>
    </rPh>
    <rPh sb="27" eb="29">
      <t>カイギ</t>
    </rPh>
    <phoneticPr fontId="3"/>
  </si>
  <si>
    <t>Ａ．ＪＣＩ日本本会の事業の場合</t>
  </si>
  <si>
    <t>源泉所得税は、ＪＣＩ日本事務局経理が納付します。</t>
  </si>
  <si>
    <t>１）ＪＣＩ日本事務局経理では、事業費支払申請書［様式31］の内容に基づき、該当事業口座から相手方口座に
　　報酬の手取額を支払うと同時に、源泉所得税額をＪＣＩ日本本会計口座へ振替えた後、翌月１０日に納付いたします。</t>
  </si>
  <si>
    <t>３）納付後、速やかに源泉所得税納付報告書［様式54］をＪＣＩ日本事務局経理宛にＦＡＸ(03-3234-7183)でご報告下さい。</t>
  </si>
  <si>
    <t>公益社団法人 岸和田青年会議所</t>
    <rPh sb="7" eb="10">
      <t>キシワダ</t>
    </rPh>
    <phoneticPr fontId="3"/>
  </si>
  <si>
    <t>公益社団法人 岸和田青年会議所からの講演等の依頼について、下記及び裏面記載の各条項を了知し、承諾致します。</t>
    <rPh sb="7" eb="10">
      <t>キシワダ</t>
    </rPh>
    <phoneticPr fontId="3"/>
  </si>
  <si>
    <t>本件出演依頼に際し、公益社団法人 岸和田青年会議所において作成した下記成果物の権利については、公益社団法人 岸和田青年会議所に帰属するものとしてその利用を承諾致します。</t>
    <rPh sb="17" eb="20">
      <t>キシワダ</t>
    </rPh>
    <rPh sb="54" eb="57">
      <t>キシワダ</t>
    </rPh>
    <phoneticPr fontId="3"/>
  </si>
  <si>
    <t>講演等出演に関する事前広報について、新聞、テレビ、ラジオ等の各種広告媒体並びに公益社団法人 岸和田青年会議所ホームページ及び広報誌への指定を受けた写真の掲載　及び講演要旨、講師プロフィールの掲載</t>
    <rPh sb="46" eb="49">
      <t>キシワダ</t>
    </rPh>
    <phoneticPr fontId="3"/>
  </si>
  <si>
    <t>講演の録音、録画、及び他会場への同時中継、並びに公益社団法人 岸和田青年会議所ホームページ他、インターネットを利用した同時無償配信（但し、公益社団法人岸和田青年会議所が指定した者の利用も含む事とします）</t>
    <rPh sb="31" eb="34">
      <t>キシワダ</t>
    </rPh>
    <rPh sb="75" eb="78">
      <t>キシワダ</t>
    </rPh>
    <phoneticPr fontId="3"/>
  </si>
  <si>
    <t>前項（５）につき、公益社団法人 岸和田青年会議所ホームページ他、インターネットを利用した無償配信（但し、公益社団法人 岸和田青年会議所が指定した者の利用も含む事とします）</t>
    <rPh sb="16" eb="19">
      <t>キシワダ</t>
    </rPh>
    <rPh sb="59" eb="62">
      <t>キシワダ</t>
    </rPh>
    <phoneticPr fontId="3"/>
  </si>
  <si>
    <t>録画物、出演者が講演等にて自ら使用した資料、及び講演等で撮影した画像・動画につき、公益社団法人 岸和田青年会議所ホームページ他、インターネットを利用した無償配信（ただし、公益社団法人 岸和田青年会議所が指定した者の利用も含む事とします）　</t>
    <rPh sb="45" eb="47">
      <t>ホウジン</t>
    </rPh>
    <rPh sb="48" eb="51">
      <t>キシワダ</t>
    </rPh>
    <rPh sb="92" eb="95">
      <t>キシワダ</t>
    </rPh>
    <phoneticPr fontId="3"/>
  </si>
  <si>
    <t>公益社団法人 岸和田青年会議所（インターネットを利用する配信の場合は、公益社団法人 岸和田青年会議所の指定する者も含む）が、講演等の文章化・要旨の作成等を行うときには、事前に内容確認を行うものとします。なお、上記（３）中の公益社団法人 岸和田青年会議所が指定した者は下記のとおりとします。</t>
    <rPh sb="7" eb="10">
      <t>キシワダ</t>
    </rPh>
    <rPh sb="42" eb="45">
      <t>キシワダ</t>
    </rPh>
    <rPh sb="118" eb="121">
      <t>キシワダ</t>
    </rPh>
    <phoneticPr fontId="3"/>
  </si>
  <si>
    <t>源泉所得税発生時、税務書類作成事務の為、契約者は公益社団法人 岸和田青年会議所へマイナンバーを提供するとともに、公益社団法人 岸和田青年会議所は、取得したマイナンバーを適切に管理・保管・破棄し、税務書類作成事務以外に使用しないものとします。また、マイナンバー取得後に、講師が変更になった場合は、本会事務局において様式４別表を破棄させていただきます。</t>
    <rPh sb="31" eb="34">
      <t>キシワダ</t>
    </rPh>
    <rPh sb="63" eb="66">
      <t>キシワダ</t>
    </rPh>
    <phoneticPr fontId="3"/>
  </si>
  <si>
    <t>講師より提供された個人情報については、公益社団法人 岸和田青年会議所個人情報管理規程により、厳格に管理願います。</t>
    <rPh sb="26" eb="29">
      <t>キシワダ</t>
    </rPh>
    <phoneticPr fontId="3"/>
  </si>
  <si>
    <t>岸和田市別所町３－１３－２６　岸和田市立産業会館内</t>
    <phoneticPr fontId="3"/>
  </si>
  <si>
    <t>公益社団法人岸和田青年会議所</t>
    <phoneticPr fontId="3"/>
  </si>
  <si>
    <t>理事長</t>
    <rPh sb="0" eb="3">
      <t>リジチョウ</t>
    </rPh>
    <phoneticPr fontId="3"/>
  </si>
  <si>
    <t>銀行　支店</t>
    <rPh sb="0" eb="2">
      <t>ギンコウ</t>
    </rPh>
    <rPh sb="3" eb="5">
      <t>シテン</t>
    </rPh>
    <phoneticPr fontId="3"/>
  </si>
  <si>
    <t>普通口座　</t>
    <phoneticPr fontId="3"/>
  </si>
  <si>
    <t>公益社団法人岸和田青年会議所</t>
    <rPh sb="6" eb="9">
      <t>キシワダ</t>
    </rPh>
    <rPh sb="9" eb="11">
      <t>セイネン</t>
    </rPh>
    <rPh sb="11" eb="14">
      <t>カイギショ</t>
    </rPh>
    <phoneticPr fontId="3"/>
  </si>
  <si>
    <t>公益社団法人岸和田青年会議所</t>
    <rPh sb="6" eb="9">
      <t>キシワダ</t>
    </rPh>
    <phoneticPr fontId="3"/>
  </si>
  <si>
    <t>理事長　○○　○○　様</t>
    <rPh sb="0" eb="3">
      <t>リジチョウ</t>
    </rPh>
    <phoneticPr fontId="42"/>
  </si>
  <si>
    <t>委員長</t>
    <rPh sb="0" eb="3">
      <t>イインチョウ</t>
    </rPh>
    <phoneticPr fontId="3"/>
  </si>
  <si>
    <t xml:space="preserve">                委員会  </t>
    <rPh sb="16" eb="19">
      <t>イインカイ</t>
    </rPh>
    <phoneticPr fontId="3"/>
  </si>
  <si>
    <t xml:space="preserve">                委員会</t>
    <rPh sb="16" eb="19">
      <t>イインカイ</t>
    </rPh>
    <phoneticPr fontId="3"/>
  </si>
  <si>
    <t>委員会名：</t>
    <rPh sb="0" eb="3">
      <t>イインカイ</t>
    </rPh>
    <rPh sb="3" eb="4">
      <t>メイ</t>
    </rPh>
    <phoneticPr fontId="3" alignment="distributed"/>
  </si>
  <si>
    <t xml:space="preserve">                  委員会</t>
    <rPh sb="18" eb="21">
      <t>イインカイ</t>
    </rPh>
    <phoneticPr fontId="3"/>
  </si>
  <si>
    <t>（以下「甲」という）は、公益社団法人 岸和田青年会議所（以下「乙」という）に対して、乙の行う下記の事業活動等につき、下記条件で協賛する事を確約し、甲乙間において本覚書を締結する。</t>
    <rPh sb="12" eb="14">
      <t>コウエキ</t>
    </rPh>
    <rPh sb="19" eb="22">
      <t>キシワダ</t>
    </rPh>
    <phoneticPr fontId="3"/>
  </si>
  <si>
    <t>委員会</t>
    <rPh sb="0" eb="3">
      <t>イインカイ</t>
    </rPh>
    <phoneticPr fontId="3"/>
  </si>
  <si>
    <t>第３０回岸和田少年少女サマースクール</t>
    <rPh sb="0" eb="1">
      <t>ダイ</t>
    </rPh>
    <rPh sb="3" eb="4">
      <t>カイ</t>
    </rPh>
    <rPh sb="4" eb="7">
      <t>キシワダ</t>
    </rPh>
    <rPh sb="7" eb="11">
      <t>ショウネンショウジョ</t>
    </rPh>
    <phoneticPr fontId="3"/>
  </si>
  <si>
    <r>
      <t>収益計
(</t>
    </r>
    <r>
      <rPr>
        <sz val="8"/>
        <rFont val="ＭＳ Ｐゴシック"/>
        <family val="3"/>
        <charset val="128"/>
      </rPr>
      <t xml:space="preserve">事業繰入金
＋外部資金)
</t>
    </r>
    <rPh sb="0" eb="2">
      <t>シュウエキ</t>
    </rPh>
    <rPh sb="2" eb="3">
      <t>ケイ</t>
    </rPh>
    <rPh sb="5" eb="7">
      <t>ジギョウ</t>
    </rPh>
    <rPh sb="7" eb="9">
      <t>クリイレ</t>
    </rPh>
    <rPh sb="9" eb="10">
      <t>キン</t>
    </rPh>
    <rPh sb="12" eb="14">
      <t>ガイブ</t>
    </rPh>
    <rPh sb="14" eb="16">
      <t>シキン</t>
    </rPh>
    <phoneticPr fontId="3"/>
  </si>
  <si>
    <t>年間事業繰入金予定額</t>
    <rPh sb="0" eb="2">
      <t>ネンカン</t>
    </rPh>
    <rPh sb="2" eb="4">
      <t>ジギョウ</t>
    </rPh>
    <rPh sb="4" eb="6">
      <t>クリイレ</t>
    </rPh>
    <rPh sb="6" eb="7">
      <t>キン</t>
    </rPh>
    <rPh sb="7" eb="9">
      <t>ヨテイ</t>
    </rPh>
    <rPh sb="9" eb="10">
      <t>ガク</t>
    </rPh>
    <phoneticPr fontId="3"/>
  </si>
  <si>
    <t>ver.１</t>
    <phoneticPr fontId="3"/>
  </si>
  <si>
    <t>予備費</t>
    <rPh sb="0" eb="3">
      <t>ヨビヒ</t>
    </rPh>
    <phoneticPr fontId="3"/>
  </si>
  <si>
    <t>酔い止め×４箱（10錠入り）</t>
    <rPh sb="0" eb="1">
      <t>ヨ</t>
    </rPh>
    <rPh sb="2" eb="3">
      <t>ド</t>
    </rPh>
    <rPh sb="6" eb="7">
      <t>ハコ</t>
    </rPh>
    <rPh sb="10" eb="11">
      <t>ジョウ</t>
    </rPh>
    <rPh sb="11" eb="12">
      <t>イ</t>
    </rPh>
    <phoneticPr fontId="2"/>
  </si>
  <si>
    <t>薬剤費</t>
    <rPh sb="0" eb="3">
      <t>ヤクザイヒ</t>
    </rPh>
    <phoneticPr fontId="3"/>
  </si>
  <si>
    <t>雑費</t>
    <rPh sb="0" eb="2">
      <t>ザッピ</t>
    </rPh>
    <phoneticPr fontId="3"/>
  </si>
  <si>
    <t>故郷通信　　　　　　　　　　　63円ハガキ×80枚</t>
    <rPh sb="0" eb="2">
      <t>コキョウ</t>
    </rPh>
    <rPh sb="2" eb="4">
      <t>ツウシン</t>
    </rPh>
    <rPh sb="17" eb="18">
      <t>エン</t>
    </rPh>
    <rPh sb="24" eb="25">
      <t>マイ</t>
    </rPh>
    <phoneticPr fontId="2"/>
  </si>
  <si>
    <t>通信費</t>
    <rPh sb="0" eb="3">
      <t>ツウシンヒ</t>
    </rPh>
    <phoneticPr fontId="3"/>
  </si>
  <si>
    <t>傷害保険</t>
    <rPh sb="0" eb="4">
      <t>ショウガイホケン</t>
    </rPh>
    <phoneticPr fontId="3"/>
  </si>
  <si>
    <t>保険料</t>
    <rPh sb="0" eb="3">
      <t>ホケンリョウ</t>
    </rPh>
    <phoneticPr fontId="3"/>
  </si>
  <si>
    <t>参加記念品費</t>
    <rPh sb="0" eb="2">
      <t>サンカ</t>
    </rPh>
    <rPh sb="2" eb="5">
      <t>キネンヒン</t>
    </rPh>
    <rPh sb="5" eb="6">
      <t>ヒ</t>
    </rPh>
    <phoneticPr fontId="3"/>
  </si>
  <si>
    <t>リーダー・Ｊｒリーダー
前乗り交通費</t>
    <rPh sb="12" eb="13">
      <t>マエ</t>
    </rPh>
    <rPh sb="13" eb="14">
      <t>ノ</t>
    </rPh>
    <rPh sb="15" eb="18">
      <t>コウツウヒ</t>
    </rPh>
    <phoneticPr fontId="2"/>
  </si>
  <si>
    <t>交通費</t>
    <rPh sb="0" eb="3">
      <t>コウツウヒ</t>
    </rPh>
    <phoneticPr fontId="3"/>
  </si>
  <si>
    <t>往復交通費
大型バス×2台</t>
    <rPh sb="0" eb="2">
      <t>オウフク</t>
    </rPh>
    <rPh sb="2" eb="5">
      <t>コウツウヒ</t>
    </rPh>
    <rPh sb="6" eb="8">
      <t>オオガタ</t>
    </rPh>
    <rPh sb="12" eb="13">
      <t>ダイ</t>
    </rPh>
    <phoneticPr fontId="2"/>
  </si>
  <si>
    <t>旅費交通費</t>
    <rPh sb="0" eb="2">
      <t>リョヒ</t>
    </rPh>
    <rPh sb="2" eb="5">
      <t>コウツウヒ</t>
    </rPh>
    <phoneticPr fontId="3"/>
  </si>
  <si>
    <t>伊勢ＪＣ　土産代</t>
  </si>
  <si>
    <t>記念品</t>
    <rPh sb="0" eb="3">
      <t>キネンヒン</t>
    </rPh>
    <phoneticPr fontId="3"/>
  </si>
  <si>
    <t>渉外費</t>
    <rPh sb="0" eb="1">
      <t>ワタル</t>
    </rPh>
    <rPh sb="1" eb="2">
      <t>ソト</t>
    </rPh>
    <rPh sb="2" eb="3">
      <t>ヒ</t>
    </rPh>
    <phoneticPr fontId="3"/>
  </si>
  <si>
    <t>報告書作成費</t>
    <rPh sb="0" eb="2">
      <t>ホウコク</t>
    </rPh>
    <rPh sb="2" eb="3">
      <t>ショ</t>
    </rPh>
    <rPh sb="3" eb="5">
      <t>サクセイ</t>
    </rPh>
    <rPh sb="5" eb="6">
      <t>ヒ</t>
    </rPh>
    <phoneticPr fontId="3"/>
  </si>
  <si>
    <t>資料作成費</t>
    <rPh sb="0" eb="2">
      <t>シリョウ</t>
    </rPh>
    <rPh sb="2" eb="4">
      <t>サクセイ</t>
    </rPh>
    <rPh sb="4" eb="5">
      <t>ヒ</t>
    </rPh>
    <phoneticPr fontId="3"/>
  </si>
  <si>
    <t>チラシ作成費</t>
    <rPh sb="3" eb="5">
      <t>サクセイ</t>
    </rPh>
    <rPh sb="5" eb="6">
      <t>ヒ</t>
    </rPh>
    <phoneticPr fontId="2"/>
  </si>
  <si>
    <t>ＰＲ費</t>
    <rPh sb="2" eb="3">
      <t>ヒ</t>
    </rPh>
    <phoneticPr fontId="3"/>
  </si>
  <si>
    <t>広報費</t>
    <rPh sb="0" eb="2">
      <t>コウホウ</t>
    </rPh>
    <rPh sb="2" eb="3">
      <t>ヒ</t>
    </rPh>
    <phoneticPr fontId="3"/>
  </si>
  <si>
    <t>事前説明会　宿泊代
修養団　武田先生</t>
    <rPh sb="0" eb="2">
      <t>ジゼン</t>
    </rPh>
    <rPh sb="2" eb="5">
      <t>セツメイカイ</t>
    </rPh>
    <rPh sb="6" eb="9">
      <t>シュクハクダイ</t>
    </rPh>
    <rPh sb="10" eb="11">
      <t>シュウ</t>
    </rPh>
    <rPh sb="11" eb="12">
      <t>ヨウ</t>
    </rPh>
    <rPh sb="12" eb="13">
      <t>ダン</t>
    </rPh>
    <rPh sb="14" eb="16">
      <t>タケダ</t>
    </rPh>
    <rPh sb="16" eb="18">
      <t>センセイ</t>
    </rPh>
    <phoneticPr fontId="2"/>
  </si>
  <si>
    <t>宿泊費</t>
    <rPh sb="0" eb="3">
      <t>シュクハクヒ</t>
    </rPh>
    <phoneticPr fontId="3"/>
  </si>
  <si>
    <t>事前説明会　交通費
修養団　武田先生</t>
    <rPh sb="0" eb="2">
      <t>ジゼン</t>
    </rPh>
    <rPh sb="2" eb="5">
      <t>セツメイカイ</t>
    </rPh>
    <rPh sb="6" eb="9">
      <t>コウツウヒ</t>
    </rPh>
    <rPh sb="10" eb="11">
      <t>シュウ</t>
    </rPh>
    <rPh sb="11" eb="12">
      <t>ヨウ</t>
    </rPh>
    <rPh sb="12" eb="13">
      <t>ダン</t>
    </rPh>
    <rPh sb="14" eb="16">
      <t>タケダ</t>
    </rPh>
    <rPh sb="16" eb="18">
      <t>センセイ</t>
    </rPh>
    <phoneticPr fontId="2"/>
  </si>
  <si>
    <t>講師関係費</t>
    <rPh sb="0" eb="2">
      <t>コウシ</t>
    </rPh>
    <rPh sb="2" eb="5">
      <t>カンケイヒ</t>
    </rPh>
    <phoneticPr fontId="3"/>
  </si>
  <si>
    <t>ＪＣメンバー控室</t>
    <rPh sb="6" eb="8">
      <t>ヒカエシツ</t>
    </rPh>
    <phoneticPr fontId="2"/>
  </si>
  <si>
    <t>会場費</t>
    <rPh sb="0" eb="3">
      <t>カイジョウヒ</t>
    </rPh>
    <phoneticPr fontId="3"/>
  </si>
  <si>
    <t>本部団関係費</t>
    <rPh sb="0" eb="2">
      <t>ホンブ</t>
    </rPh>
    <rPh sb="2" eb="3">
      <t>ダン</t>
    </rPh>
    <rPh sb="3" eb="6">
      <t>カンケイヒ</t>
    </rPh>
    <phoneticPr fontId="3"/>
  </si>
  <si>
    <t>写真撮影</t>
    <rPh sb="0" eb="2">
      <t>シャシン</t>
    </rPh>
    <rPh sb="2" eb="4">
      <t>サツエイ</t>
    </rPh>
    <phoneticPr fontId="3"/>
  </si>
  <si>
    <t>演出費</t>
    <rPh sb="0" eb="2">
      <t>エンシュツ</t>
    </rPh>
    <rPh sb="2" eb="3">
      <t>ヒ</t>
    </rPh>
    <phoneticPr fontId="3"/>
  </si>
  <si>
    <t>企画・演出費</t>
    <rPh sb="0" eb="2">
      <t>キカク</t>
    </rPh>
    <rPh sb="3" eb="5">
      <t>エンシュツ</t>
    </rPh>
    <rPh sb="5" eb="6">
      <t>ヒ</t>
    </rPh>
    <phoneticPr fontId="3"/>
  </si>
  <si>
    <t>岸和田市立福祉総合センター　会場設営費</t>
    <rPh sb="0" eb="4">
      <t>キシワダシ</t>
    </rPh>
    <rPh sb="4" eb="5">
      <t>リツ</t>
    </rPh>
    <rPh sb="5" eb="7">
      <t>フクシ</t>
    </rPh>
    <rPh sb="7" eb="9">
      <t>ソウゴウ</t>
    </rPh>
    <rPh sb="14" eb="18">
      <t>カイジョウセツエイ</t>
    </rPh>
    <rPh sb="18" eb="19">
      <t>ヒ</t>
    </rPh>
    <phoneticPr fontId="3"/>
  </si>
  <si>
    <t>設営費</t>
    <rPh sb="0" eb="2">
      <t>セツエイ</t>
    </rPh>
    <rPh sb="2" eb="3">
      <t>ヒ</t>
    </rPh>
    <phoneticPr fontId="3"/>
  </si>
  <si>
    <t>岸和田市立福祉総合センター大会議室（13:00-21:00）</t>
    <rPh sb="0" eb="5">
      <t>キシワダシリツ</t>
    </rPh>
    <rPh sb="5" eb="7">
      <t>フクシ</t>
    </rPh>
    <rPh sb="7" eb="9">
      <t>ソウゴウ</t>
    </rPh>
    <rPh sb="13" eb="17">
      <t>ダイカイギシツ</t>
    </rPh>
    <phoneticPr fontId="2"/>
  </si>
  <si>
    <t>会場費</t>
    <rPh sb="0" eb="3">
      <t>カイジョウヒ</t>
    </rPh>
    <phoneticPr fontId="1"/>
  </si>
  <si>
    <t>修養団　15,000円×80名</t>
    <rPh sb="0" eb="2">
      <t>シュウヨウ</t>
    </rPh>
    <rPh sb="2" eb="3">
      <t>ダン</t>
    </rPh>
    <rPh sb="10" eb="11">
      <t>エン</t>
    </rPh>
    <rPh sb="14" eb="15">
      <t>メイ</t>
    </rPh>
    <phoneticPr fontId="3"/>
  </si>
  <si>
    <t>会場設営費</t>
    <rPh sb="0" eb="2">
      <t>カイジョウ</t>
    </rPh>
    <rPh sb="2" eb="4">
      <t>セツエイ</t>
    </rPh>
    <rPh sb="4" eb="5">
      <t>ヒ</t>
    </rPh>
    <phoneticPr fontId="3"/>
  </si>
  <si>
    <t>Ｊｒリーダー参加費
8,000円×12名</t>
    <rPh sb="6" eb="9">
      <t>サンカヒ</t>
    </rPh>
    <rPh sb="15" eb="16">
      <t>エン</t>
    </rPh>
    <rPh sb="19" eb="20">
      <t>メイ</t>
    </rPh>
    <phoneticPr fontId="2"/>
  </si>
  <si>
    <t>登録料収益</t>
    <rPh sb="0" eb="2">
      <t>トウロク</t>
    </rPh>
    <rPh sb="2" eb="3">
      <t>リョウ</t>
    </rPh>
    <rPh sb="3" eb="5">
      <t>シュウエキ</t>
    </rPh>
    <phoneticPr fontId="3"/>
  </si>
  <si>
    <t>児童参加費
20,000円×80名</t>
    <rPh sb="0" eb="2">
      <t>ジドウ</t>
    </rPh>
    <rPh sb="2" eb="5">
      <t>サンカヒ</t>
    </rPh>
    <rPh sb="12" eb="13">
      <t>エン</t>
    </rPh>
    <rPh sb="16" eb="17">
      <t>メイ</t>
    </rPh>
    <phoneticPr fontId="2"/>
  </si>
  <si>
    <t>事業繰入金</t>
    <rPh sb="0" eb="2">
      <t>ジギョウ</t>
    </rPh>
    <rPh sb="2" eb="3">
      <t>クリ</t>
    </rPh>
    <rPh sb="3" eb="5">
      <t>ニュウキン</t>
    </rPh>
    <phoneticPr fontId="3"/>
  </si>
  <si>
    <t>事業名称：第３０回岸和田少年少女サマースクール</t>
    <rPh sb="0" eb="2">
      <t>ジギョウ</t>
    </rPh>
    <rPh sb="2" eb="4">
      <t>メイショウ</t>
    </rPh>
    <rPh sb="5" eb="6">
      <t>ダイ</t>
    </rPh>
    <rPh sb="8" eb="9">
      <t>カイ</t>
    </rPh>
    <rPh sb="9" eb="16">
      <t>キシワダショウネンショウジョ</t>
    </rPh>
    <phoneticPr fontId="3"/>
  </si>
  <si>
    <t>事業名称：第３０回岸和田少年少女サマースクール</t>
    <rPh sb="0" eb="2">
      <t>ジギョウ</t>
    </rPh>
    <rPh sb="2" eb="4">
      <t>メイショウ</t>
    </rPh>
    <rPh sb="5" eb="6">
      <t>ダイ</t>
    </rPh>
    <rPh sb="8" eb="9">
      <t>カイ</t>
    </rPh>
    <rPh sb="9" eb="12">
      <t>キシワダ</t>
    </rPh>
    <rPh sb="12" eb="16">
      <t>ショウネンショウジョ</t>
    </rPh>
    <phoneticPr fontId="3"/>
  </si>
  <si>
    <t>メンバー登録料
10,000円×42名</t>
    <rPh sb="4" eb="6">
      <t>トウロク</t>
    </rPh>
    <rPh sb="6" eb="7">
      <t>リョウ</t>
    </rPh>
    <rPh sb="14" eb="15">
      <t>エン</t>
    </rPh>
    <rPh sb="18" eb="19">
      <t>メイ</t>
    </rPh>
    <phoneticPr fontId="2"/>
  </si>
  <si>
    <t>（　事業名称　：　　第３０回岸和田少年少女サマースクール　　　　）</t>
    <phoneticPr fontId="3"/>
  </si>
  <si>
    <t>Ｔシャツ　150枚</t>
    <rPh sb="8" eb="9">
      <t>マイ</t>
    </rPh>
    <phoneticPr fontId="3"/>
  </si>
  <si>
    <t>伊勢修養団</t>
    <rPh sb="0" eb="5">
      <t>イセシュウヨウダン</t>
    </rPh>
    <phoneticPr fontId="3"/>
  </si>
  <si>
    <t>株式会社オニオンウェブ</t>
    <rPh sb="0" eb="4">
      <t>カブシキガイシャ</t>
    </rPh>
    <phoneticPr fontId="3"/>
  </si>
  <si>
    <t>会場費</t>
    <rPh sb="0" eb="3">
      <t>カイジョウヒ</t>
    </rPh>
    <phoneticPr fontId="3"/>
  </si>
  <si>
    <t>演出費</t>
    <rPh sb="0" eb="3">
      <t>エンシュツヒ</t>
    </rPh>
    <phoneticPr fontId="3"/>
  </si>
  <si>
    <t>フォトメイト</t>
    <phoneticPr fontId="3"/>
  </si>
  <si>
    <t>R3年8月末</t>
    <rPh sb="2" eb="3">
      <t>ネン</t>
    </rPh>
    <rPh sb="4" eb="5">
      <t>ガツ</t>
    </rPh>
    <rPh sb="5" eb="6">
      <t>マツ</t>
    </rPh>
    <phoneticPr fontId="3"/>
  </si>
  <si>
    <t>なし</t>
    <phoneticPr fontId="3"/>
  </si>
  <si>
    <t>交通費</t>
    <rPh sb="0" eb="3">
      <t>コウツウヒ</t>
    </rPh>
    <phoneticPr fontId="3"/>
  </si>
  <si>
    <t>宿泊費</t>
    <rPh sb="0" eb="3">
      <t>シュクハクヒ</t>
    </rPh>
    <phoneticPr fontId="3"/>
  </si>
  <si>
    <t>保険料</t>
    <rPh sb="0" eb="3">
      <t>ホケンリョウ</t>
    </rPh>
    <phoneticPr fontId="3"/>
  </si>
  <si>
    <t>通信費</t>
    <rPh sb="0" eb="3">
      <t>ツウシンヒ</t>
    </rPh>
    <phoneticPr fontId="3"/>
  </si>
  <si>
    <t>薬剤費</t>
    <rPh sb="0" eb="3">
      <t>ヤクザイヒ</t>
    </rPh>
    <phoneticPr fontId="3"/>
  </si>
  <si>
    <t>南海電気鉄道株式会社</t>
    <rPh sb="0" eb="6">
      <t>ナンカイデンキテツドウ</t>
    </rPh>
    <rPh sb="6" eb="10">
      <t>カブシキガイシャ</t>
    </rPh>
    <phoneticPr fontId="3"/>
  </si>
  <si>
    <t>TRAVEL HEARTS</t>
    <phoneticPr fontId="3"/>
  </si>
  <si>
    <t>㈱奥保険事務所</t>
    <rPh sb="1" eb="2">
      <t>オク</t>
    </rPh>
    <rPh sb="2" eb="4">
      <t>ホケン</t>
    </rPh>
    <rPh sb="4" eb="6">
      <t>ジム</t>
    </rPh>
    <rPh sb="6" eb="7">
      <t>ショ</t>
    </rPh>
    <phoneticPr fontId="3"/>
  </si>
  <si>
    <t>日本郵便株式会社</t>
    <rPh sb="0" eb="4">
      <t>ニホンユウビン</t>
    </rPh>
    <rPh sb="4" eb="8">
      <t>カブシキガイシャ</t>
    </rPh>
    <phoneticPr fontId="3"/>
  </si>
  <si>
    <t>岸和田薬局</t>
    <rPh sb="0" eb="5">
      <t>キシワダヤッキョク</t>
    </rPh>
    <phoneticPr fontId="3"/>
  </si>
  <si>
    <t>感染対策費</t>
    <rPh sb="0" eb="5">
      <t>カンセンタイサクヒ</t>
    </rPh>
    <phoneticPr fontId="3"/>
  </si>
  <si>
    <t>マスク</t>
    <phoneticPr fontId="3"/>
  </si>
  <si>
    <t>熱中症対策</t>
    <rPh sb="0" eb="5">
      <t>ネッチュウショウタイサク</t>
    </rPh>
    <phoneticPr fontId="3"/>
  </si>
  <si>
    <t>ポカリスウェット</t>
    <phoneticPr fontId="3"/>
  </si>
  <si>
    <t>84円切手　235枚</t>
    <rPh sb="2" eb="3">
      <t>エン</t>
    </rPh>
    <rPh sb="3" eb="5">
      <t>キッテ</t>
    </rPh>
    <rPh sb="9" eb="10">
      <t>マイ</t>
    </rPh>
    <phoneticPr fontId="2"/>
  </si>
  <si>
    <t>２０２１年　　３月　９日</t>
    <rPh sb="4" eb="5">
      <t>ネン</t>
    </rPh>
    <rPh sb="8" eb="9">
      <t>ツキ</t>
    </rPh>
    <rPh sb="11" eb="12">
      <t>ヒ</t>
    </rPh>
    <phoneticPr fontId="3"/>
  </si>
  <si>
    <t>アパホテル株式会社</t>
    <rPh sb="5" eb="9">
      <t>カブシキガイシャ</t>
    </rPh>
    <phoneticPr fontId="3"/>
  </si>
  <si>
    <t>バインダー80個説明会記入用</t>
    <rPh sb="7" eb="8">
      <t>コ</t>
    </rPh>
    <rPh sb="8" eb="11">
      <t>セツメイカイ</t>
    </rPh>
    <rPh sb="11" eb="14">
      <t>キニュウヨウ</t>
    </rPh>
    <phoneticPr fontId="3"/>
  </si>
  <si>
    <t>楽天</t>
    <rPh sb="0" eb="2">
      <t>ラクテン</t>
    </rPh>
    <phoneticPr fontId="3"/>
  </si>
  <si>
    <t>設営費</t>
    <rPh sb="0" eb="3">
      <t>セツエイヒ</t>
    </rPh>
    <phoneticPr fontId="3"/>
  </si>
  <si>
    <t>青少年育成委員会　宛</t>
    <rPh sb="0" eb="5">
      <t>セイショウネンイクセイ</t>
    </rPh>
    <phoneticPr fontId="3"/>
  </si>
  <si>
    <t>３．その他(任意団体等）</t>
  </si>
  <si>
    <t>第３０回岸和田少年少女サマースクール説明会</t>
    <rPh sb="0" eb="1">
      <t>ダイ</t>
    </rPh>
    <rPh sb="3" eb="4">
      <t>カイ</t>
    </rPh>
    <rPh sb="4" eb="7">
      <t>キシワダ</t>
    </rPh>
    <rPh sb="7" eb="11">
      <t>ショウネンショウジョ</t>
    </rPh>
    <rPh sb="18" eb="21">
      <t>セツメイカイ</t>
    </rPh>
    <phoneticPr fontId="3"/>
  </si>
  <si>
    <t>　　　２０２１ 年　７月　１４日（水）　　　　　　　　</t>
    <rPh sb="17" eb="18">
      <t>スイ</t>
    </rPh>
    <phoneticPr fontId="3"/>
  </si>
  <si>
    <t>　１９　：　００　～　２０　：　００　（６０分間）</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</si>
</sst>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quot;△ &quot;#,##0"/>
    <numFmt numFmtId="178" formatCode="#,##0_);[Red]\(#,##0\)"/>
    <numFmt numFmtId="179" formatCode="yyyy/m/d;@"/>
    <numFmt numFmtId="180" formatCode="#,##0.0_);[Red]\(#,##0.0\)"/>
    <numFmt numFmtId="181" formatCode="#,##0&quot;円&quot;;[Red]\-#,##0&quot;円&quot;"/>
    <numFmt numFmtId="182" formatCode="#,##0;\-#,##0;&quot;-&quot;"/>
    <numFmt numFmtId="183" formatCode="m&quot;月&quot;d&quot;日&quot;;@"/>
  </numFmts>
  <fonts count="56" x14ac:knownFonts="1">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u/>
      <sz val="8.25"/>
      <color indexed="12"/>
      <name val="ＭＳ Ｐゴシック"/>
      <family val="3"/>
      <charset val="128"/>
    </font>
    <font>
      <sz val="10"/>
      <name val="MS UI Gothic"/>
      <family val="3"/>
      <charset val="128"/>
    </font>
    <font>
      <sz val="11"/>
      <color indexed="8"/>
      <name val="ＭＳ Ｐゴシック"/>
      <family val="3"/>
      <charset val="128"/>
    </font>
    <font>
      <b/>
      <sz val="11"/>
      <name val="ＭＳ Ｐゴシック"/>
      <family val="3"/>
      <charset val="128"/>
    </font>
    <font>
      <sz val="9"/>
      <name val="ＭＳ Ｐゴシック"/>
      <family val="3"/>
      <charset val="128"/>
    </font>
    <font>
      <sz val="12"/>
      <name val="ＭＳ Ｐゴシック"/>
      <family val="3"/>
      <charset val="128"/>
    </font>
    <font>
      <b/>
      <sz val="14"/>
      <name val="ＭＳ Ｐゴシック"/>
      <family val="3"/>
      <charset val="128"/>
    </font>
    <font>
      <sz val="16"/>
      <name val="ＭＳ Ｐゴシック"/>
      <family val="3"/>
      <charset val="128"/>
    </font>
    <font>
      <sz val="14"/>
      <name val="ＭＳ Ｐゴシック"/>
      <family val="3"/>
      <charset val="128"/>
    </font>
    <font>
      <b/>
      <sz val="16"/>
      <name val="ＭＳ Ｐゴシック"/>
      <family val="3"/>
      <charset val="128"/>
    </font>
    <font>
      <b/>
      <sz val="18"/>
      <name val="ＭＳ Ｐゴシック"/>
      <family val="3"/>
      <charset val="128"/>
    </font>
    <font>
      <sz val="10"/>
      <name val="ＭＳ Ｐゴシック"/>
      <family val="3"/>
      <charset val="128"/>
    </font>
    <font>
      <sz val="8"/>
      <name val="ＭＳ Ｐゴシック"/>
      <family val="3"/>
      <charset val="128"/>
    </font>
    <font>
      <sz val="10.5"/>
      <name val="ＭＳ Ｐゴシック"/>
      <family val="3"/>
      <charset val="128"/>
    </font>
    <font>
      <sz val="15"/>
      <name val="ＭＳ Ｐゴシック"/>
      <family val="3"/>
      <charset val="128"/>
    </font>
    <font>
      <sz val="9.5"/>
      <name val="ＭＳ Ｐゴシック"/>
      <family val="3"/>
      <charset val="128"/>
    </font>
    <font>
      <sz val="10"/>
      <color indexed="8"/>
      <name val="ＭＳ Ｐゴシック"/>
      <family val="3"/>
      <charset val="128"/>
    </font>
    <font>
      <sz val="12"/>
      <color indexed="8"/>
      <name val="ＭＳ Ｐゴシック"/>
      <family val="3"/>
      <charset val="128"/>
    </font>
    <font>
      <sz val="11"/>
      <color indexed="10"/>
      <name val="ＭＳ Ｐゴシック"/>
      <family val="3"/>
      <charset val="128"/>
    </font>
    <font>
      <sz val="26"/>
      <name val="ＭＳ Ｐ明朝"/>
      <family val="1"/>
      <charset val="128"/>
    </font>
    <font>
      <sz val="18"/>
      <name val="ＭＳ Ｐゴシック"/>
      <family val="3"/>
      <charset val="128"/>
    </font>
    <font>
      <b/>
      <sz val="10"/>
      <name val="ＭＳ Ｐゴシック"/>
      <family val="3"/>
      <charset val="128"/>
    </font>
    <font>
      <b/>
      <sz val="12"/>
      <name val="ＭＳ Ｐゴシック"/>
      <family val="3"/>
      <charset val="128"/>
    </font>
    <font>
      <sz val="16"/>
      <color indexed="8"/>
      <name val="ＭＳ Ｐゴシック"/>
      <family val="3"/>
      <charset val="128"/>
    </font>
    <font>
      <u/>
      <sz val="10"/>
      <name val="ＭＳ Ｐゴシック"/>
      <family val="3"/>
      <charset val="128"/>
    </font>
    <font>
      <b/>
      <u/>
      <sz val="11"/>
      <name val="ＭＳ Ｐゴシック"/>
      <family val="3"/>
      <charset val="128"/>
    </font>
    <font>
      <sz val="11"/>
      <name val="ＭＳ Ｐゴシック"/>
      <family val="3"/>
      <charset val="128"/>
    </font>
    <font>
      <sz val="11"/>
      <name val="ＭＳ Ｐゴシック"/>
      <family val="3"/>
      <charset val="128"/>
    </font>
    <font>
      <sz val="10"/>
      <color indexed="8"/>
      <name val="Arial"/>
      <family val="2"/>
    </font>
    <font>
      <b/>
      <sz val="12"/>
      <name val="Arial"/>
      <family val="2"/>
    </font>
    <font>
      <sz val="10"/>
      <name val="Arial"/>
      <family val="2"/>
    </font>
    <font>
      <sz val="6"/>
      <name val="ＭＳ Ｐゴシック"/>
      <family val="3"/>
      <charset val="128"/>
    </font>
    <font>
      <b/>
      <sz val="8"/>
      <name val="ＭＳ Ｐゴシック"/>
      <family val="3"/>
      <charset val="128"/>
    </font>
    <font>
      <sz val="6"/>
      <name val="ＭＳ Ｐゴシック"/>
      <family val="3"/>
      <charset val="128"/>
    </font>
    <font>
      <sz val="8"/>
      <name val="ＭＳ ゴシック"/>
      <family val="3"/>
      <charset val="128"/>
    </font>
    <font>
      <b/>
      <u/>
      <sz val="12"/>
      <name val="ＭＳ Ｐゴシック"/>
      <family val="3"/>
      <charset val="128"/>
    </font>
    <font>
      <b/>
      <sz val="9.5"/>
      <name val="ＭＳ Ｐゴシック"/>
      <family val="3"/>
      <charset val="128"/>
    </font>
    <font>
      <u/>
      <sz val="9.5"/>
      <name val="ＭＳ Ｐゴシック"/>
      <family val="3"/>
      <charset val="128"/>
    </font>
    <font>
      <sz val="6"/>
      <name val="ＭＳ Ｐゴシック"/>
      <family val="3"/>
      <charset val="128"/>
    </font>
    <font>
      <sz val="11"/>
      <color theme="1"/>
      <name val="ＭＳ Ｐゴシック"/>
      <family val="3"/>
      <charset val="128"/>
      <scheme val="minor"/>
    </font>
    <font>
      <sz val="11"/>
      <name val="ＭＳ Ｐゴシック"/>
      <family val="3"/>
      <charset val="128"/>
      <scheme val="minor"/>
    </font>
    <font>
      <u/>
      <sz val="8.25"/>
      <color rgb="FF0033CC"/>
      <name val="ＭＳ Ｐゴシック"/>
      <family val="3"/>
      <charset val="128"/>
    </font>
    <font>
      <b/>
      <sz val="11"/>
      <color rgb="FFFF0000"/>
      <name val="ＭＳ Ｐゴシック"/>
      <family val="3"/>
      <charset val="128"/>
    </font>
    <font>
      <strike/>
      <u/>
      <sz val="8.25"/>
      <color rgb="FFFF0000"/>
      <name val="ＭＳ Ｐゴシック"/>
      <family val="3"/>
      <charset val="128"/>
    </font>
    <font>
      <strike/>
      <sz val="9"/>
      <color rgb="FFFF0000"/>
      <name val="ＭＳ Ｐゴシック"/>
      <family val="3"/>
      <charset val="128"/>
    </font>
    <font>
      <strike/>
      <sz val="8"/>
      <color rgb="FFFF0000"/>
      <name val="ＭＳ Ｐゴシック"/>
      <family val="3"/>
      <charset val="128"/>
    </font>
    <font>
      <sz val="11"/>
      <color rgb="FFFF0000"/>
      <name val="ＭＳ Ｐゴシック"/>
      <family val="3"/>
      <charset val="128"/>
    </font>
    <font>
      <strike/>
      <sz val="11"/>
      <color rgb="FFFF0000"/>
      <name val="ＭＳ Ｐゴシック"/>
      <family val="3"/>
      <charset val="128"/>
    </font>
    <font>
      <sz val="16"/>
      <color theme="1"/>
      <name val="ＭＳ Ｐゴシック"/>
      <family val="3"/>
      <charset val="128"/>
      <scheme val="minor"/>
    </font>
    <font>
      <u/>
      <sz val="11"/>
      <color indexed="12"/>
      <name val="ＭＳ Ｐゴシック"/>
      <family val="3"/>
      <charset val="128"/>
    </font>
    <font>
      <sz val="10.5"/>
      <name val="ＭＳ Ｐゴシック"/>
      <family val="3"/>
      <charset val="128"/>
      <scheme val="minor"/>
    </font>
    <font>
      <u/>
      <sz val="11"/>
      <color theme="3"/>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15"/>
        <bgColor indexed="64"/>
      </patternFill>
    </fill>
    <fill>
      <patternFill patternType="solid">
        <fgColor indexed="26"/>
        <bgColor indexed="64"/>
      </patternFill>
    </fill>
    <fill>
      <patternFill patternType="solid">
        <fgColor theme="0"/>
        <bgColor indexed="64"/>
      </patternFill>
    </fill>
    <fill>
      <patternFill patternType="solid">
        <fgColor rgb="FFFFFF00"/>
        <bgColor indexed="64"/>
      </patternFill>
    </fill>
  </fills>
  <borders count="11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diagonalUp="1">
      <left/>
      <right style="thin">
        <color indexed="64"/>
      </right>
      <top/>
      <bottom style="thin">
        <color indexed="64"/>
      </bottom>
      <diagonal style="thin">
        <color indexed="64"/>
      </diagonal>
    </border>
    <border diagonalUp="1">
      <left/>
      <right style="thin">
        <color indexed="64"/>
      </right>
      <top/>
      <bottom style="medium">
        <color indexed="64"/>
      </bottom>
      <diagonal style="thin">
        <color indexed="64"/>
      </diagonal>
    </border>
    <border>
      <left/>
      <right style="thin">
        <color indexed="64"/>
      </right>
      <top/>
      <bottom style="medium">
        <color indexed="64"/>
      </bottom>
      <diagonal/>
    </border>
    <border>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style="hair">
        <color indexed="64"/>
      </right>
      <top/>
      <bottom style="thin">
        <color indexed="64"/>
      </bottom>
      <diagonal/>
    </border>
    <border>
      <left style="thin">
        <color indexed="64"/>
      </left>
      <right style="double">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diagonal/>
    </border>
    <border>
      <left/>
      <right style="hair">
        <color indexed="64"/>
      </right>
      <top/>
      <bottom/>
      <diagonal/>
    </border>
    <border>
      <left/>
      <right/>
      <top style="thin">
        <color indexed="64"/>
      </top>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dashDotDot">
        <color indexed="64"/>
      </left>
      <right style="dashDotDot">
        <color indexed="64"/>
      </right>
      <top style="dashDotDot">
        <color indexed="64"/>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double">
        <color indexed="64"/>
      </bottom>
      <diagonal/>
    </border>
    <border>
      <left/>
      <right/>
      <top/>
      <bottom style="thin">
        <color indexed="8"/>
      </bottom>
      <diagonal/>
    </border>
    <border>
      <left/>
      <right/>
      <top style="thin">
        <color indexed="8"/>
      </top>
      <bottom style="thin">
        <color indexed="8"/>
      </bottom>
      <diagonal/>
    </border>
    <border>
      <left style="double">
        <color indexed="64"/>
      </left>
      <right/>
      <top/>
      <bottom style="double">
        <color indexed="64"/>
      </bottom>
      <diagonal/>
    </border>
    <border>
      <left/>
      <right style="double">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8"/>
      </left>
      <right/>
      <top style="thin">
        <color indexed="64"/>
      </top>
      <bottom style="thin">
        <color indexed="64"/>
      </bottom>
      <diagonal/>
    </border>
    <border>
      <left style="double">
        <color indexed="8"/>
      </left>
      <right style="double">
        <color indexed="8"/>
      </right>
      <top style="double">
        <color indexed="8"/>
      </top>
      <bottom style="thin">
        <color indexed="64"/>
      </bottom>
      <diagonal/>
    </border>
    <border>
      <left style="double">
        <color indexed="8"/>
      </left>
      <right style="double">
        <color indexed="8"/>
      </right>
      <top/>
      <bottom style="thin">
        <color indexed="64"/>
      </bottom>
      <diagonal/>
    </border>
    <border>
      <left style="double">
        <color indexed="8"/>
      </left>
      <right style="double">
        <color indexed="8"/>
      </right>
      <top/>
      <bottom style="double">
        <color indexed="8"/>
      </bottom>
      <diagonal/>
    </border>
    <border>
      <left style="double">
        <color indexed="8"/>
      </left>
      <right/>
      <top style="thin">
        <color indexed="64"/>
      </top>
      <bottom style="thin">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8"/>
      </right>
      <top style="thin">
        <color indexed="64"/>
      </top>
      <bottom style="thin">
        <color indexed="64"/>
      </bottom>
      <diagonal/>
    </border>
    <border>
      <left/>
      <right/>
      <top style="thin">
        <color indexed="64"/>
      </top>
      <bottom style="double">
        <color indexed="64"/>
      </bottom>
      <diagonal/>
    </border>
    <border>
      <left/>
      <right style="double">
        <color indexed="64"/>
      </right>
      <top/>
      <bottom style="thin">
        <color indexed="64"/>
      </bottom>
      <diagonal/>
    </border>
    <border>
      <left style="medium">
        <color indexed="55"/>
      </left>
      <right style="medium">
        <color indexed="55"/>
      </right>
      <top style="medium">
        <color indexed="55"/>
      </top>
      <bottom style="medium">
        <color indexed="55"/>
      </bottom>
      <diagonal/>
    </border>
    <border>
      <left/>
      <right/>
      <top style="thin">
        <color indexed="8"/>
      </top>
      <bottom style="thin">
        <color indexed="64"/>
      </bottom>
      <diagonal/>
    </border>
    <border>
      <left style="medium">
        <color indexed="64"/>
      </left>
      <right style="thin">
        <color indexed="64"/>
      </right>
      <top/>
      <bottom/>
      <diagonal/>
    </border>
    <border>
      <left style="medium">
        <color indexed="64"/>
      </left>
      <right style="thin">
        <color indexed="64"/>
      </right>
      <top style="double">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8"/>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double">
        <color indexed="8"/>
      </right>
      <top style="thin">
        <color indexed="64"/>
      </top>
      <bottom style="thin">
        <color indexed="64"/>
      </bottom>
      <diagonal/>
    </border>
    <border>
      <left/>
      <right/>
      <top style="thin">
        <color indexed="8"/>
      </top>
      <bottom/>
      <diagonal/>
    </border>
    <border>
      <left style="medium">
        <color indexed="55"/>
      </left>
      <right/>
      <top style="medium">
        <color indexed="55"/>
      </top>
      <bottom style="medium">
        <color indexed="55"/>
      </bottom>
      <diagonal/>
    </border>
    <border>
      <left/>
      <right style="medium">
        <color indexed="55"/>
      </right>
      <top style="medium">
        <color indexed="55"/>
      </top>
      <bottom style="medium">
        <color indexed="55"/>
      </bottom>
      <diagonal/>
    </border>
    <border>
      <left style="dashDotDot">
        <color indexed="64"/>
      </left>
      <right style="dashDotDot">
        <color indexed="64"/>
      </right>
      <top/>
      <bottom/>
      <diagonal/>
    </border>
    <border>
      <left style="dashDotDot">
        <color indexed="64"/>
      </left>
      <right style="dashDotDot">
        <color indexed="64"/>
      </right>
      <top/>
      <bottom style="dashDotDot">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right style="medium">
        <color indexed="8"/>
      </right>
      <top style="medium">
        <color indexed="64"/>
      </top>
      <bottom style="medium">
        <color indexed="64"/>
      </bottom>
      <diagonal/>
    </border>
    <border>
      <left/>
      <right/>
      <top style="medium">
        <color indexed="64"/>
      </top>
      <bottom/>
      <diagonal/>
    </border>
    <border>
      <left/>
      <right style="thin">
        <color indexed="8"/>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8"/>
      </right>
      <top style="thin">
        <color indexed="64"/>
      </top>
      <bottom style="medium">
        <color indexed="64"/>
      </bottom>
      <diagonal/>
    </border>
    <border>
      <left/>
      <right style="thin">
        <color indexed="8"/>
      </right>
      <top style="medium">
        <color indexed="64"/>
      </top>
      <bottom style="thin">
        <color indexed="64"/>
      </bottom>
      <diagonal/>
    </border>
    <border>
      <left/>
      <right/>
      <top/>
      <bottom style="double">
        <color indexed="64"/>
      </bottom>
      <diagonal/>
    </border>
    <border>
      <left style="dotted">
        <color indexed="64"/>
      </left>
      <right/>
      <top style="thin">
        <color indexed="64"/>
      </top>
      <bottom style="thin">
        <color indexed="64"/>
      </bottom>
      <diagonal/>
    </border>
    <border>
      <left/>
      <right style="thin">
        <color indexed="8"/>
      </right>
      <top/>
      <bottom/>
      <diagonal/>
    </border>
    <border>
      <left style="thin">
        <color indexed="64"/>
      </left>
      <right/>
      <top/>
      <bottom style="thin">
        <color indexed="8"/>
      </bottom>
      <diagonal/>
    </border>
    <border>
      <left/>
      <right style="thin">
        <color indexed="8"/>
      </right>
      <top/>
      <bottom style="thin">
        <color indexed="8"/>
      </bottom>
      <diagonal/>
    </border>
    <border>
      <left style="dotted">
        <color indexed="64"/>
      </left>
      <right/>
      <top style="double">
        <color indexed="64"/>
      </top>
      <bottom style="thin">
        <color indexed="64"/>
      </bottom>
      <diagonal/>
    </border>
    <border>
      <left/>
      <right style="thin">
        <color indexed="8"/>
      </right>
      <top style="double">
        <color indexed="64"/>
      </top>
      <bottom style="thin">
        <color indexed="64"/>
      </bottom>
      <diagonal/>
    </border>
    <border>
      <left style="thin">
        <color indexed="8"/>
      </left>
      <right/>
      <top style="double">
        <color indexed="64"/>
      </top>
      <bottom style="thin">
        <color indexed="64"/>
      </bottom>
      <diagonal/>
    </border>
    <border>
      <left style="thin">
        <color indexed="8"/>
      </left>
      <right/>
      <top/>
      <bottom/>
      <diagonal/>
    </border>
    <border>
      <left style="thin">
        <color indexed="8"/>
      </left>
      <right/>
      <top/>
      <bottom style="thin">
        <color indexed="64"/>
      </bottom>
      <diagonal/>
    </border>
    <border>
      <left style="dotted">
        <color indexed="64"/>
      </left>
      <right/>
      <top style="thin">
        <color indexed="64"/>
      </top>
      <bottom/>
      <diagonal/>
    </border>
    <border>
      <left style="thin">
        <color indexed="8"/>
      </left>
      <right/>
      <top style="thin">
        <color indexed="64"/>
      </top>
      <bottom/>
      <diagonal/>
    </border>
    <border>
      <left/>
      <right style="double">
        <color indexed="64"/>
      </right>
      <top style="thin">
        <color indexed="64"/>
      </top>
      <bottom style="thin">
        <color indexed="64"/>
      </bottom>
      <diagonal/>
    </border>
  </borders>
  <cellStyleXfs count="25">
    <xf numFmtId="0" fontId="0" fillId="0" borderId="0"/>
    <xf numFmtId="182" fontId="32" fillId="0" borderId="0" applyFill="0" applyBorder="0" applyAlignment="0"/>
    <xf numFmtId="0" fontId="33" fillId="0" borderId="1" applyNumberFormat="0" applyAlignment="0" applyProtection="0">
      <alignment horizontal="left" vertical="center"/>
    </xf>
    <xf numFmtId="0" fontId="33" fillId="0" borderId="2">
      <alignment horizontal="left" vertical="center"/>
    </xf>
    <xf numFmtId="0" fontId="34" fillId="0" borderId="0"/>
    <xf numFmtId="0" fontId="4" fillId="0" borderId="0" applyNumberFormat="0" applyFill="0" applyBorder="0" applyAlignment="0" applyProtection="0"/>
    <xf numFmtId="38" fontId="2" fillId="0" borderId="0" applyFont="0" applyFill="0" applyBorder="0" applyAlignment="0" applyProtection="0"/>
    <xf numFmtId="38" fontId="31" fillId="0" borderId="0" applyFont="0" applyFill="0" applyBorder="0" applyAlignment="0" applyProtection="0"/>
    <xf numFmtId="38" fontId="2" fillId="0" borderId="0" applyFont="0" applyFill="0" applyBorder="0" applyAlignment="0" applyProtection="0"/>
    <xf numFmtId="38" fontId="43" fillId="0" borderId="0" applyFont="0" applyFill="0" applyBorder="0" applyAlignment="0" applyProtection="0">
      <alignment vertical="center"/>
    </xf>
    <xf numFmtId="0" fontId="31" fillId="0" borderId="0"/>
    <xf numFmtId="0" fontId="43"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5"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alignment vertical="center"/>
    </xf>
    <xf numFmtId="0" fontId="2" fillId="0" borderId="0">
      <alignment vertical="center"/>
    </xf>
  </cellStyleXfs>
  <cellXfs count="732">
    <xf numFmtId="0" fontId="0" fillId="0" borderId="0" xfId="0"/>
    <xf numFmtId="0" fontId="0" fillId="0" borderId="0" xfId="0" applyAlignment="1">
      <alignment vertical="center"/>
    </xf>
    <xf numFmtId="0" fontId="0" fillId="0" borderId="0" xfId="0" applyAlignment="1">
      <alignment horizontal="right" vertical="center"/>
    </xf>
    <xf numFmtId="0" fontId="9" fillId="0" borderId="0" xfId="0" applyFont="1" applyAlignment="1">
      <alignment horizontal="left" vertical="center"/>
    </xf>
    <xf numFmtId="0" fontId="9" fillId="0" borderId="0" xfId="0" applyFont="1" applyAlignment="1">
      <alignment horizontal="distributed" vertical="center"/>
    </xf>
    <xf numFmtId="0" fontId="12" fillId="0" borderId="0" xfId="0" applyFont="1" applyAlignment="1">
      <alignment horizontal="right" vertical="center"/>
    </xf>
    <xf numFmtId="0" fontId="2" fillId="0" borderId="0" xfId="22" applyAlignment="1">
      <alignment vertical="center"/>
    </xf>
    <xf numFmtId="0" fontId="0" fillId="0" borderId="0" xfId="22" applyFont="1" applyAlignment="1">
      <alignment vertical="center"/>
    </xf>
    <xf numFmtId="0" fontId="2" fillId="0" borderId="0" xfId="20" applyAlignment="1">
      <alignment vertical="center"/>
    </xf>
    <xf numFmtId="0" fontId="0" fillId="0" borderId="0" xfId="20" applyFont="1" applyAlignment="1">
      <alignment vertical="center"/>
    </xf>
    <xf numFmtId="0" fontId="0" fillId="0" borderId="0" xfId="20" applyFont="1" applyBorder="1" applyAlignment="1">
      <alignment vertical="center"/>
    </xf>
    <xf numFmtId="0" fontId="0" fillId="0" borderId="0" xfId="20" applyFont="1" applyBorder="1" applyAlignment="1">
      <alignment horizontal="right" vertical="center"/>
    </xf>
    <xf numFmtId="0" fontId="11" fillId="0" borderId="0" xfId="20" applyFont="1" applyBorder="1" applyAlignment="1">
      <alignment horizontal="center" vertical="center"/>
    </xf>
    <xf numFmtId="0" fontId="0" fillId="0" borderId="0" xfId="20" applyFont="1" applyBorder="1" applyAlignment="1">
      <alignment horizontal="center" vertical="center"/>
    </xf>
    <xf numFmtId="0" fontId="0" fillId="0" borderId="2" xfId="20" applyFont="1" applyBorder="1" applyAlignment="1">
      <alignment horizontal="center" vertical="center"/>
    </xf>
    <xf numFmtId="0" fontId="0" fillId="0" borderId="3" xfId="20" applyFont="1" applyBorder="1" applyAlignment="1">
      <alignment horizontal="center" vertical="center"/>
    </xf>
    <xf numFmtId="0" fontId="0" fillId="0" borderId="4" xfId="20" applyFont="1" applyBorder="1" applyAlignment="1">
      <alignment horizontal="center" vertical="center"/>
    </xf>
    <xf numFmtId="0" fontId="0" fillId="0" borderId="5" xfId="20" applyFont="1" applyBorder="1" applyAlignment="1">
      <alignment horizontal="right" vertical="center"/>
    </xf>
    <xf numFmtId="0" fontId="0" fillId="0" borderId="0" xfId="20" applyFont="1" applyAlignment="1">
      <alignment horizontal="right" vertical="center"/>
    </xf>
    <xf numFmtId="0" fontId="0" fillId="0" borderId="6" xfId="20" applyFont="1" applyBorder="1" applyAlignment="1">
      <alignment vertical="center"/>
    </xf>
    <xf numFmtId="0" fontId="0" fillId="0" borderId="6" xfId="20" applyFont="1" applyBorder="1" applyAlignment="1">
      <alignment horizontal="center" vertical="center"/>
    </xf>
    <xf numFmtId="0" fontId="0" fillId="0" borderId="7" xfId="20" applyFont="1" applyBorder="1" applyAlignment="1">
      <alignment vertical="center"/>
    </xf>
    <xf numFmtId="0" fontId="0" fillId="0" borderId="5" xfId="20" applyFont="1" applyBorder="1" applyAlignment="1">
      <alignment vertical="center"/>
    </xf>
    <xf numFmtId="0" fontId="0" fillId="0" borderId="8" xfId="20" applyFont="1" applyBorder="1" applyAlignment="1">
      <alignment vertical="center"/>
    </xf>
    <xf numFmtId="0" fontId="0" fillId="0" borderId="9" xfId="20" applyFont="1" applyBorder="1" applyAlignment="1">
      <alignment horizontal="center" vertical="center"/>
    </xf>
    <xf numFmtId="0" fontId="0" fillId="0" borderId="10" xfId="20" applyFont="1" applyBorder="1" applyAlignment="1">
      <alignment horizontal="center" vertical="center"/>
    </xf>
    <xf numFmtId="0" fontId="0" fillId="0" borderId="11" xfId="20" applyFont="1" applyBorder="1" applyAlignment="1">
      <alignment horizontal="center" vertical="center"/>
    </xf>
    <xf numFmtId="0" fontId="0" fillId="0" borderId="5" xfId="20" applyFont="1" applyBorder="1" applyAlignment="1">
      <alignment horizontal="center" vertical="center"/>
    </xf>
    <xf numFmtId="0" fontId="17" fillId="0" borderId="0" xfId="20" applyFont="1" applyAlignment="1">
      <alignment horizontal="justify" vertical="center"/>
    </xf>
    <xf numFmtId="0" fontId="17" fillId="0" borderId="0" xfId="20" applyFont="1" applyBorder="1" applyAlignment="1">
      <alignment horizontal="left" vertical="center"/>
    </xf>
    <xf numFmtId="0" fontId="17" fillId="0" borderId="0" xfId="20" applyFont="1" applyAlignment="1">
      <alignment vertical="center"/>
    </xf>
    <xf numFmtId="0" fontId="0" fillId="0" borderId="11" xfId="20" applyFont="1" applyBorder="1" applyAlignment="1">
      <alignment vertical="center"/>
    </xf>
    <xf numFmtId="0" fontId="17" fillId="0" borderId="0" xfId="20" applyFont="1" applyBorder="1" applyAlignment="1">
      <alignment vertical="center"/>
    </xf>
    <xf numFmtId="0" fontId="0" fillId="0" borderId="0" xfId="20" applyFont="1" applyAlignment="1">
      <alignment horizontal="center" vertical="center"/>
    </xf>
    <xf numFmtId="177" fontId="0" fillId="0" borderId="2" xfId="20" applyNumberFormat="1" applyFont="1" applyBorder="1" applyAlignment="1">
      <alignment vertical="center"/>
    </xf>
    <xf numFmtId="177" fontId="0" fillId="0" borderId="8" xfId="20" applyNumberFormat="1" applyFont="1" applyBorder="1" applyAlignment="1">
      <alignment vertical="center"/>
    </xf>
    <xf numFmtId="0" fontId="0" fillId="0" borderId="12" xfId="20" applyFont="1" applyBorder="1" applyAlignment="1">
      <alignment vertical="center"/>
    </xf>
    <xf numFmtId="0" fontId="0" fillId="0" borderId="13" xfId="20" applyFont="1" applyBorder="1" applyAlignment="1">
      <alignment horizontal="center" vertical="center"/>
    </xf>
    <xf numFmtId="0" fontId="0" fillId="0" borderId="2" xfId="20" applyFont="1" applyBorder="1" applyAlignment="1">
      <alignment horizontal="distributed" vertical="center"/>
    </xf>
    <xf numFmtId="0" fontId="0" fillId="0" borderId="2" xfId="20" applyFont="1" applyBorder="1" applyAlignment="1">
      <alignment vertical="center"/>
    </xf>
    <xf numFmtId="0" fontId="0" fillId="0" borderId="4" xfId="20" applyFont="1" applyBorder="1" applyAlignment="1">
      <alignment vertical="center"/>
    </xf>
    <xf numFmtId="0" fontId="0" fillId="0" borderId="8" xfId="20" applyFont="1" applyBorder="1" applyAlignment="1">
      <alignment horizontal="distributed" vertical="center"/>
    </xf>
    <xf numFmtId="0" fontId="0" fillId="0" borderId="7" xfId="20" applyFont="1" applyBorder="1" applyAlignment="1">
      <alignment horizontal="center" vertical="center"/>
    </xf>
    <xf numFmtId="0" fontId="0" fillId="0" borderId="6" xfId="20" applyFont="1" applyBorder="1" applyAlignment="1">
      <alignment horizontal="distributed" vertical="center"/>
    </xf>
    <xf numFmtId="177" fontId="0" fillId="0" borderId="6" xfId="20" applyNumberFormat="1" applyFont="1" applyBorder="1" applyAlignment="1">
      <alignment vertical="center"/>
    </xf>
    <xf numFmtId="0" fontId="0" fillId="0" borderId="0" xfId="20" applyFont="1" applyAlignment="1">
      <alignment horizontal="justify" vertical="center"/>
    </xf>
    <xf numFmtId="177" fontId="0" fillId="0" borderId="8" xfId="6" applyNumberFormat="1" applyFont="1" applyBorder="1" applyAlignment="1">
      <alignment vertical="center"/>
    </xf>
    <xf numFmtId="0" fontId="0" fillId="0" borderId="7" xfId="20" applyFont="1" applyBorder="1" applyAlignment="1">
      <alignment horizontal="right" vertical="center"/>
    </xf>
    <xf numFmtId="177" fontId="0" fillId="0" borderId="4" xfId="20" applyNumberFormat="1" applyFont="1" applyBorder="1" applyAlignment="1">
      <alignment vertical="center"/>
    </xf>
    <xf numFmtId="0" fontId="0" fillId="0" borderId="14" xfId="20" applyFont="1" applyBorder="1" applyAlignment="1">
      <alignment horizontal="center" vertical="center"/>
    </xf>
    <xf numFmtId="0" fontId="0" fillId="0" borderId="15" xfId="20" applyFont="1" applyBorder="1" applyAlignment="1">
      <alignment horizontal="center" vertical="center"/>
    </xf>
    <xf numFmtId="0" fontId="0" fillId="0" borderId="16" xfId="20" applyFont="1" applyBorder="1" applyAlignment="1">
      <alignment horizontal="center" vertical="center"/>
    </xf>
    <xf numFmtId="0" fontId="22" fillId="0" borderId="10" xfId="20" applyFont="1" applyBorder="1" applyAlignment="1">
      <alignment horizontal="center"/>
    </xf>
    <xf numFmtId="0" fontId="0" fillId="0" borderId="17" xfId="20" applyFont="1" applyBorder="1" applyAlignment="1">
      <alignment horizontal="center" vertical="center"/>
    </xf>
    <xf numFmtId="0" fontId="0" fillId="0" borderId="18" xfId="20" applyFont="1" applyBorder="1" applyAlignment="1">
      <alignment vertical="center"/>
    </xf>
    <xf numFmtId="0" fontId="0" fillId="0" borderId="19" xfId="20" applyFont="1" applyBorder="1" applyAlignment="1">
      <alignment horizontal="center" vertical="center"/>
    </xf>
    <xf numFmtId="0" fontId="0" fillId="0" borderId="20" xfId="20" applyFont="1" applyBorder="1" applyAlignment="1">
      <alignment vertical="center"/>
    </xf>
    <xf numFmtId="0" fontId="0" fillId="0" borderId="17" xfId="20" applyFont="1" applyBorder="1" applyAlignment="1">
      <alignment vertical="center"/>
    </xf>
    <xf numFmtId="177" fontId="0" fillId="0" borderId="21" xfId="20" applyNumberFormat="1" applyFont="1" applyBorder="1" applyAlignment="1">
      <alignment vertical="center"/>
    </xf>
    <xf numFmtId="177" fontId="0" fillId="0" borderId="22" xfId="20" applyNumberFormat="1" applyFont="1" applyBorder="1" applyAlignment="1">
      <alignment vertical="center"/>
    </xf>
    <xf numFmtId="177" fontId="0" fillId="0" borderId="23" xfId="20" applyNumberFormat="1" applyFont="1" applyBorder="1" applyAlignment="1">
      <alignment vertical="center"/>
    </xf>
    <xf numFmtId="0" fontId="0" fillId="0" borderId="24" xfId="20" applyFont="1" applyBorder="1" applyAlignment="1">
      <alignment vertical="center"/>
    </xf>
    <xf numFmtId="0" fontId="0" fillId="0" borderId="8" xfId="20" applyFont="1" applyBorder="1" applyAlignment="1">
      <alignment horizontal="center" vertical="center"/>
    </xf>
    <xf numFmtId="0" fontId="15" fillId="0" borderId="0" xfId="19" applyFont="1" applyAlignment="1">
      <alignment vertical="center"/>
    </xf>
    <xf numFmtId="0" fontId="15" fillId="0" borderId="0" xfId="17" applyFont="1" applyAlignment="1">
      <alignment vertical="center"/>
    </xf>
    <xf numFmtId="0" fontId="15" fillId="0" borderId="0" xfId="17" applyFont="1" applyBorder="1" applyAlignment="1">
      <alignment vertical="center"/>
    </xf>
    <xf numFmtId="0" fontId="24" fillId="0" borderId="0" xfId="17" applyFont="1" applyAlignment="1">
      <alignment vertical="center"/>
    </xf>
    <xf numFmtId="0" fontId="9" fillId="0" borderId="0" xfId="17" applyFont="1" applyAlignment="1">
      <alignment vertical="center"/>
    </xf>
    <xf numFmtId="0" fontId="17" fillId="0" borderId="0" xfId="19" applyFont="1" applyAlignment="1">
      <alignment horizontal="justify" vertical="center"/>
    </xf>
    <xf numFmtId="0" fontId="15" fillId="0" borderId="0" xfId="19" applyFont="1" applyBorder="1" applyAlignment="1">
      <alignment vertical="center"/>
    </xf>
    <xf numFmtId="0" fontId="15" fillId="0" borderId="0" xfId="16" applyFont="1" applyAlignment="1">
      <alignment vertical="center"/>
    </xf>
    <xf numFmtId="0" fontId="0" fillId="0" borderId="13" xfId="20" applyFont="1" applyBorder="1" applyAlignment="1">
      <alignment horizontal="center" vertical="center" shrinkToFit="1"/>
    </xf>
    <xf numFmtId="177" fontId="0" fillId="0" borderId="6" xfId="6" applyNumberFormat="1" applyFont="1" applyBorder="1" applyAlignment="1">
      <alignment vertical="center"/>
    </xf>
    <xf numFmtId="177" fontId="0" fillId="0" borderId="2" xfId="6" applyNumberFormat="1" applyFont="1" applyBorder="1" applyAlignment="1">
      <alignment vertical="center"/>
    </xf>
    <xf numFmtId="0" fontId="20" fillId="0" borderId="4" xfId="20" applyFont="1" applyBorder="1" applyAlignment="1">
      <alignment horizontal="center" vertical="center"/>
    </xf>
    <xf numFmtId="0" fontId="0" fillId="0" borderId="0" xfId="20" applyFont="1" applyBorder="1" applyAlignment="1">
      <alignment horizontal="centerContinuous" vertical="center"/>
    </xf>
    <xf numFmtId="0" fontId="0" fillId="0" borderId="9" xfId="20" applyFont="1" applyBorder="1" applyAlignment="1">
      <alignment horizontal="centerContinuous" vertical="center"/>
    </xf>
    <xf numFmtId="0" fontId="0" fillId="0" borderId="4" xfId="20" applyFont="1" applyBorder="1" applyAlignment="1">
      <alignment horizontal="centerContinuous" vertical="center"/>
    </xf>
    <xf numFmtId="0" fontId="0" fillId="0" borderId="10" xfId="20" applyFont="1" applyBorder="1" applyAlignment="1">
      <alignment horizontal="centerContinuous" vertical="center"/>
    </xf>
    <xf numFmtId="0" fontId="0" fillId="0" borderId="8" xfId="20" applyFont="1" applyBorder="1" applyAlignment="1">
      <alignment horizontal="centerContinuous" vertical="center"/>
    </xf>
    <xf numFmtId="0" fontId="0" fillId="0" borderId="10" xfId="20" applyFont="1" applyBorder="1" applyAlignment="1">
      <alignment vertical="center"/>
    </xf>
    <xf numFmtId="0" fontId="2" fillId="0" borderId="0" xfId="14" applyAlignment="1">
      <alignment vertical="center"/>
    </xf>
    <xf numFmtId="38" fontId="15" fillId="0" borderId="0" xfId="6" applyFont="1" applyAlignment="1">
      <alignment vertical="center"/>
    </xf>
    <xf numFmtId="0" fontId="15" fillId="0" borderId="0" xfId="16" applyFont="1" applyAlignment="1">
      <alignment horizontal="center" vertical="center"/>
    </xf>
    <xf numFmtId="38" fontId="15" fillId="0" borderId="9" xfId="6" applyFont="1" applyBorder="1" applyAlignment="1">
      <alignment vertical="center"/>
    </xf>
    <xf numFmtId="49" fontId="15" fillId="0" borderId="0" xfId="0" applyNumberFormat="1" applyFont="1" applyAlignment="1">
      <alignment vertical="center"/>
    </xf>
    <xf numFmtId="0" fontId="15" fillId="0" borderId="0" xfId="0" applyFont="1" applyAlignment="1">
      <alignment horizontal="center" vertical="center"/>
    </xf>
    <xf numFmtId="38" fontId="15" fillId="0" borderId="0" xfId="6" applyFont="1" applyAlignment="1">
      <alignment horizontal="right"/>
    </xf>
    <xf numFmtId="179" fontId="15" fillId="0" borderId="0" xfId="0" applyNumberFormat="1" applyFont="1" applyAlignment="1">
      <alignment horizontal="center" vertical="center"/>
    </xf>
    <xf numFmtId="38" fontId="15" fillId="0" borderId="0" xfId="6" applyFont="1" applyAlignment="1">
      <alignment horizontal="center" vertical="center"/>
    </xf>
    <xf numFmtId="0" fontId="25" fillId="0" borderId="11" xfId="0" applyFont="1" applyBorder="1" applyAlignment="1">
      <alignment vertical="center"/>
    </xf>
    <xf numFmtId="0" fontId="15" fillId="0" borderId="25"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0" xfId="6" applyNumberFormat="1" applyFont="1" applyBorder="1" applyAlignment="1">
      <alignment horizontal="center" vertical="center"/>
    </xf>
    <xf numFmtId="56" fontId="15" fillId="0" borderId="10" xfId="6" applyNumberFormat="1" applyFont="1" applyBorder="1" applyAlignment="1">
      <alignment horizontal="center"/>
    </xf>
    <xf numFmtId="0" fontId="15" fillId="0" borderId="10" xfId="0" applyFont="1" applyFill="1" applyBorder="1" applyAlignment="1">
      <alignment horizontal="center"/>
    </xf>
    <xf numFmtId="38" fontId="15" fillId="0" borderId="26" xfId="6" applyFont="1" applyBorder="1" applyAlignment="1">
      <alignment horizontal="right"/>
    </xf>
    <xf numFmtId="38" fontId="15" fillId="0" borderId="27" xfId="6" applyFont="1" applyBorder="1" applyAlignment="1">
      <alignment horizontal="right"/>
    </xf>
    <xf numFmtId="38" fontId="15" fillId="0" borderId="10" xfId="6" applyFont="1" applyBorder="1" applyAlignment="1">
      <alignment horizontal="right"/>
    </xf>
    <xf numFmtId="38" fontId="15" fillId="0" borderId="28" xfId="6" applyFont="1" applyBorder="1" applyAlignment="1">
      <alignment horizontal="right"/>
    </xf>
    <xf numFmtId="38" fontId="15" fillId="0" borderId="10" xfId="6" applyFont="1" applyBorder="1" applyAlignment="1">
      <alignment vertical="center"/>
    </xf>
    <xf numFmtId="0" fontId="15" fillId="0" borderId="9" xfId="6" applyNumberFormat="1" applyFont="1" applyBorder="1" applyAlignment="1">
      <alignment horizontal="center" vertical="center"/>
    </xf>
    <xf numFmtId="0" fontId="15" fillId="0" borderId="9" xfId="6" applyNumberFormat="1" applyFont="1" applyBorder="1" applyAlignment="1">
      <alignment horizontal="center"/>
    </xf>
    <xf numFmtId="0" fontId="15" fillId="0" borderId="9" xfId="0" applyFont="1" applyFill="1" applyBorder="1" applyAlignment="1">
      <alignment horizontal="center"/>
    </xf>
    <xf numFmtId="38" fontId="15" fillId="0" borderId="29" xfId="6" applyFont="1" applyBorder="1" applyAlignment="1">
      <alignment horizontal="right"/>
    </xf>
    <xf numFmtId="38" fontId="15" fillId="0" borderId="25" xfId="6" applyFont="1" applyBorder="1" applyAlignment="1">
      <alignment horizontal="right"/>
    </xf>
    <xf numFmtId="38" fontId="15" fillId="0" borderId="9" xfId="6" applyFont="1" applyBorder="1" applyAlignment="1">
      <alignment horizontal="right"/>
    </xf>
    <xf numFmtId="38" fontId="20" fillId="0" borderId="30" xfId="6" applyFont="1" applyBorder="1" applyAlignment="1">
      <alignment horizontal="right"/>
    </xf>
    <xf numFmtId="38" fontId="15" fillId="0" borderId="9" xfId="6" applyFont="1" applyBorder="1" applyAlignment="1">
      <alignment horizontal="right" wrapText="1"/>
    </xf>
    <xf numFmtId="0" fontId="15" fillId="0" borderId="10" xfId="0" applyNumberFormat="1" applyFont="1" applyFill="1" applyBorder="1" applyAlignment="1">
      <alignment horizontal="center"/>
    </xf>
    <xf numFmtId="38" fontId="15" fillId="0" borderId="31" xfId="6" applyFont="1" applyBorder="1" applyAlignment="1">
      <alignment horizontal="right"/>
    </xf>
    <xf numFmtId="38" fontId="20" fillId="0" borderId="32" xfId="6" applyFont="1" applyBorder="1" applyAlignment="1">
      <alignment horizontal="right"/>
    </xf>
    <xf numFmtId="0" fontId="15" fillId="0" borderId="9" xfId="0" applyNumberFormat="1" applyFont="1" applyFill="1" applyBorder="1" applyAlignment="1">
      <alignment horizontal="center"/>
    </xf>
    <xf numFmtId="38" fontId="15" fillId="0" borderId="9" xfId="6" applyFont="1" applyFill="1" applyBorder="1" applyAlignment="1">
      <alignment horizontal="right"/>
    </xf>
    <xf numFmtId="38" fontId="20" fillId="0" borderId="30" xfId="6" applyFont="1" applyFill="1" applyBorder="1" applyAlignment="1">
      <alignment horizontal="right"/>
    </xf>
    <xf numFmtId="38" fontId="15" fillId="0" borderId="30" xfId="6" applyFont="1" applyBorder="1" applyAlignment="1">
      <alignment horizontal="right"/>
    </xf>
    <xf numFmtId="38" fontId="15" fillId="0" borderId="4" xfId="6" applyFont="1" applyBorder="1" applyAlignment="1">
      <alignment horizontal="right"/>
    </xf>
    <xf numFmtId="38" fontId="20" fillId="0" borderId="9" xfId="6" applyFont="1" applyBorder="1" applyAlignment="1">
      <alignment horizontal="right"/>
    </xf>
    <xf numFmtId="38" fontId="15" fillId="0" borderId="9" xfId="0" applyNumberFormat="1" applyFont="1" applyBorder="1" applyAlignment="1">
      <alignment vertical="center"/>
    </xf>
    <xf numFmtId="38" fontId="15" fillId="0" borderId="2" xfId="6" applyFont="1" applyBorder="1" applyAlignment="1">
      <alignment horizontal="right"/>
    </xf>
    <xf numFmtId="0" fontId="7" fillId="0" borderId="0" xfId="0" applyFont="1" applyAlignment="1">
      <alignment horizontal="center" vertical="center"/>
    </xf>
    <xf numFmtId="0" fontId="28" fillId="0" borderId="0" xfId="15" applyFont="1" applyBorder="1" applyAlignment="1">
      <alignment vertical="center"/>
    </xf>
    <xf numFmtId="0" fontId="7" fillId="2" borderId="0" xfId="0" applyFont="1" applyFill="1" applyAlignment="1">
      <alignment horizontal="left" vertical="center" wrapText="1"/>
    </xf>
    <xf numFmtId="0" fontId="7" fillId="2" borderId="0" xfId="0" applyFont="1" applyFill="1" applyAlignment="1">
      <alignment horizontal="center" vertical="center" wrapText="1"/>
    </xf>
    <xf numFmtId="0" fontId="7" fillId="0" borderId="0" xfId="0" applyFont="1" applyFill="1" applyAlignment="1">
      <alignment horizontal="center" vertical="center"/>
    </xf>
    <xf numFmtId="0" fontId="7" fillId="0" borderId="0" xfId="0" applyFont="1" applyFill="1" applyAlignment="1">
      <alignment horizontal="left" vertical="center"/>
    </xf>
    <xf numFmtId="0" fontId="17" fillId="0" borderId="0" xfId="20" applyFont="1" applyAlignment="1">
      <alignment horizontal="left" vertical="center"/>
    </xf>
    <xf numFmtId="0" fontId="8" fillId="2" borderId="9" xfId="0" applyFont="1" applyFill="1" applyBorder="1" applyAlignment="1">
      <alignment horizontal="center" vertical="center" wrapText="1"/>
    </xf>
    <xf numFmtId="0" fontId="24" fillId="2" borderId="0" xfId="0" applyFont="1" applyFill="1" applyAlignment="1">
      <alignment horizontal="center" vertical="center"/>
    </xf>
    <xf numFmtId="0" fontId="8" fillId="2" borderId="0" xfId="0" applyFont="1" applyFill="1" applyBorder="1" applyAlignment="1">
      <alignment horizontal="center" vertical="center" wrapText="1"/>
    </xf>
    <xf numFmtId="0" fontId="0" fillId="0" borderId="0" xfId="23" applyFont="1" applyBorder="1">
      <alignment vertical="center"/>
    </xf>
    <xf numFmtId="0" fontId="2" fillId="0" borderId="0" xfId="23" applyAlignment="1">
      <alignment vertical="center"/>
    </xf>
    <xf numFmtId="0" fontId="0" fillId="0" borderId="0" xfId="23" applyFont="1">
      <alignment vertical="center"/>
    </xf>
    <xf numFmtId="0" fontId="0" fillId="0" borderId="0" xfId="23" applyFont="1" applyAlignment="1">
      <alignment horizontal="centerContinuous" vertical="center"/>
    </xf>
    <xf numFmtId="0" fontId="0" fillId="0" borderId="7" xfId="23" applyFont="1" applyBorder="1">
      <alignment vertical="center"/>
    </xf>
    <xf numFmtId="0" fontId="0" fillId="0" borderId="11" xfId="23" applyFont="1" applyBorder="1">
      <alignment vertical="center"/>
    </xf>
    <xf numFmtId="0" fontId="0" fillId="0" borderId="2" xfId="23" applyFont="1" applyBorder="1" applyAlignment="1">
      <alignment horizontal="center" vertical="center"/>
    </xf>
    <xf numFmtId="0" fontId="0" fillId="0" borderId="4" xfId="23" applyFont="1" applyBorder="1" applyAlignment="1">
      <alignment horizontal="center" vertical="center"/>
    </xf>
    <xf numFmtId="0" fontId="0" fillId="0" borderId="5" xfId="23" applyFont="1" applyBorder="1">
      <alignment vertical="center"/>
    </xf>
    <xf numFmtId="0" fontId="0" fillId="0" borderId="11" xfId="23" applyFont="1" applyBorder="1" applyAlignment="1">
      <alignment horizontal="center" vertical="center"/>
    </xf>
    <xf numFmtId="0" fontId="0" fillId="0" borderId="8" xfId="23" applyFont="1" applyBorder="1">
      <alignment vertical="center"/>
    </xf>
    <xf numFmtId="177" fontId="0" fillId="0" borderId="8" xfId="23" applyNumberFormat="1" applyFont="1" applyBorder="1">
      <alignment vertical="center"/>
    </xf>
    <xf numFmtId="0" fontId="0" fillId="0" borderId="0" xfId="23" applyFont="1" applyAlignment="1">
      <alignment horizontal="center" vertical="center"/>
    </xf>
    <xf numFmtId="0" fontId="7" fillId="2" borderId="7"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0" fontId="4" fillId="2" borderId="7" xfId="5" applyFill="1" applyBorder="1" applyAlignment="1">
      <alignment horizontal="left" vertical="center"/>
    </xf>
    <xf numFmtId="0" fontId="16" fillId="2" borderId="6" xfId="0" applyFont="1" applyFill="1" applyBorder="1" applyAlignment="1">
      <alignment vertical="center" wrapText="1"/>
    </xf>
    <xf numFmtId="0" fontId="4" fillId="2" borderId="5" xfId="5" applyFill="1" applyBorder="1" applyAlignment="1">
      <alignment horizontal="left" vertical="center"/>
    </xf>
    <xf numFmtId="0" fontId="16" fillId="2" borderId="8" xfId="0" applyFont="1" applyFill="1" applyBorder="1" applyAlignment="1">
      <alignment vertical="center" wrapText="1"/>
    </xf>
    <xf numFmtId="0" fontId="8" fillId="2" borderId="33" xfId="0" applyFont="1" applyFill="1" applyBorder="1" applyAlignment="1">
      <alignment horizontal="left" vertical="center"/>
    </xf>
    <xf numFmtId="0" fontId="16" fillId="2" borderId="13" xfId="0" applyFont="1" applyFill="1" applyBorder="1" applyAlignment="1">
      <alignment vertical="center" wrapText="1"/>
    </xf>
    <xf numFmtId="0" fontId="19" fillId="0" borderId="0" xfId="19" applyFont="1" applyBorder="1" applyAlignment="1">
      <alignment horizontal="left" vertical="center"/>
    </xf>
    <xf numFmtId="0" fontId="0" fillId="0" borderId="11" xfId="0" applyFont="1" applyBorder="1" applyAlignment="1">
      <alignment horizontal="left" vertical="center"/>
    </xf>
    <xf numFmtId="0" fontId="8" fillId="2" borderId="0" xfId="0" applyFont="1" applyFill="1" applyBorder="1" applyAlignment="1">
      <alignment horizontal="left" vertical="center"/>
    </xf>
    <xf numFmtId="38" fontId="11" fillId="0" borderId="0" xfId="6" applyFont="1" applyAlignment="1">
      <alignment horizontal="centerContinuous" vertical="center"/>
    </xf>
    <xf numFmtId="0" fontId="0" fillId="0" borderId="34" xfId="0" applyFill="1" applyBorder="1" applyAlignment="1">
      <alignment horizontal="centerContinuous" vertical="center"/>
    </xf>
    <xf numFmtId="0" fontId="0" fillId="0" borderId="2" xfId="0" applyFill="1" applyBorder="1" applyAlignment="1">
      <alignment horizontal="centerContinuous" vertical="center"/>
    </xf>
    <xf numFmtId="0" fontId="0" fillId="0" borderId="2" xfId="0" applyFont="1" applyFill="1" applyBorder="1" applyAlignment="1">
      <alignment horizontal="centerContinuous" vertical="center"/>
    </xf>
    <xf numFmtId="0" fontId="15" fillId="0" borderId="4"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36" xfId="0" applyFont="1" applyFill="1" applyBorder="1" applyAlignment="1">
      <alignment horizontal="center" vertical="center" wrapText="1"/>
    </xf>
    <xf numFmtId="38" fontId="3" fillId="0" borderId="37" xfId="6" applyFont="1" applyFill="1" applyBorder="1" applyAlignment="1">
      <alignment horizontal="center" vertical="center" wrapText="1"/>
    </xf>
    <xf numFmtId="38" fontId="3" fillId="0" borderId="36" xfId="6" applyFont="1" applyFill="1" applyBorder="1" applyAlignment="1">
      <alignment horizontal="center" vertical="center" wrapText="1"/>
    </xf>
    <xf numFmtId="38" fontId="15" fillId="0" borderId="8" xfId="6" applyFont="1" applyBorder="1" applyAlignment="1">
      <alignment horizontal="right"/>
    </xf>
    <xf numFmtId="56" fontId="15" fillId="0" borderId="9" xfId="6" applyNumberFormat="1" applyFont="1" applyBorder="1" applyAlignment="1">
      <alignment horizontal="center"/>
    </xf>
    <xf numFmtId="38" fontId="15" fillId="0" borderId="6" xfId="6" applyFont="1" applyBorder="1" applyAlignment="1">
      <alignment horizontal="right"/>
    </xf>
    <xf numFmtId="0" fontId="8" fillId="0" borderId="9" xfId="0" applyFont="1" applyFill="1" applyBorder="1" applyAlignment="1">
      <alignment horizontal="center"/>
    </xf>
    <xf numFmtId="0" fontId="8" fillId="0" borderId="9" xfId="0" applyNumberFormat="1" applyFont="1" applyFill="1" applyBorder="1" applyAlignment="1">
      <alignment horizontal="center"/>
    </xf>
    <xf numFmtId="0" fontId="16" fillId="0" borderId="36" xfId="0" applyFont="1" applyFill="1" applyBorder="1" applyAlignment="1">
      <alignment horizontal="center" vertical="center" wrapText="1"/>
    </xf>
    <xf numFmtId="177" fontId="15" fillId="0" borderId="26" xfId="6" applyNumberFormat="1" applyFont="1" applyBorder="1" applyAlignment="1">
      <alignment horizontal="right"/>
    </xf>
    <xf numFmtId="177" fontId="15" fillId="0" borderId="27" xfId="6" applyNumberFormat="1" applyFont="1" applyBorder="1" applyAlignment="1">
      <alignment horizontal="right"/>
    </xf>
    <xf numFmtId="177" fontId="15" fillId="0" borderId="8" xfId="6" applyNumberFormat="1" applyFont="1" applyBorder="1" applyAlignment="1">
      <alignment horizontal="right"/>
    </xf>
    <xf numFmtId="177" fontId="15" fillId="0" borderId="28" xfId="6" applyNumberFormat="1" applyFont="1" applyBorder="1" applyAlignment="1">
      <alignment horizontal="right"/>
    </xf>
    <xf numFmtId="177" fontId="15" fillId="0" borderId="29" xfId="6" applyNumberFormat="1" applyFont="1" applyBorder="1" applyAlignment="1">
      <alignment horizontal="right"/>
    </xf>
    <xf numFmtId="177" fontId="15" fillId="0" borderId="25" xfId="6" applyNumberFormat="1" applyFont="1" applyBorder="1" applyAlignment="1">
      <alignment horizontal="right"/>
    </xf>
    <xf numFmtId="177" fontId="15" fillId="0" borderId="4" xfId="6" applyNumberFormat="1" applyFont="1" applyBorder="1" applyAlignment="1">
      <alignment horizontal="right"/>
    </xf>
    <xf numFmtId="177" fontId="15" fillId="0" borderId="9" xfId="6" applyNumberFormat="1" applyFont="1" applyBorder="1" applyAlignment="1">
      <alignment horizontal="right"/>
    </xf>
    <xf numFmtId="177" fontId="20" fillId="0" borderId="30" xfId="6" applyNumberFormat="1" applyFont="1" applyBorder="1" applyAlignment="1">
      <alignment horizontal="right"/>
    </xf>
    <xf numFmtId="177" fontId="15" fillId="0" borderId="6" xfId="6" applyNumberFormat="1" applyFont="1" applyBorder="1" applyAlignment="1">
      <alignment horizontal="right"/>
    </xf>
    <xf numFmtId="177" fontId="20" fillId="0" borderId="32" xfId="6" applyNumberFormat="1" applyFont="1" applyBorder="1" applyAlignment="1">
      <alignment horizontal="right"/>
    </xf>
    <xf numFmtId="177" fontId="15" fillId="0" borderId="9" xfId="6" applyNumberFormat="1" applyFont="1" applyFill="1" applyBorder="1" applyAlignment="1">
      <alignment horizontal="right"/>
    </xf>
    <xf numFmtId="177" fontId="20" fillId="0" borderId="30" xfId="6" applyNumberFormat="1" applyFont="1" applyFill="1" applyBorder="1" applyAlignment="1">
      <alignment horizontal="right"/>
    </xf>
    <xf numFmtId="177" fontId="15" fillId="0" borderId="30" xfId="6" applyNumberFormat="1" applyFont="1" applyBorder="1" applyAlignment="1">
      <alignment horizontal="right"/>
    </xf>
    <xf numFmtId="0" fontId="15" fillId="0" borderId="9" xfId="0" applyFont="1" applyBorder="1" applyAlignment="1">
      <alignment horizontal="center"/>
    </xf>
    <xf numFmtId="177" fontId="15" fillId="0" borderId="2" xfId="6" applyNumberFormat="1" applyFont="1" applyBorder="1" applyAlignment="1">
      <alignment horizontal="right"/>
    </xf>
    <xf numFmtId="0" fontId="0" fillId="0" borderId="0" xfId="21" applyFont="1" applyAlignment="1">
      <alignment vertical="center"/>
    </xf>
    <xf numFmtId="0" fontId="2" fillId="0" borderId="0" xfId="21" applyAlignment="1">
      <alignment vertical="center"/>
    </xf>
    <xf numFmtId="0" fontId="0" fillId="0" borderId="0" xfId="21" applyFont="1" applyBorder="1" applyAlignment="1">
      <alignment horizontal="centerContinuous" vertical="center"/>
    </xf>
    <xf numFmtId="0" fontId="0" fillId="0" borderId="0" xfId="21" applyFont="1" applyBorder="1" applyAlignment="1">
      <alignment vertical="center"/>
    </xf>
    <xf numFmtId="0" fontId="0" fillId="0" borderId="9" xfId="21" applyFont="1" applyBorder="1" applyAlignment="1">
      <alignment horizontal="centerContinuous" vertical="center"/>
    </xf>
    <xf numFmtId="0" fontId="0" fillId="0" borderId="4" xfId="21" applyFont="1" applyBorder="1" applyAlignment="1">
      <alignment horizontal="centerContinuous" vertical="center"/>
    </xf>
    <xf numFmtId="0" fontId="0" fillId="0" borderId="10" xfId="21" applyFont="1" applyBorder="1" applyAlignment="1">
      <alignment horizontal="centerContinuous" vertical="center"/>
    </xf>
    <xf numFmtId="0" fontId="0" fillId="0" borderId="8" xfId="21" applyFont="1" applyBorder="1" applyAlignment="1">
      <alignment horizontal="centerContinuous" vertical="center"/>
    </xf>
    <xf numFmtId="177" fontId="0" fillId="0" borderId="8" xfId="8" applyNumberFormat="1" applyFont="1" applyBorder="1" applyAlignment="1">
      <alignment vertical="center"/>
    </xf>
    <xf numFmtId="56" fontId="0" fillId="0" borderId="10" xfId="21" applyNumberFormat="1" applyFont="1" applyBorder="1" applyAlignment="1">
      <alignment vertical="center"/>
    </xf>
    <xf numFmtId="0" fontId="0" fillId="0" borderId="8" xfId="21" applyFont="1" applyBorder="1" applyAlignment="1">
      <alignment vertical="center"/>
    </xf>
    <xf numFmtId="177" fontId="0" fillId="0" borderId="8" xfId="21" applyNumberFormat="1" applyFont="1" applyBorder="1" applyAlignment="1">
      <alignment vertical="center"/>
    </xf>
    <xf numFmtId="0" fontId="15" fillId="0" borderId="8" xfId="21" applyFont="1" applyBorder="1" applyAlignment="1">
      <alignment vertical="center"/>
    </xf>
    <xf numFmtId="0" fontId="2" fillId="0" borderId="38" xfId="20" applyFont="1" applyFill="1" applyBorder="1" applyAlignment="1">
      <alignment horizontal="center" vertical="center" shrinkToFit="1"/>
    </xf>
    <xf numFmtId="0" fontId="2" fillId="0" borderId="4" xfId="20" applyFont="1" applyFill="1" applyBorder="1" applyAlignment="1">
      <alignment horizontal="center" vertical="center" shrinkToFit="1"/>
    </xf>
    <xf numFmtId="0" fontId="0" fillId="0" borderId="5" xfId="20" applyFont="1" applyBorder="1" applyAlignment="1">
      <alignment horizontal="distributed" vertical="center"/>
    </xf>
    <xf numFmtId="0" fontId="0" fillId="0" borderId="39" xfId="20" applyFont="1" applyBorder="1" applyAlignment="1">
      <alignment horizontal="distributed" vertical="center"/>
    </xf>
    <xf numFmtId="0" fontId="2" fillId="0" borderId="9" xfId="20" applyFont="1" applyFill="1" applyBorder="1" applyAlignment="1">
      <alignment horizontal="center" vertical="center" shrinkToFit="1"/>
    </xf>
    <xf numFmtId="0" fontId="0" fillId="0" borderId="3" xfId="20" applyFont="1" applyBorder="1" applyAlignment="1">
      <alignment horizontal="distributed" vertical="center"/>
    </xf>
    <xf numFmtId="0" fontId="0" fillId="0" borderId="0" xfId="20" applyFont="1" applyBorder="1" applyAlignment="1">
      <alignment horizontal="distributed" vertical="center"/>
    </xf>
    <xf numFmtId="0" fontId="2" fillId="0" borderId="0" xfId="20" applyFont="1" applyFill="1" applyAlignment="1">
      <alignment horizontal="right" vertical="center" shrinkToFit="1"/>
    </xf>
    <xf numFmtId="177" fontId="2" fillId="0" borderId="40" xfId="20" applyNumberFormat="1" applyFont="1" applyFill="1" applyBorder="1" applyAlignment="1">
      <alignment vertical="center"/>
    </xf>
    <xf numFmtId="0" fontId="9" fillId="0" borderId="0" xfId="0" applyFont="1" applyAlignment="1">
      <alignment vertical="center"/>
    </xf>
    <xf numFmtId="0" fontId="7" fillId="0" borderId="0" xfId="0" applyFont="1"/>
    <xf numFmtId="0" fontId="26" fillId="0" borderId="0" xfId="0" applyFont="1"/>
    <xf numFmtId="0" fontId="2" fillId="0" borderId="0" xfId="20" applyFont="1" applyBorder="1" applyAlignment="1">
      <alignment vertical="center"/>
    </xf>
    <xf numFmtId="56" fontId="0" fillId="0" borderId="8" xfId="21" applyNumberFormat="1" applyFont="1" applyBorder="1" applyAlignment="1">
      <alignment vertical="center"/>
    </xf>
    <xf numFmtId="0" fontId="0" fillId="0" borderId="4" xfId="21" applyFont="1" applyBorder="1" applyAlignment="1">
      <alignment horizontal="center" vertical="center"/>
    </xf>
    <xf numFmtId="0" fontId="8" fillId="2" borderId="11" xfId="0" applyFont="1" applyFill="1" applyBorder="1" applyAlignment="1">
      <alignment horizontal="left" vertical="center" wrapText="1"/>
    </xf>
    <xf numFmtId="0" fontId="24" fillId="2" borderId="33" xfId="0" applyFont="1" applyFill="1" applyBorder="1" applyAlignment="1">
      <alignment horizontal="center" vertical="center"/>
    </xf>
    <xf numFmtId="0" fontId="24" fillId="2" borderId="13" xfId="0" applyFont="1" applyFill="1" applyBorder="1" applyAlignment="1">
      <alignment horizontal="center" vertical="center"/>
    </xf>
    <xf numFmtId="0" fontId="16" fillId="2" borderId="0" xfId="0" applyFont="1" applyFill="1" applyBorder="1" applyAlignment="1">
      <alignment vertical="center" wrapText="1"/>
    </xf>
    <xf numFmtId="0" fontId="8" fillId="2" borderId="1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4" fillId="2" borderId="0" xfId="5" applyFill="1" applyBorder="1" applyAlignment="1">
      <alignment horizontal="left" vertical="center"/>
    </xf>
    <xf numFmtId="0" fontId="16" fillId="2" borderId="0" xfId="0" applyFont="1" applyFill="1" applyBorder="1" applyAlignment="1">
      <alignment horizontal="center" vertical="center" wrapText="1"/>
    </xf>
    <xf numFmtId="0" fontId="8" fillId="0" borderId="33" xfId="10" applyFont="1" applyFill="1" applyBorder="1" applyAlignment="1">
      <alignment horizontal="left" vertical="center"/>
    </xf>
    <xf numFmtId="0" fontId="16" fillId="0" borderId="13" xfId="10" applyFont="1" applyFill="1" applyBorder="1" applyAlignment="1">
      <alignment vertical="center" wrapText="1"/>
    </xf>
    <xf numFmtId="0" fontId="4" fillId="0" borderId="7" xfId="5" applyFill="1" applyBorder="1" applyAlignment="1">
      <alignment horizontal="left" vertical="center"/>
    </xf>
    <xf numFmtId="0" fontId="8" fillId="0" borderId="0" xfId="10" applyFont="1" applyFill="1" applyBorder="1" applyAlignment="1">
      <alignment horizontal="left" vertical="center" wrapText="1"/>
    </xf>
    <xf numFmtId="0" fontId="8" fillId="0" borderId="9" xfId="10" applyFont="1" applyFill="1" applyBorder="1" applyAlignment="1">
      <alignment horizontal="center" vertical="center" wrapText="1"/>
    </xf>
    <xf numFmtId="0" fontId="16" fillId="0" borderId="6" xfId="10" applyFont="1" applyFill="1" applyBorder="1" applyAlignment="1">
      <alignment vertical="center" wrapText="1"/>
    </xf>
    <xf numFmtId="177" fontId="0" fillId="0" borderId="45" xfId="8" applyNumberFormat="1" applyFont="1" applyBorder="1" applyAlignment="1">
      <alignment vertical="center"/>
    </xf>
    <xf numFmtId="177" fontId="0" fillId="0" borderId="46" xfId="8" applyNumberFormat="1" applyFont="1" applyBorder="1" applyAlignment="1">
      <alignment vertical="center"/>
    </xf>
    <xf numFmtId="177" fontId="0" fillId="0" borderId="36" xfId="8" applyNumberFormat="1" applyFont="1" applyBorder="1" applyAlignment="1">
      <alignment vertical="center"/>
    </xf>
    <xf numFmtId="177" fontId="0" fillId="0" borderId="47" xfId="8" applyNumberFormat="1" applyFont="1" applyBorder="1" applyAlignment="1">
      <alignment vertical="center"/>
    </xf>
    <xf numFmtId="177" fontId="0" fillId="0" borderId="48" xfId="8" applyNumberFormat="1" applyFont="1" applyBorder="1" applyAlignment="1">
      <alignment vertical="center"/>
    </xf>
    <xf numFmtId="177" fontId="0" fillId="0" borderId="4" xfId="8" applyNumberFormat="1" applyFont="1" applyBorder="1" applyAlignment="1">
      <alignment vertical="center"/>
    </xf>
    <xf numFmtId="177" fontId="0" fillId="0" borderId="9" xfId="8" applyNumberFormat="1" applyFont="1" applyBorder="1" applyAlignment="1">
      <alignment vertical="center"/>
    </xf>
    <xf numFmtId="177" fontId="0" fillId="0" borderId="37" xfId="8" applyNumberFormat="1" applyFont="1" applyBorder="1" applyAlignment="1">
      <alignment vertical="center"/>
    </xf>
    <xf numFmtId="177" fontId="0" fillId="0" borderId="10" xfId="8" applyNumberFormat="1" applyFont="1" applyBorder="1" applyAlignment="1">
      <alignment vertical="center"/>
    </xf>
    <xf numFmtId="177" fontId="0" fillId="0" borderId="0" xfId="8" applyNumberFormat="1" applyFont="1" applyBorder="1" applyAlignment="1">
      <alignment vertical="center"/>
    </xf>
    <xf numFmtId="38" fontId="21" fillId="0" borderId="0" xfId="6" applyFont="1" applyAlignment="1">
      <alignment horizontal="right" vertical="center"/>
    </xf>
    <xf numFmtId="0" fontId="0" fillId="0" borderId="11" xfId="0" applyBorder="1" applyAlignment="1">
      <alignment horizontal="left" vertical="center"/>
    </xf>
    <xf numFmtId="49" fontId="15" fillId="0" borderId="42" xfId="0" applyNumberFormat="1" applyFont="1" applyFill="1" applyBorder="1" applyAlignment="1">
      <alignment horizontal="center" vertical="center"/>
    </xf>
    <xf numFmtId="49" fontId="15" fillId="0" borderId="31" xfId="0" applyNumberFormat="1" applyFont="1" applyFill="1" applyBorder="1" applyAlignment="1">
      <alignment horizontal="center" vertical="center"/>
    </xf>
    <xf numFmtId="49" fontId="15" fillId="0" borderId="16" xfId="0" applyNumberFormat="1" applyFont="1" applyFill="1" applyBorder="1" applyAlignment="1">
      <alignment horizontal="center" vertical="center"/>
    </xf>
    <xf numFmtId="0" fontId="15" fillId="0" borderId="42" xfId="0" applyFont="1" applyFill="1" applyBorder="1" applyAlignment="1">
      <alignment horizontal="center" vertical="center"/>
    </xf>
    <xf numFmtId="0" fontId="15" fillId="0" borderId="31" xfId="0" applyFont="1" applyFill="1" applyBorder="1" applyAlignment="1">
      <alignment horizontal="center" vertical="center"/>
    </xf>
    <xf numFmtId="0" fontId="15" fillId="0" borderId="16" xfId="0" applyFont="1" applyFill="1" applyBorder="1" applyAlignment="1">
      <alignment horizontal="center" vertical="center"/>
    </xf>
    <xf numFmtId="38" fontId="15" fillId="0" borderId="49" xfId="6" applyFont="1" applyFill="1" applyBorder="1" applyAlignment="1">
      <alignment horizontal="center" vertical="center" wrapText="1"/>
    </xf>
    <xf numFmtId="38" fontId="15" fillId="0" borderId="50" xfId="6" applyFont="1" applyFill="1" applyBorder="1" applyAlignment="1">
      <alignment horizontal="center" vertical="center" wrapText="1"/>
    </xf>
    <xf numFmtId="38" fontId="15" fillId="0" borderId="51" xfId="6" applyFont="1" applyFill="1" applyBorder="1" applyAlignment="1">
      <alignment horizontal="center" vertical="center" wrapText="1"/>
    </xf>
    <xf numFmtId="0" fontId="9" fillId="0" borderId="42"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16" xfId="0" applyFont="1" applyFill="1" applyBorder="1" applyAlignment="1">
      <alignment horizontal="center" vertical="center"/>
    </xf>
    <xf numFmtId="0" fontId="0" fillId="0" borderId="34" xfId="0" applyFill="1" applyBorder="1" applyAlignment="1">
      <alignment horizontal="center" vertical="center"/>
    </xf>
    <xf numFmtId="0" fontId="0" fillId="0" borderId="2" xfId="0" applyFill="1" applyBorder="1" applyAlignment="1">
      <alignment horizontal="center" vertical="center"/>
    </xf>
    <xf numFmtId="0" fontId="0" fillId="0" borderId="2" xfId="0" applyFont="1" applyFill="1" applyBorder="1" applyAlignment="1">
      <alignment horizontal="center" vertical="center"/>
    </xf>
    <xf numFmtId="56" fontId="15" fillId="0" borderId="5" xfId="6" applyNumberFormat="1" applyFont="1" applyBorder="1" applyAlignment="1">
      <alignment horizontal="center"/>
    </xf>
    <xf numFmtId="56" fontId="15" fillId="0" borderId="3" xfId="6" applyNumberFormat="1" applyFont="1" applyBorder="1" applyAlignment="1">
      <alignment horizontal="center"/>
    </xf>
    <xf numFmtId="0" fontId="0" fillId="0" borderId="9" xfId="0" applyBorder="1" applyAlignment="1">
      <alignment horizontal="center" vertical="center"/>
    </xf>
    <xf numFmtId="0" fontId="0" fillId="5" borderId="9" xfId="0" applyFill="1" applyBorder="1" applyAlignment="1">
      <alignment horizontal="center" vertical="center"/>
    </xf>
    <xf numFmtId="0" fontId="31" fillId="0" borderId="9" xfId="10" applyBorder="1" applyAlignment="1">
      <alignment horizontal="center" vertical="center"/>
    </xf>
    <xf numFmtId="0" fontId="44" fillId="0" borderId="9" xfId="0" applyFont="1"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xf>
    <xf numFmtId="0" fontId="38" fillId="2" borderId="6" xfId="0" applyFont="1" applyFill="1" applyBorder="1" applyAlignment="1">
      <alignment horizontal="left" vertical="center" wrapText="1"/>
    </xf>
    <xf numFmtId="0" fontId="8" fillId="2" borderId="33" xfId="0" applyFont="1" applyFill="1" applyBorder="1" applyAlignment="1">
      <alignment horizontal="center" vertical="center" wrapText="1"/>
    </xf>
    <xf numFmtId="0" fontId="45" fillId="0" borderId="7" xfId="5" applyFont="1" applyFill="1" applyBorder="1" applyAlignment="1">
      <alignment horizontal="left" vertical="center"/>
    </xf>
    <xf numFmtId="0" fontId="45" fillId="0" borderId="5" xfId="5" applyFont="1" applyFill="1" applyBorder="1" applyAlignment="1">
      <alignment horizontal="left" vertical="center"/>
    </xf>
    <xf numFmtId="0" fontId="27" fillId="0" borderId="0" xfId="20" applyFont="1" applyBorder="1" applyAlignment="1">
      <alignment horizontal="center" vertical="center"/>
    </xf>
    <xf numFmtId="0" fontId="2" fillId="0" borderId="0" xfId="20" applyFont="1" applyAlignment="1">
      <alignment horizontal="right" vertical="center"/>
    </xf>
    <xf numFmtId="0" fontId="0" fillId="0" borderId="59" xfId="23" applyFont="1" applyBorder="1">
      <alignment vertical="center"/>
    </xf>
    <xf numFmtId="0" fontId="0" fillId="0" borderId="60" xfId="23" applyFont="1" applyBorder="1">
      <alignment vertical="center"/>
    </xf>
    <xf numFmtId="0" fontId="0" fillId="0" borderId="61" xfId="23" applyFont="1" applyBorder="1">
      <alignment vertical="center"/>
    </xf>
    <xf numFmtId="177" fontId="0" fillId="0" borderId="61" xfId="23" applyNumberFormat="1" applyFont="1" applyBorder="1">
      <alignment vertical="center"/>
    </xf>
    <xf numFmtId="0" fontId="0" fillId="0" borderId="61" xfId="23" applyFont="1" applyBorder="1" applyAlignment="1">
      <alignment horizontal="right" vertical="center"/>
    </xf>
    <xf numFmtId="0" fontId="0" fillId="0" borderId="60" xfId="23" applyFont="1" applyBorder="1" applyAlignment="1">
      <alignment horizontal="center" vertical="center"/>
    </xf>
    <xf numFmtId="0" fontId="0" fillId="0" borderId="6" xfId="23" applyFont="1" applyBorder="1">
      <alignment vertical="center"/>
    </xf>
    <xf numFmtId="177" fontId="0" fillId="0" borderId="6" xfId="23" applyNumberFormat="1" applyFont="1" applyBorder="1">
      <alignment vertical="center"/>
    </xf>
    <xf numFmtId="0" fontId="0" fillId="0" borderId="0" xfId="23" applyFont="1" applyBorder="1" applyAlignment="1">
      <alignment horizontal="center" vertical="center"/>
    </xf>
    <xf numFmtId="0" fontId="0" fillId="0" borderId="0" xfId="23" applyFont="1" applyAlignment="1">
      <alignment vertical="center"/>
    </xf>
    <xf numFmtId="0" fontId="2" fillId="0" borderId="0" xfId="23" applyFont="1">
      <alignment vertical="center"/>
    </xf>
    <xf numFmtId="0" fontId="2" fillId="0" borderId="5" xfId="20" applyFont="1" applyBorder="1" applyAlignment="1">
      <alignment horizontal="center" vertical="center"/>
    </xf>
    <xf numFmtId="0" fontId="8" fillId="2" borderId="11" xfId="0" applyFont="1" applyFill="1" applyBorder="1" applyAlignment="1">
      <alignment horizontal="left" vertical="center"/>
    </xf>
    <xf numFmtId="0" fontId="2" fillId="0" borderId="19" xfId="20" applyFont="1" applyBorder="1" applyAlignment="1">
      <alignment horizontal="center" vertical="center"/>
    </xf>
    <xf numFmtId="0" fontId="16" fillId="0" borderId="11" xfId="10" applyFont="1" applyFill="1" applyBorder="1" applyAlignment="1">
      <alignment horizontal="left" vertical="center" wrapText="1"/>
    </xf>
    <xf numFmtId="0" fontId="0" fillId="0" borderId="11" xfId="0" applyBorder="1" applyAlignment="1">
      <alignment vertical="center"/>
    </xf>
    <xf numFmtId="0" fontId="2" fillId="0" borderId="11" xfId="20" applyFont="1" applyBorder="1" applyAlignment="1">
      <alignment vertical="center"/>
    </xf>
    <xf numFmtId="0" fontId="24" fillId="0" borderId="0" xfId="20" applyFont="1" applyAlignment="1">
      <alignment vertical="center"/>
    </xf>
    <xf numFmtId="0" fontId="24" fillId="0" borderId="0" xfId="21" applyFont="1" applyAlignment="1">
      <alignment vertical="center"/>
    </xf>
    <xf numFmtId="49" fontId="24" fillId="0" borderId="0" xfId="0" applyNumberFormat="1" applyFont="1" applyAlignment="1">
      <alignment vertical="center"/>
    </xf>
    <xf numFmtId="0" fontId="24" fillId="0" borderId="0" xfId="19" applyFont="1" applyAlignment="1">
      <alignment vertical="center"/>
    </xf>
    <xf numFmtId="0" fontId="24" fillId="0" borderId="0" xfId="0" applyFont="1"/>
    <xf numFmtId="0" fontId="24" fillId="0" borderId="0" xfId="0" applyFont="1" applyAlignment="1">
      <alignment vertical="center"/>
    </xf>
    <xf numFmtId="0" fontId="15" fillId="0" borderId="0" xfId="0" applyFont="1" applyAlignment="1">
      <alignment vertical="center"/>
    </xf>
    <xf numFmtId="49" fontId="15" fillId="0" borderId="3" xfId="0" applyNumberFormat="1" applyFont="1" applyBorder="1" applyAlignment="1">
      <alignment horizontal="center" vertical="center"/>
    </xf>
    <xf numFmtId="49" fontId="15" fillId="0" borderId="62" xfId="0" applyNumberFormat="1" applyFont="1" applyBorder="1" applyAlignment="1">
      <alignment horizontal="center" vertical="center" wrapText="1"/>
    </xf>
    <xf numFmtId="38" fontId="15" fillId="0" borderId="63" xfId="6" applyFont="1" applyBorder="1" applyAlignment="1">
      <alignment horizontal="center" vertical="center" wrapText="1"/>
    </xf>
    <xf numFmtId="0" fontId="15" fillId="0" borderId="2" xfId="0" applyFont="1" applyBorder="1" applyAlignment="1">
      <alignment horizontal="center" vertical="center" wrapText="1"/>
    </xf>
    <xf numFmtId="0" fontId="15" fillId="0" borderId="9" xfId="0" applyFont="1" applyBorder="1" applyAlignment="1">
      <alignment horizontal="center" vertical="center" wrapText="1"/>
    </xf>
    <xf numFmtId="177" fontId="9" fillId="0" borderId="64" xfId="6" applyNumberFormat="1" applyFont="1" applyBorder="1" applyAlignment="1">
      <alignment vertical="center"/>
    </xf>
    <xf numFmtId="177" fontId="9" fillId="0" borderId="2" xfId="6" applyNumberFormat="1" applyFont="1" applyBorder="1" applyAlignment="1">
      <alignment vertical="center"/>
    </xf>
    <xf numFmtId="177" fontId="9" fillId="0" borderId="9" xfId="6" applyNumberFormat="1" applyFont="1" applyBorder="1" applyAlignment="1">
      <alignment vertical="center"/>
    </xf>
    <xf numFmtId="177" fontId="9" fillId="0" borderId="65" xfId="6" applyNumberFormat="1" applyFont="1" applyBorder="1" applyAlignment="1">
      <alignment vertical="center"/>
    </xf>
    <xf numFmtId="177" fontId="9" fillId="0" borderId="66" xfId="6" applyNumberFormat="1" applyFont="1" applyBorder="1" applyAlignment="1">
      <alignment vertical="center"/>
    </xf>
    <xf numFmtId="0" fontId="13" fillId="0" borderId="54" xfId="0" applyFont="1" applyBorder="1" applyAlignment="1">
      <alignment horizontal="center" vertical="center"/>
    </xf>
    <xf numFmtId="176" fontId="14" fillId="0" borderId="15" xfId="0" applyNumberFormat="1" applyFont="1" applyBorder="1" applyAlignment="1">
      <alignment horizontal="left" vertical="center"/>
    </xf>
    <xf numFmtId="0" fontId="13" fillId="0" borderId="67" xfId="0" applyFont="1" applyBorder="1" applyAlignment="1">
      <alignment horizontal="center" vertical="center"/>
    </xf>
    <xf numFmtId="176" fontId="14" fillId="0" borderId="68" xfId="0" applyNumberFormat="1" applyFont="1" applyBorder="1" applyAlignment="1">
      <alignment horizontal="left" vertical="center"/>
    </xf>
    <xf numFmtId="183" fontId="9" fillId="0" borderId="9" xfId="0" applyNumberFormat="1" applyFont="1" applyBorder="1" applyAlignment="1">
      <alignment horizontal="right" vertical="center"/>
    </xf>
    <xf numFmtId="183" fontId="9" fillId="0" borderId="11" xfId="0" applyNumberFormat="1" applyFont="1" applyBorder="1" applyAlignment="1">
      <alignment horizontal="right" vertical="center"/>
    </xf>
    <xf numFmtId="183" fontId="9" fillId="0" borderId="10" xfId="0" applyNumberFormat="1" applyFont="1" applyBorder="1" applyAlignment="1">
      <alignment horizontal="right" vertical="center"/>
    </xf>
    <xf numFmtId="49" fontId="9" fillId="0" borderId="69" xfId="0" applyNumberFormat="1" applyFont="1" applyBorder="1" applyAlignment="1">
      <alignment horizontal="center" vertical="center"/>
    </xf>
    <xf numFmtId="0" fontId="0" fillId="0" borderId="36" xfId="20" applyFont="1" applyBorder="1" applyAlignment="1">
      <alignment horizontal="center" vertical="center"/>
    </xf>
    <xf numFmtId="0" fontId="0" fillId="0" borderId="70" xfId="20" applyFont="1" applyBorder="1" applyAlignment="1">
      <alignment horizontal="center" vertical="center"/>
    </xf>
    <xf numFmtId="0" fontId="0" fillId="0" borderId="37" xfId="20" applyFont="1" applyBorder="1" applyAlignment="1">
      <alignment horizontal="center" vertical="center"/>
    </xf>
    <xf numFmtId="0" fontId="0" fillId="0" borderId="9" xfId="20" applyFont="1" applyBorder="1" applyAlignment="1">
      <alignment horizontal="center"/>
    </xf>
    <xf numFmtId="177" fontId="0" fillId="0" borderId="4" xfId="6" applyNumberFormat="1" applyFont="1" applyBorder="1" applyAlignment="1">
      <alignment horizontal="right"/>
    </xf>
    <xf numFmtId="0" fontId="16" fillId="0" borderId="16" xfId="20" applyFont="1" applyBorder="1" applyAlignment="1">
      <alignment horizontal="center" vertical="center" wrapText="1"/>
    </xf>
    <xf numFmtId="0" fontId="16" fillId="0" borderId="37" xfId="20" applyFont="1" applyBorder="1" applyAlignment="1">
      <alignment horizontal="center" vertical="center" wrapText="1"/>
    </xf>
    <xf numFmtId="0" fontId="24" fillId="0" borderId="0" xfId="20" applyFont="1" applyAlignment="1">
      <alignment horizontal="center"/>
    </xf>
    <xf numFmtId="0" fontId="0" fillId="0" borderId="0" xfId="20" applyFont="1" applyAlignment="1">
      <alignment horizontal="center"/>
    </xf>
    <xf numFmtId="0" fontId="0" fillId="0" borderId="0" xfId="20" applyFont="1" applyBorder="1" applyAlignment="1">
      <alignment horizontal="center"/>
    </xf>
    <xf numFmtId="0" fontId="0" fillId="0" borderId="8" xfId="20" applyFont="1" applyBorder="1" applyAlignment="1">
      <alignment horizontal="center"/>
    </xf>
    <xf numFmtId="177" fontId="0" fillId="0" borderId="8" xfId="6" applyNumberFormat="1" applyFont="1" applyBorder="1" applyAlignment="1">
      <alignment horizontal="center"/>
    </xf>
    <xf numFmtId="56" fontId="0" fillId="0" borderId="71" xfId="20" applyNumberFormat="1" applyFont="1" applyBorder="1" applyAlignment="1">
      <alignment horizontal="center"/>
    </xf>
    <xf numFmtId="0" fontId="0" fillId="0" borderId="10" xfId="20" applyFont="1" applyBorder="1" applyAlignment="1">
      <alignment horizontal="center"/>
    </xf>
    <xf numFmtId="0" fontId="0" fillId="0" borderId="71" xfId="20" applyFont="1" applyBorder="1" applyAlignment="1">
      <alignment horizontal="center"/>
    </xf>
    <xf numFmtId="177" fontId="0" fillId="0" borderId="0" xfId="6" applyNumberFormat="1" applyFont="1" applyBorder="1" applyAlignment="1">
      <alignment horizontal="center"/>
    </xf>
    <xf numFmtId="0" fontId="46" fillId="0" borderId="0" xfId="20" applyFont="1" applyBorder="1" applyAlignment="1">
      <alignment horizontal="center"/>
    </xf>
    <xf numFmtId="0" fontId="46" fillId="0" borderId="0" xfId="0" applyFont="1" applyAlignment="1">
      <alignment horizontal="center"/>
    </xf>
    <xf numFmtId="0" fontId="29" fillId="0" borderId="0" xfId="20" applyFont="1" applyBorder="1" applyAlignment="1">
      <alignment horizontal="center"/>
    </xf>
    <xf numFmtId="0" fontId="30" fillId="0" borderId="0" xfId="20" applyFont="1" applyBorder="1" applyAlignment="1">
      <alignment horizontal="center"/>
    </xf>
    <xf numFmtId="176" fontId="0" fillId="0" borderId="0" xfId="20" applyNumberFormat="1" applyFont="1" applyAlignment="1">
      <alignment horizontal="center" vertical="center"/>
    </xf>
    <xf numFmtId="0" fontId="2" fillId="0" borderId="0" xfId="20" applyFont="1" applyBorder="1" applyAlignment="1">
      <alignment horizontal="left"/>
    </xf>
    <xf numFmtId="177" fontId="0" fillId="0" borderId="8" xfId="6" applyNumberFormat="1" applyFont="1" applyBorder="1" applyAlignment="1">
      <alignment horizontal="right"/>
    </xf>
    <xf numFmtId="177" fontId="0" fillId="0" borderId="9" xfId="6" applyNumberFormat="1" applyFont="1" applyBorder="1" applyAlignment="1">
      <alignment horizontal="right"/>
    </xf>
    <xf numFmtId="177" fontId="0" fillId="0" borderId="10" xfId="20" applyNumberFormat="1" applyFont="1" applyBorder="1" applyAlignment="1">
      <alignment horizontal="right" vertical="center"/>
    </xf>
    <xf numFmtId="177" fontId="0" fillId="0" borderId="9" xfId="20" applyNumberFormat="1" applyFont="1" applyBorder="1" applyAlignment="1">
      <alignment horizontal="right" vertical="center"/>
    </xf>
    <xf numFmtId="177" fontId="0" fillId="0" borderId="4" xfId="20" applyNumberFormat="1" applyFont="1" applyBorder="1" applyAlignment="1">
      <alignment horizontal="right"/>
    </xf>
    <xf numFmtId="0" fontId="0" fillId="0" borderId="0" xfId="0" applyAlignment="1">
      <alignment horizontal="left"/>
    </xf>
    <xf numFmtId="38" fontId="0" fillId="4" borderId="72" xfId="6" applyFont="1" applyFill="1" applyBorder="1" applyAlignment="1">
      <alignment horizontal="center" vertical="center" wrapText="1"/>
    </xf>
    <xf numFmtId="181" fontId="0" fillId="0" borderId="72" xfId="6" applyNumberFormat="1" applyFont="1" applyBorder="1" applyAlignment="1">
      <alignment horizontal="right" vertical="center" wrapText="1"/>
    </xf>
    <xf numFmtId="38" fontId="0" fillId="0" borderId="13" xfId="6" applyFont="1" applyBorder="1" applyAlignment="1">
      <alignment vertical="center"/>
    </xf>
    <xf numFmtId="38" fontId="0" fillId="0" borderId="6" xfId="6" applyFont="1" applyBorder="1" applyAlignment="1">
      <alignment vertical="center"/>
    </xf>
    <xf numFmtId="38" fontId="0" fillId="0" borderId="8" xfId="6" applyFont="1" applyBorder="1" applyAlignment="1">
      <alignment vertical="center"/>
    </xf>
    <xf numFmtId="38" fontId="0" fillId="0" borderId="42" xfId="6" applyFont="1" applyBorder="1" applyAlignment="1">
      <alignment vertical="center"/>
    </xf>
    <xf numFmtId="38" fontId="0" fillId="0" borderId="31" xfId="6" applyFont="1" applyBorder="1" applyAlignment="1">
      <alignment vertical="center"/>
    </xf>
    <xf numFmtId="0" fontId="2" fillId="0" borderId="9" xfId="20" applyFont="1" applyBorder="1" applyAlignment="1">
      <alignment horizontal="center" vertical="center"/>
    </xf>
    <xf numFmtId="0" fontId="0" fillId="0" borderId="14" xfId="20" applyFont="1" applyBorder="1" applyAlignment="1">
      <alignment vertical="center"/>
    </xf>
    <xf numFmtId="38" fontId="0" fillId="0" borderId="16" xfId="6" applyFont="1" applyBorder="1" applyAlignment="1">
      <alignment vertical="center"/>
    </xf>
    <xf numFmtId="38" fontId="0" fillId="0" borderId="14" xfId="6" applyFont="1" applyBorder="1" applyAlignment="1">
      <alignment vertical="center"/>
    </xf>
    <xf numFmtId="0" fontId="0" fillId="0" borderId="4" xfId="20" applyFont="1" applyBorder="1" applyAlignment="1">
      <alignment horizontal="center" vertical="center" wrapText="1" shrinkToFit="1"/>
    </xf>
    <xf numFmtId="0" fontId="0" fillId="0" borderId="11" xfId="20" applyFont="1" applyBorder="1" applyAlignment="1">
      <alignment horizontal="right" vertical="center"/>
    </xf>
    <xf numFmtId="0" fontId="47" fillId="2" borderId="7" xfId="5" applyFont="1" applyFill="1" applyBorder="1" applyAlignment="1">
      <alignment horizontal="left" vertical="center"/>
    </xf>
    <xf numFmtId="0" fontId="48" fillId="2" borderId="0" xfId="0" applyFont="1" applyFill="1" applyBorder="1" applyAlignment="1">
      <alignment horizontal="left" vertical="center" wrapText="1"/>
    </xf>
    <xf numFmtId="0" fontId="48" fillId="2" borderId="9" xfId="0" applyFont="1" applyFill="1" applyBorder="1" applyAlignment="1">
      <alignment horizontal="center" vertical="center" wrapText="1"/>
    </xf>
    <xf numFmtId="0" fontId="49" fillId="2" borderId="6" xfId="0" applyFont="1" applyFill="1" applyBorder="1" applyAlignment="1">
      <alignment vertical="center" wrapText="1"/>
    </xf>
    <xf numFmtId="0" fontId="15" fillId="0" borderId="0" xfId="19" applyFont="1" applyAlignment="1">
      <alignment horizontal="left" vertical="center"/>
    </xf>
    <xf numFmtId="0" fontId="2" fillId="0" borderId="0" xfId="17" applyFont="1" applyAlignment="1">
      <alignment vertical="center"/>
    </xf>
    <xf numFmtId="0" fontId="26" fillId="0" borderId="0" xfId="19" applyFont="1" applyBorder="1" applyAlignment="1">
      <alignment horizontal="left" vertical="center"/>
    </xf>
    <xf numFmtId="0" fontId="15" fillId="0" borderId="74" xfId="19" applyFont="1" applyBorder="1" applyAlignment="1">
      <alignment horizontal="center" vertical="center"/>
    </xf>
    <xf numFmtId="0" fontId="15" fillId="0" borderId="6" xfId="19" applyFont="1" applyBorder="1" applyAlignment="1">
      <alignment horizontal="center" vertical="center"/>
    </xf>
    <xf numFmtId="0" fontId="15" fillId="0" borderId="16" xfId="19" applyFont="1" applyBorder="1" applyAlignment="1">
      <alignment horizontal="center" vertical="center"/>
    </xf>
    <xf numFmtId="0" fontId="15" fillId="0" borderId="14" xfId="19" applyFont="1" applyBorder="1" applyAlignment="1">
      <alignment horizontal="center" vertical="center"/>
    </xf>
    <xf numFmtId="38" fontId="15" fillId="0" borderId="14" xfId="6" applyFont="1" applyBorder="1" applyAlignment="1">
      <alignment horizontal="center" vertical="center"/>
    </xf>
    <xf numFmtId="49" fontId="15" fillId="0" borderId="75" xfId="19" applyNumberFormat="1" applyFont="1" applyBorder="1" applyAlignment="1">
      <alignment horizontal="distributed" vertical="center"/>
    </xf>
    <xf numFmtId="49" fontId="15" fillId="0" borderId="61" xfId="19" applyNumberFormat="1" applyFont="1" applyBorder="1" applyAlignment="1">
      <alignment horizontal="distributed" vertical="center"/>
    </xf>
    <xf numFmtId="49" fontId="15" fillId="0" borderId="8" xfId="19" applyNumberFormat="1" applyFont="1" applyBorder="1" applyAlignment="1">
      <alignment vertical="center"/>
    </xf>
    <xf numFmtId="177" fontId="15" fillId="0" borderId="8" xfId="19" applyNumberFormat="1" applyFont="1" applyBorder="1" applyAlignment="1">
      <alignment vertical="center"/>
    </xf>
    <xf numFmtId="177" fontId="15" fillId="0" borderId="8" xfId="6" applyNumberFormat="1" applyFont="1" applyBorder="1" applyAlignment="1">
      <alignment vertical="center"/>
    </xf>
    <xf numFmtId="0" fontId="15" fillId="0" borderId="20" xfId="19" applyFont="1" applyBorder="1" applyAlignment="1">
      <alignment horizontal="center" vertical="center"/>
    </xf>
    <xf numFmtId="49" fontId="15" fillId="0" borderId="56" xfId="19" applyNumberFormat="1" applyFont="1" applyBorder="1" applyAlignment="1">
      <alignment horizontal="distributed" vertical="center"/>
    </xf>
    <xf numFmtId="49" fontId="15" fillId="0" borderId="8" xfId="19" applyNumberFormat="1" applyFont="1" applyBorder="1" applyAlignment="1">
      <alignment horizontal="distributed" vertical="center"/>
    </xf>
    <xf numFmtId="49" fontId="15" fillId="0" borderId="57" xfId="19" applyNumberFormat="1" applyFont="1" applyBorder="1" applyAlignment="1">
      <alignment horizontal="distributed" vertical="center"/>
    </xf>
    <xf numFmtId="49" fontId="15" fillId="0" borderId="23" xfId="19" applyNumberFormat="1" applyFont="1" applyBorder="1" applyAlignment="1">
      <alignment horizontal="distributed" vertical="center"/>
    </xf>
    <xf numFmtId="49" fontId="15" fillId="0" borderId="23" xfId="19" applyNumberFormat="1" applyFont="1" applyBorder="1" applyAlignment="1">
      <alignment vertical="center"/>
    </xf>
    <xf numFmtId="177" fontId="15" fillId="0" borderId="23" xfId="19" applyNumberFormat="1" applyFont="1" applyBorder="1" applyAlignment="1">
      <alignment vertical="center"/>
    </xf>
    <xf numFmtId="177" fontId="15" fillId="0" borderId="23" xfId="6" applyNumberFormat="1" applyFont="1" applyBorder="1" applyAlignment="1">
      <alignment vertical="center"/>
    </xf>
    <xf numFmtId="0" fontId="15" fillId="0" borderId="24" xfId="19" applyFont="1" applyBorder="1" applyAlignment="1">
      <alignment horizontal="center" vertical="center"/>
    </xf>
    <xf numFmtId="177" fontId="15" fillId="0" borderId="24" xfId="19" applyNumberFormat="1" applyFont="1" applyBorder="1" applyAlignment="1">
      <alignment vertical="center"/>
    </xf>
    <xf numFmtId="177" fontId="15" fillId="0" borderId="43" xfId="6" applyNumberFormat="1" applyFont="1" applyBorder="1" applyAlignment="1">
      <alignment vertical="center"/>
    </xf>
    <xf numFmtId="0" fontId="15" fillId="0" borderId="47" xfId="19" applyFont="1" applyBorder="1" applyAlignment="1">
      <alignment horizontal="center" vertical="center"/>
    </xf>
    <xf numFmtId="178" fontId="15" fillId="0" borderId="0" xfId="19" applyNumberFormat="1" applyFont="1" applyAlignment="1">
      <alignment vertical="center"/>
    </xf>
    <xf numFmtId="177" fontId="15" fillId="0" borderId="0" xfId="6" applyNumberFormat="1" applyFont="1" applyAlignment="1">
      <alignment vertical="center"/>
    </xf>
    <xf numFmtId="0" fontId="15" fillId="0" borderId="0" xfId="19" applyFont="1" applyAlignment="1">
      <alignment horizontal="center" vertical="center"/>
    </xf>
    <xf numFmtId="0" fontId="13" fillId="0" borderId="0" xfId="17" applyFont="1" applyBorder="1" applyAlignment="1">
      <alignment vertical="center"/>
    </xf>
    <xf numFmtId="0" fontId="14" fillId="0" borderId="0" xfId="17" applyFont="1" applyBorder="1" applyAlignment="1">
      <alignment vertical="center"/>
    </xf>
    <xf numFmtId="0" fontId="2" fillId="0" borderId="0" xfId="17" applyFont="1" applyBorder="1" applyAlignment="1">
      <alignment vertical="center"/>
    </xf>
    <xf numFmtId="0" fontId="2" fillId="0" borderId="0" xfId="20" applyFont="1" applyAlignment="1">
      <alignment vertical="center"/>
    </xf>
    <xf numFmtId="0" fontId="2" fillId="0" borderId="76" xfId="20" applyFont="1" applyBorder="1" applyAlignment="1">
      <alignment horizontal="center" vertical="center" wrapText="1"/>
    </xf>
    <xf numFmtId="0" fontId="2" fillId="0" borderId="0" xfId="22" applyFont="1" applyAlignment="1">
      <alignment vertical="center"/>
    </xf>
    <xf numFmtId="0" fontId="2" fillId="0" borderId="10" xfId="20" applyFont="1" applyBorder="1" applyAlignment="1">
      <alignment horizontal="center" vertical="center"/>
    </xf>
    <xf numFmtId="0" fontId="2" fillId="0" borderId="11" xfId="20" applyFont="1" applyBorder="1" applyAlignment="1">
      <alignment horizontal="center" vertical="center"/>
    </xf>
    <xf numFmtId="0" fontId="2" fillId="0" borderId="8" xfId="20" applyFont="1" applyBorder="1" applyAlignment="1">
      <alignment horizontal="center" vertical="center"/>
    </xf>
    <xf numFmtId="0" fontId="2" fillId="0" borderId="2" xfId="20" applyFont="1" applyBorder="1" applyAlignment="1">
      <alignment horizontal="center" vertical="center"/>
    </xf>
    <xf numFmtId="0" fontId="2" fillId="0" borderId="8" xfId="20" applyFont="1" applyBorder="1" applyAlignment="1">
      <alignment vertical="center"/>
    </xf>
    <xf numFmtId="0" fontId="2" fillId="0" borderId="7" xfId="20" applyFont="1" applyBorder="1" applyAlignment="1">
      <alignment vertical="center"/>
    </xf>
    <xf numFmtId="0" fontId="2" fillId="0" borderId="77" xfId="20" applyFont="1" applyBorder="1" applyAlignment="1">
      <alignment vertical="center"/>
    </xf>
    <xf numFmtId="0" fontId="2" fillId="0" borderId="6" xfId="20" applyFont="1" applyBorder="1" applyAlignment="1">
      <alignment vertical="center"/>
    </xf>
    <xf numFmtId="177" fontId="2" fillId="0" borderId="6" xfId="20" applyNumberFormat="1" applyFont="1" applyBorder="1" applyAlignment="1">
      <alignment vertical="center"/>
    </xf>
    <xf numFmtId="177" fontId="2" fillId="0" borderId="2" xfId="20" applyNumberFormat="1" applyFont="1" applyBorder="1" applyAlignment="1">
      <alignment vertical="center"/>
    </xf>
    <xf numFmtId="0" fontId="2" fillId="0" borderId="5" xfId="20" applyFont="1" applyBorder="1" applyAlignment="1">
      <alignment vertical="center"/>
    </xf>
    <xf numFmtId="0" fontId="2" fillId="0" borderId="78" xfId="20" applyFont="1" applyBorder="1" applyAlignment="1">
      <alignment vertical="center"/>
    </xf>
    <xf numFmtId="177" fontId="2" fillId="0" borderId="8" xfId="20" applyNumberFormat="1" applyFont="1" applyBorder="1" applyAlignment="1">
      <alignment vertical="center"/>
    </xf>
    <xf numFmtId="0" fontId="8" fillId="2" borderId="0" xfId="0" applyFont="1" applyFill="1" applyBorder="1" applyAlignment="1">
      <alignment horizontal="left" vertical="center" shrinkToFit="1"/>
    </xf>
    <xf numFmtId="0" fontId="16" fillId="0" borderId="0" xfId="10" applyFont="1" applyFill="1" applyBorder="1" applyAlignment="1">
      <alignment horizontal="left" vertical="center" wrapText="1"/>
    </xf>
    <xf numFmtId="0" fontId="0" fillId="0" borderId="0" xfId="0" applyFill="1" applyAlignment="1">
      <alignment vertical="center"/>
    </xf>
    <xf numFmtId="0" fontId="0" fillId="2" borderId="0" xfId="0" applyFill="1" applyAlignment="1">
      <alignment horizontal="left" vertical="center"/>
    </xf>
    <xf numFmtId="0" fontId="0" fillId="2" borderId="0" xfId="0" applyFill="1" applyAlignment="1">
      <alignment vertical="center" wrapText="1"/>
    </xf>
    <xf numFmtId="0" fontId="51" fillId="0" borderId="0" xfId="0" applyFont="1" applyAlignment="1">
      <alignment vertical="center"/>
    </xf>
    <xf numFmtId="0" fontId="0" fillId="0" borderId="0" xfId="0" applyBorder="1" applyAlignment="1">
      <alignment vertical="center"/>
    </xf>
    <xf numFmtId="0" fontId="31" fillId="0" borderId="0" xfId="10" applyAlignment="1">
      <alignment vertical="center"/>
    </xf>
    <xf numFmtId="0" fontId="0" fillId="0" borderId="13" xfId="0" applyFont="1" applyBorder="1" applyAlignment="1">
      <alignment vertical="center"/>
    </xf>
    <xf numFmtId="0" fontId="0" fillId="0" borderId="7" xfId="0" applyFont="1" applyBorder="1" applyAlignment="1">
      <alignment vertical="center"/>
    </xf>
    <xf numFmtId="0" fontId="0" fillId="0" borderId="9" xfId="0" applyFont="1" applyBorder="1" applyAlignment="1">
      <alignment horizontal="center" vertical="center"/>
    </xf>
    <xf numFmtId="0" fontId="0" fillId="0" borderId="6" xfId="0" applyFont="1" applyBorder="1" applyAlignment="1">
      <alignment vertical="center"/>
    </xf>
    <xf numFmtId="0" fontId="0" fillId="0" borderId="0" xfId="0" applyAlignment="1">
      <alignment horizontal="center" vertical="center"/>
    </xf>
    <xf numFmtId="0" fontId="8" fillId="0" borderId="0" xfId="0" applyFont="1" applyBorder="1" applyAlignment="1">
      <alignment vertical="center"/>
    </xf>
    <xf numFmtId="177" fontId="2" fillId="6" borderId="21" xfId="20" applyNumberFormat="1" applyFont="1" applyFill="1" applyBorder="1" applyAlignment="1">
      <alignment vertical="center"/>
    </xf>
    <xf numFmtId="177" fontId="2" fillId="6" borderId="79" xfId="8" applyNumberFormat="1" applyFont="1" applyFill="1" applyBorder="1" applyAlignment="1">
      <alignment vertical="center"/>
    </xf>
    <xf numFmtId="0" fontId="16" fillId="2" borderId="13" xfId="0" applyFont="1" applyFill="1" applyBorder="1" applyAlignment="1">
      <alignment horizontal="left" vertical="center" wrapText="1"/>
    </xf>
    <xf numFmtId="31" fontId="0" fillId="0" borderId="0" xfId="0" applyNumberFormat="1" applyAlignment="1">
      <alignment vertical="center"/>
    </xf>
    <xf numFmtId="31" fontId="0" fillId="0" borderId="0" xfId="0" applyNumberFormat="1" applyAlignment="1">
      <alignment horizontal="right" vertical="center"/>
    </xf>
    <xf numFmtId="0" fontId="0" fillId="0" borderId="12" xfId="0" applyBorder="1" applyAlignment="1">
      <alignment vertical="center"/>
    </xf>
    <xf numFmtId="0" fontId="0" fillId="0" borderId="33" xfId="0" applyBorder="1" applyAlignment="1">
      <alignment vertical="center"/>
    </xf>
    <xf numFmtId="0" fontId="0" fillId="0" borderId="13" xfId="0" applyBorder="1" applyAlignment="1">
      <alignment vertical="center"/>
    </xf>
    <xf numFmtId="0" fontId="0" fillId="0" borderId="7" xfId="0" applyBorder="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8" xfId="0" applyBorder="1" applyAlignment="1">
      <alignment vertical="center"/>
    </xf>
    <xf numFmtId="0" fontId="0" fillId="0" borderId="5" xfId="0" applyFont="1" applyBorder="1" applyAlignment="1">
      <alignment vertical="center"/>
    </xf>
    <xf numFmtId="0" fontId="8" fillId="0" borderId="11" xfId="0" applyFont="1" applyBorder="1" applyAlignment="1">
      <alignment vertical="center"/>
    </xf>
    <xf numFmtId="0" fontId="16" fillId="2" borderId="6" xfId="0" applyFont="1" applyFill="1" applyBorder="1" applyAlignment="1">
      <alignment vertical="center" shrinkToFit="1"/>
    </xf>
    <xf numFmtId="0" fontId="16" fillId="0" borderId="10" xfId="10" applyFont="1" applyFill="1" applyBorder="1" applyAlignment="1">
      <alignment horizontal="left" vertical="center" wrapText="1"/>
    </xf>
    <xf numFmtId="0" fontId="0" fillId="0" borderId="4" xfId="20" applyFont="1" applyFill="1" applyBorder="1" applyAlignment="1">
      <alignment horizontal="center" vertical="center" wrapText="1" shrinkToFit="1"/>
    </xf>
    <xf numFmtId="0" fontId="2" fillId="0" borderId="3" xfId="20" applyFont="1" applyBorder="1" applyAlignment="1">
      <alignment horizontal="center" vertical="center"/>
    </xf>
    <xf numFmtId="0" fontId="2" fillId="0" borderId="8" xfId="20" applyFont="1" applyBorder="1" applyAlignment="1">
      <alignment horizontal="right" vertical="center"/>
    </xf>
    <xf numFmtId="38" fontId="2" fillId="0" borderId="10" xfId="6" applyFont="1" applyBorder="1" applyAlignment="1">
      <alignment vertical="center"/>
    </xf>
    <xf numFmtId="0" fontId="0" fillId="0" borderId="0" xfId="24" applyFont="1">
      <alignment vertical="center"/>
    </xf>
    <xf numFmtId="0" fontId="0" fillId="0" borderId="0" xfId="24" applyFont="1" applyAlignment="1">
      <alignment horizontal="right" vertical="center"/>
    </xf>
    <xf numFmtId="0" fontId="0" fillId="0" borderId="0" xfId="24" applyFont="1" applyAlignment="1">
      <alignment horizontal="center" vertical="center"/>
    </xf>
    <xf numFmtId="0" fontId="0" fillId="0" borderId="0" xfId="0" applyAlignment="1">
      <alignment horizontal="right"/>
    </xf>
    <xf numFmtId="0" fontId="0" fillId="0" borderId="12" xfId="0" applyBorder="1" applyAlignment="1">
      <alignment horizontal="left"/>
    </xf>
    <xf numFmtId="0" fontId="0" fillId="0" borderId="33" xfId="0" applyBorder="1"/>
    <xf numFmtId="0" fontId="0" fillId="0" borderId="13" xfId="0" applyBorder="1"/>
    <xf numFmtId="0" fontId="17" fillId="0" borderId="0" xfId="24" applyFont="1">
      <alignment vertical="center"/>
    </xf>
    <xf numFmtId="0" fontId="0" fillId="0" borderId="7" xfId="0" applyBorder="1"/>
    <xf numFmtId="0" fontId="0" fillId="0" borderId="6" xfId="0" applyBorder="1"/>
    <xf numFmtId="176" fontId="0" fillId="0" borderId="40" xfId="0" applyNumberFormat="1" applyBorder="1" applyAlignment="1">
      <alignment horizontal="center" shrinkToFit="1"/>
    </xf>
    <xf numFmtId="180" fontId="0" fillId="0" borderId="40" xfId="0" applyNumberFormat="1" applyBorder="1" applyAlignment="1">
      <alignment horizontal="center" shrinkToFit="1"/>
    </xf>
    <xf numFmtId="178" fontId="0" fillId="0" borderId="40" xfId="0" applyNumberFormat="1" applyBorder="1" applyAlignment="1">
      <alignment horizontal="center" shrinkToFit="1"/>
    </xf>
    <xf numFmtId="0" fontId="8" fillId="0" borderId="41" xfId="24" applyFont="1" applyBorder="1" applyAlignment="1">
      <alignment horizontal="center" vertical="top"/>
    </xf>
    <xf numFmtId="176" fontId="0" fillId="3" borderId="40" xfId="0" applyNumberFormat="1" applyFill="1" applyBorder="1"/>
    <xf numFmtId="178" fontId="0" fillId="0" borderId="40" xfId="0" applyNumberFormat="1" applyBorder="1"/>
    <xf numFmtId="0" fontId="24" fillId="0" borderId="0" xfId="24" applyFont="1" applyAlignment="1">
      <alignment horizontal="center" vertical="center"/>
    </xf>
    <xf numFmtId="176" fontId="0" fillId="0" borderId="7" xfId="0" applyNumberFormat="1" applyBorder="1"/>
    <xf numFmtId="180" fontId="0" fillId="0" borderId="0" xfId="0" applyNumberFormat="1"/>
    <xf numFmtId="178" fontId="0" fillId="0" borderId="0" xfId="0" applyNumberFormat="1"/>
    <xf numFmtId="0" fontId="0" fillId="0" borderId="0" xfId="24" applyFont="1" applyAlignment="1">
      <alignment horizontal="left" vertical="center" wrapText="1"/>
    </xf>
    <xf numFmtId="178" fontId="0" fillId="3" borderId="40" xfId="0" applyNumberFormat="1" applyFill="1" applyBorder="1"/>
    <xf numFmtId="0" fontId="0" fillId="0" borderId="8" xfId="0" applyBorder="1"/>
    <xf numFmtId="0" fontId="0" fillId="0" borderId="42" xfId="0" applyBorder="1" applyAlignment="1">
      <alignment horizontal="left"/>
    </xf>
    <xf numFmtId="0" fontId="2" fillId="0" borderId="0" xfId="24">
      <alignment vertical="center"/>
    </xf>
    <xf numFmtId="0" fontId="0" fillId="3" borderId="40" xfId="0" applyFill="1" applyBorder="1"/>
    <xf numFmtId="0" fontId="0" fillId="0" borderId="0" xfId="24" applyFont="1" applyAlignment="1">
      <alignment horizontal="center" vertical="center" wrapText="1"/>
    </xf>
    <xf numFmtId="0" fontId="0" fillId="0" borderId="0" xfId="24" applyFont="1" applyAlignment="1">
      <alignment horizontal="left" vertical="center"/>
    </xf>
    <xf numFmtId="0" fontId="0" fillId="0" borderId="72" xfId="0" applyBorder="1" applyAlignment="1">
      <alignment horizontal="right" vertical="center" wrapText="1"/>
    </xf>
    <xf numFmtId="0" fontId="0" fillId="0" borderId="72" xfId="0" applyBorder="1" applyAlignment="1">
      <alignment horizontal="left" vertical="center" wrapText="1"/>
    </xf>
    <xf numFmtId="0" fontId="0" fillId="0" borderId="52" xfId="24" applyFont="1" applyBorder="1">
      <alignment vertical="center"/>
    </xf>
    <xf numFmtId="0" fontId="15" fillId="0" borderId="0" xfId="24" applyFont="1">
      <alignment vertical="center"/>
    </xf>
    <xf numFmtId="0" fontId="15" fillId="0" borderId="0" xfId="24" applyFont="1" applyAlignment="1">
      <alignment horizontal="right" vertical="center"/>
    </xf>
    <xf numFmtId="0" fontId="15" fillId="0" borderId="52" xfId="24" applyFont="1" applyBorder="1">
      <alignment vertical="center"/>
    </xf>
    <xf numFmtId="176" fontId="0" fillId="0" borderId="72" xfId="0" applyNumberFormat="1" applyBorder="1" applyAlignment="1">
      <alignment horizontal="right" vertical="center" wrapText="1"/>
    </xf>
    <xf numFmtId="0" fontId="16" fillId="0" borderId="0" xfId="24" applyFont="1">
      <alignment vertical="center"/>
    </xf>
    <xf numFmtId="0" fontId="16" fillId="2" borderId="0" xfId="24" applyFont="1" applyFill="1">
      <alignment vertical="center"/>
    </xf>
    <xf numFmtId="0" fontId="0" fillId="2" borderId="0" xfId="24" applyFont="1" applyFill="1">
      <alignment vertical="center"/>
    </xf>
    <xf numFmtId="0" fontId="9" fillId="0" borderId="0" xfId="24" applyFont="1" applyAlignment="1">
      <alignment horizontal="left" vertical="center"/>
    </xf>
    <xf numFmtId="0" fontId="7" fillId="0" borderId="0" xfId="24" applyFont="1" applyAlignment="1">
      <alignment horizontal="left" vertical="center"/>
    </xf>
    <xf numFmtId="0" fontId="0" fillId="0" borderId="53" xfId="24" applyFont="1" applyBorder="1">
      <alignment vertical="center"/>
    </xf>
    <xf numFmtId="0" fontId="2" fillId="0" borderId="73" xfId="24" applyBorder="1">
      <alignment vertical="center"/>
    </xf>
    <xf numFmtId="0" fontId="50" fillId="0" borderId="73" xfId="24" applyFont="1" applyBorder="1">
      <alignment vertical="center"/>
    </xf>
    <xf numFmtId="0" fontId="15" fillId="0" borderId="73" xfId="24" applyFont="1" applyBorder="1" applyAlignment="1">
      <alignment horizontal="left" vertical="center"/>
    </xf>
    <xf numFmtId="0" fontId="15" fillId="0" borderId="0" xfId="24" applyFont="1" applyAlignment="1">
      <alignment vertical="top" wrapText="1" shrinkToFit="1"/>
    </xf>
    <xf numFmtId="0" fontId="15" fillId="0" borderId="0" xfId="24" applyFont="1" applyAlignment="1">
      <alignment vertical="center" shrinkToFit="1"/>
    </xf>
    <xf numFmtId="0" fontId="15" fillId="0" borderId="0" xfId="24" applyFont="1" applyAlignment="1">
      <alignment vertical="top" shrinkToFit="1"/>
    </xf>
    <xf numFmtId="49" fontId="15" fillId="0" borderId="0" xfId="24" applyNumberFormat="1" applyFont="1" applyAlignment="1">
      <alignment horizontal="center" vertical="center" wrapText="1" shrinkToFit="1"/>
    </xf>
    <xf numFmtId="0" fontId="15" fillId="0" borderId="0" xfId="24" applyFont="1" applyAlignment="1">
      <alignment horizontal="left" vertical="center" wrapText="1" shrinkToFit="1"/>
    </xf>
    <xf numFmtId="49" fontId="15" fillId="0" borderId="0" xfId="24" applyNumberFormat="1" applyFont="1" applyAlignment="1">
      <alignment horizontal="center" vertical="center" shrinkToFit="1"/>
    </xf>
    <xf numFmtId="0" fontId="15" fillId="0" borderId="0" xfId="24" applyFont="1" applyAlignment="1">
      <alignment horizontal="left" vertical="center" shrinkToFit="1"/>
    </xf>
    <xf numFmtId="0" fontId="15" fillId="0" borderId="0" xfId="24" applyFont="1" applyAlignment="1">
      <alignment horizontal="center" vertical="center" shrinkToFit="1"/>
    </xf>
    <xf numFmtId="0" fontId="2" fillId="0" borderId="0" xfId="24" applyAlignment="1">
      <alignment horizontal="right" vertical="center"/>
    </xf>
    <xf numFmtId="0" fontId="25" fillId="0" borderId="0" xfId="24" applyFont="1">
      <alignment vertical="center"/>
    </xf>
    <xf numFmtId="0" fontId="25" fillId="0" borderId="0" xfId="24" applyFont="1" applyAlignment="1">
      <alignment horizontal="center" vertical="center"/>
    </xf>
    <xf numFmtId="0" fontId="15" fillId="0" borderId="0" xfId="24" applyFont="1" applyAlignment="1">
      <alignment vertical="center" wrapText="1" shrinkToFit="1"/>
    </xf>
    <xf numFmtId="49" fontId="0" fillId="0" borderId="0" xfId="0" applyNumberFormat="1" applyAlignment="1">
      <alignment horizontal="center" vertical="center" wrapText="1"/>
    </xf>
    <xf numFmtId="49" fontId="0" fillId="0" borderId="0" xfId="0" applyNumberFormat="1" applyAlignment="1">
      <alignment horizontal="center" vertical="center"/>
    </xf>
    <xf numFmtId="0" fontId="15" fillId="0" borderId="0" xfId="0" applyFont="1"/>
    <xf numFmtId="0" fontId="15" fillId="2" borderId="0" xfId="24" applyFont="1" applyFill="1" applyAlignment="1">
      <alignment vertical="center" wrapText="1"/>
    </xf>
    <xf numFmtId="0" fontId="15" fillId="2" borderId="0" xfId="24" applyFont="1" applyFill="1" applyAlignment="1">
      <alignment horizontal="left" vertical="center" wrapText="1"/>
    </xf>
    <xf numFmtId="0" fontId="15" fillId="2" borderId="0" xfId="24" applyFont="1" applyFill="1">
      <alignment vertical="center"/>
    </xf>
    <xf numFmtId="0" fontId="15" fillId="0" borderId="0" xfId="24" quotePrefix="1" applyFont="1" applyAlignment="1">
      <alignment horizontal="center" vertical="center"/>
    </xf>
    <xf numFmtId="0" fontId="12" fillId="0" borderId="0" xfId="0" applyFont="1" applyAlignment="1">
      <alignment horizontal="center" vertical="center"/>
    </xf>
    <xf numFmtId="0" fontId="0" fillId="0" borderId="11" xfId="20" applyFont="1" applyBorder="1" applyAlignment="1">
      <alignment horizontal="center" vertical="center"/>
    </xf>
    <xf numFmtId="0" fontId="0" fillId="0" borderId="3" xfId="20" applyFont="1" applyBorder="1" applyAlignment="1">
      <alignment horizontal="center" vertical="center"/>
    </xf>
    <xf numFmtId="0" fontId="0" fillId="0" borderId="3" xfId="20" applyFont="1" applyBorder="1" applyAlignment="1">
      <alignment vertical="center"/>
    </xf>
    <xf numFmtId="0" fontId="0" fillId="0" borderId="7" xfId="20" applyFont="1" applyBorder="1" applyAlignment="1">
      <alignment horizontal="center" vertical="center"/>
    </xf>
    <xf numFmtId="49" fontId="9" fillId="0" borderId="3" xfId="0" applyNumberFormat="1" applyFont="1" applyBorder="1" applyAlignment="1">
      <alignment horizontal="center" vertical="center"/>
    </xf>
    <xf numFmtId="176" fontId="14" fillId="0" borderId="0" xfId="0" applyNumberFormat="1" applyFont="1" applyAlignment="1">
      <alignment horizontal="left" vertical="center"/>
    </xf>
    <xf numFmtId="0" fontId="13" fillId="0" borderId="0" xfId="0" applyFont="1" applyAlignment="1">
      <alignment horizontal="right" vertical="center"/>
    </xf>
    <xf numFmtId="0" fontId="2" fillId="0" borderId="8" xfId="20" applyBorder="1" applyAlignment="1">
      <alignment horizontal="center" vertical="center"/>
    </xf>
    <xf numFmtId="0" fontId="53" fillId="0" borderId="8" xfId="5" applyFont="1" applyBorder="1" applyAlignment="1">
      <alignment horizontal="center" vertical="center"/>
    </xf>
    <xf numFmtId="0" fontId="0" fillId="0" borderId="8" xfId="20" applyFont="1" applyBorder="1" applyAlignment="1">
      <alignment horizontal="center" vertical="center" wrapText="1"/>
    </xf>
    <xf numFmtId="0" fontId="17" fillId="0" borderId="8" xfId="20" applyFont="1" applyBorder="1" applyAlignment="1">
      <alignment horizontal="center" vertical="center" wrapText="1"/>
    </xf>
    <xf numFmtId="0" fontId="54" fillId="5" borderId="8" xfId="20" applyFont="1" applyFill="1" applyBorder="1" applyAlignment="1" applyProtection="1">
      <alignment horizontal="center" vertical="center" shrinkToFit="1"/>
      <protection locked="0"/>
    </xf>
    <xf numFmtId="177" fontId="0" fillId="0" borderId="9" xfId="20" applyNumberFormat="1" applyFont="1" applyBorder="1" applyAlignment="1">
      <alignment vertical="center"/>
    </xf>
    <xf numFmtId="0" fontId="9" fillId="0" borderId="0" xfId="20" applyFont="1" applyAlignment="1">
      <alignment vertical="center"/>
    </xf>
    <xf numFmtId="0" fontId="2" fillId="0" borderId="10" xfId="20" applyFont="1" applyBorder="1" applyAlignment="1">
      <alignment horizontal="center"/>
    </xf>
    <xf numFmtId="0" fontId="55" fillId="0" borderId="8" xfId="5" applyFont="1" applyBorder="1" applyAlignment="1">
      <alignment horizontal="center" vertical="center"/>
    </xf>
    <xf numFmtId="57" fontId="0" fillId="0" borderId="71" xfId="20" applyNumberFormat="1" applyFont="1" applyBorder="1" applyAlignment="1">
      <alignment horizontal="center"/>
    </xf>
    <xf numFmtId="0" fontId="0" fillId="0" borderId="11" xfId="20" applyFont="1" applyBorder="1" applyAlignment="1">
      <alignment horizontal="center" vertical="center"/>
    </xf>
    <xf numFmtId="0" fontId="17" fillId="0" borderId="9" xfId="20" applyFont="1" applyBorder="1" applyAlignment="1">
      <alignment horizontal="center" vertical="center" wrapText="1"/>
    </xf>
    <xf numFmtId="0" fontId="7" fillId="0" borderId="12" xfId="10" applyFont="1" applyFill="1" applyBorder="1" applyAlignment="1">
      <alignment horizontal="left" vertical="center" wrapText="1"/>
    </xf>
    <xf numFmtId="0" fontId="7" fillId="0" borderId="33" xfId="10" applyFont="1" applyFill="1" applyBorder="1" applyAlignment="1">
      <alignment horizontal="left" vertical="center" wrapText="1"/>
    </xf>
    <xf numFmtId="0" fontId="16" fillId="0" borderId="11" xfId="10" applyFont="1" applyFill="1" applyBorder="1" applyAlignment="1">
      <alignment vertical="center" wrapText="1"/>
    </xf>
    <xf numFmtId="0" fontId="16" fillId="0" borderId="8" xfId="10" applyFont="1" applyFill="1" applyBorder="1" applyAlignment="1">
      <alignment vertical="center" wrapText="1"/>
    </xf>
    <xf numFmtId="0" fontId="7" fillId="0" borderId="12" xfId="0" applyFont="1" applyBorder="1" applyAlignment="1">
      <alignment vertical="center"/>
    </xf>
    <xf numFmtId="0" fontId="7" fillId="0" borderId="33" xfId="0" applyFont="1" applyBorder="1" applyAlignment="1">
      <alignment vertical="center"/>
    </xf>
    <xf numFmtId="0" fontId="7" fillId="2" borderId="12" xfId="0" applyFont="1" applyFill="1" applyBorder="1" applyAlignment="1">
      <alignment horizontal="left" vertical="center" wrapText="1"/>
    </xf>
    <xf numFmtId="0" fontId="7" fillId="2" borderId="33"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6" xfId="0" applyFont="1" applyFill="1" applyBorder="1" applyAlignment="1">
      <alignment horizontal="left" vertical="center" wrapText="1"/>
    </xf>
    <xf numFmtId="0" fontId="24" fillId="2" borderId="0" xfId="0" applyFont="1" applyFill="1" applyAlignment="1">
      <alignment horizontal="center" vertical="center"/>
    </xf>
    <xf numFmtId="0" fontId="8" fillId="2" borderId="3"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16" fillId="2" borderId="3" xfId="0" applyFont="1" applyFill="1" applyBorder="1" applyAlignment="1">
      <alignment horizontal="center" vertical="center" shrinkToFit="1"/>
    </xf>
    <xf numFmtId="0" fontId="16" fillId="2" borderId="4" xfId="0" applyFont="1" applyFill="1" applyBorder="1" applyAlignment="1">
      <alignment horizontal="center" vertical="center" shrinkToFit="1"/>
    </xf>
    <xf numFmtId="38" fontId="9" fillId="0" borderId="3" xfId="6" applyFont="1" applyBorder="1" applyAlignment="1">
      <alignment vertical="center"/>
    </xf>
    <xf numFmtId="38" fontId="9" fillId="0" borderId="2" xfId="6" applyFont="1" applyBorder="1" applyAlignment="1">
      <alignment vertical="center"/>
    </xf>
    <xf numFmtId="38" fontId="9" fillId="0" borderId="80" xfId="6" applyFont="1" applyBorder="1" applyAlignment="1">
      <alignment vertical="center"/>
    </xf>
    <xf numFmtId="38" fontId="9" fillId="0" borderId="81" xfId="6" applyFont="1" applyBorder="1" applyAlignment="1">
      <alignment vertical="center"/>
    </xf>
    <xf numFmtId="0" fontId="12" fillId="0" borderId="0" xfId="0" applyFont="1" applyAlignment="1">
      <alignment horizontal="center" vertical="center"/>
    </xf>
    <xf numFmtId="0" fontId="9" fillId="0" borderId="0" xfId="0" applyFont="1" applyAlignment="1">
      <alignment horizontal="center" vertical="center"/>
    </xf>
    <xf numFmtId="0" fontId="9" fillId="0" borderId="17" xfId="0" applyFont="1" applyBorder="1" applyAlignment="1">
      <alignment horizontal="center" vertical="center"/>
    </xf>
    <xf numFmtId="0" fontId="9" fillId="0" borderId="55" xfId="0" applyFont="1" applyBorder="1" applyAlignment="1">
      <alignment horizontal="center" vertical="center"/>
    </xf>
    <xf numFmtId="38" fontId="15" fillId="0" borderId="62" xfId="6" applyFont="1" applyBorder="1" applyAlignment="1">
      <alignment horizontal="center" vertical="center" wrapText="1"/>
    </xf>
    <xf numFmtId="38" fontId="15" fillId="0" borderId="2" xfId="6" applyFont="1" applyBorder="1" applyAlignment="1">
      <alignment horizontal="center" vertical="center" wrapText="1"/>
    </xf>
    <xf numFmtId="0" fontId="9" fillId="0" borderId="11" xfId="20" applyFont="1" applyBorder="1" applyAlignment="1">
      <alignment horizontal="left" vertical="center"/>
    </xf>
    <xf numFmtId="0" fontId="9" fillId="0" borderId="0" xfId="20" applyFont="1" applyAlignment="1">
      <alignment horizontal="center" vertical="center"/>
    </xf>
    <xf numFmtId="0" fontId="0" fillId="0" borderId="11" xfId="20" applyFont="1" applyBorder="1" applyAlignment="1">
      <alignment horizontal="left" vertical="center"/>
    </xf>
    <xf numFmtId="0" fontId="0" fillId="0" borderId="0" xfId="20" applyFont="1" applyAlignment="1">
      <alignment horizontal="right" vertical="center"/>
    </xf>
    <xf numFmtId="0" fontId="0" fillId="0" borderId="11" xfId="20" applyFont="1" applyBorder="1" applyAlignment="1">
      <alignment horizontal="center" vertical="center"/>
    </xf>
    <xf numFmtId="0" fontId="0" fillId="0" borderId="3" xfId="20" applyFont="1" applyBorder="1" applyAlignment="1">
      <alignment horizontal="center" vertical="center"/>
    </xf>
    <xf numFmtId="0" fontId="0" fillId="0" borderId="2" xfId="20" applyFont="1" applyBorder="1" applyAlignment="1">
      <alignment horizontal="center" vertical="center"/>
    </xf>
    <xf numFmtId="0" fontId="0" fillId="0" borderId="69" xfId="20" applyFont="1" applyBorder="1" applyAlignment="1">
      <alignment horizontal="center" vertical="center"/>
    </xf>
    <xf numFmtId="0" fontId="0" fillId="0" borderId="62" xfId="20" applyFont="1" applyBorder="1" applyAlignment="1">
      <alignment horizontal="center" vertical="center"/>
    </xf>
    <xf numFmtId="0" fontId="0" fillId="0" borderId="3" xfId="20" applyFont="1" applyBorder="1" applyAlignment="1">
      <alignment horizontal="center" vertical="center" wrapText="1"/>
    </xf>
    <xf numFmtId="0" fontId="12" fillId="0" borderId="0" xfId="20" applyFont="1" applyBorder="1" applyAlignment="1">
      <alignment horizontal="center"/>
    </xf>
    <xf numFmtId="0" fontId="0" fillId="0" borderId="0" xfId="20" applyFont="1" applyBorder="1" applyAlignment="1">
      <alignment horizontal="center"/>
    </xf>
    <xf numFmtId="0" fontId="39" fillId="0" borderId="0" xfId="20" applyFont="1" applyBorder="1" applyAlignment="1">
      <alignment horizontal="left"/>
    </xf>
    <xf numFmtId="0" fontId="9" fillId="0" borderId="0" xfId="20" applyFont="1" applyBorder="1" applyAlignment="1">
      <alignment horizontal="left"/>
    </xf>
    <xf numFmtId="0" fontId="0" fillId="0" borderId="3" xfId="20" applyFont="1" applyBorder="1" applyAlignment="1">
      <alignment horizontal="center"/>
    </xf>
    <xf numFmtId="0" fontId="0" fillId="0" borderId="2" xfId="20" applyFont="1" applyBorder="1" applyAlignment="1">
      <alignment horizontal="center"/>
    </xf>
    <xf numFmtId="0" fontId="0" fillId="0" borderId="82" xfId="20" applyFont="1" applyBorder="1" applyAlignment="1">
      <alignment horizontal="center"/>
    </xf>
    <xf numFmtId="0" fontId="0" fillId="0" borderId="66" xfId="20" applyFont="1" applyBorder="1" applyAlignment="1">
      <alignment horizontal="center"/>
    </xf>
    <xf numFmtId="0" fontId="0" fillId="0" borderId="4" xfId="20" applyFont="1" applyBorder="1" applyAlignment="1">
      <alignment horizontal="center"/>
    </xf>
    <xf numFmtId="0" fontId="0" fillId="0" borderId="0" xfId="20" applyFont="1" applyBorder="1" applyAlignment="1">
      <alignment horizontal="left"/>
    </xf>
    <xf numFmtId="0" fontId="0" fillId="0" borderId="0" xfId="24" applyFont="1" applyAlignment="1">
      <alignment horizontal="center" vertical="center"/>
    </xf>
    <xf numFmtId="0" fontId="0" fillId="0" borderId="0" xfId="24" applyFont="1" applyAlignment="1">
      <alignment horizontal="right" vertical="center"/>
    </xf>
    <xf numFmtId="0" fontId="17" fillId="0" borderId="0" xfId="24" applyFont="1" applyAlignment="1">
      <alignment horizontal="right" vertical="center"/>
    </xf>
    <xf numFmtId="0" fontId="24" fillId="0" borderId="0" xfId="24" applyFont="1" applyAlignment="1">
      <alignment horizontal="center" vertical="center"/>
    </xf>
    <xf numFmtId="0" fontId="9" fillId="0" borderId="86" xfId="24" applyFont="1" applyBorder="1" applyAlignment="1">
      <alignment horizontal="center" vertical="center" wrapText="1" shrinkToFit="1"/>
    </xf>
    <xf numFmtId="0" fontId="0" fillId="0" borderId="86" xfId="0" applyBorder="1"/>
    <xf numFmtId="0" fontId="0" fillId="0" borderId="87" xfId="0" applyBorder="1"/>
    <xf numFmtId="0" fontId="0" fillId="0" borderId="0" xfId="24" applyFont="1" applyAlignment="1">
      <alignment horizontal="left" vertical="center" wrapText="1"/>
    </xf>
    <xf numFmtId="0" fontId="2" fillId="0" borderId="0" xfId="24" applyAlignment="1">
      <alignment horizontal="left" vertical="center" wrapText="1"/>
    </xf>
    <xf numFmtId="0" fontId="16" fillId="0" borderId="0" xfId="24" applyFont="1" applyAlignment="1">
      <alignment vertical="top" wrapText="1"/>
    </xf>
    <xf numFmtId="0" fontId="0" fillId="0" borderId="0" xfId="0" applyAlignment="1">
      <alignment vertical="top" wrapText="1"/>
    </xf>
    <xf numFmtId="0" fontId="0" fillId="0" borderId="0" xfId="24" applyFont="1" applyAlignment="1">
      <alignment horizontal="left" vertical="center"/>
    </xf>
    <xf numFmtId="0" fontId="0" fillId="0" borderId="0" xfId="24" applyFont="1" applyAlignment="1">
      <alignment horizontal="center" vertical="center" wrapText="1"/>
    </xf>
    <xf numFmtId="0" fontId="0" fillId="4" borderId="84" xfId="0" applyFill="1" applyBorder="1" applyAlignment="1">
      <alignment horizontal="center" vertical="center" wrapText="1"/>
    </xf>
    <xf numFmtId="0" fontId="0" fillId="4" borderId="85" xfId="0" applyFill="1" applyBorder="1" applyAlignment="1">
      <alignment horizontal="center" vertical="center" wrapText="1"/>
    </xf>
    <xf numFmtId="178" fontId="0" fillId="0" borderId="52" xfId="24" applyNumberFormat="1" applyFont="1" applyBorder="1" applyAlignment="1">
      <alignment horizontal="right" vertical="center"/>
    </xf>
    <xf numFmtId="178" fontId="0" fillId="0" borderId="53" xfId="24" applyNumberFormat="1" applyFont="1" applyBorder="1" applyAlignment="1">
      <alignment horizontal="right" vertical="center"/>
    </xf>
    <xf numFmtId="0" fontId="0" fillId="0" borderId="53" xfId="0" applyBorder="1" applyAlignment="1">
      <alignment vertical="center"/>
    </xf>
    <xf numFmtId="0" fontId="15" fillId="0" borderId="0" xfId="24" applyFont="1" applyAlignment="1">
      <alignment horizontal="left" vertical="center" wrapText="1" shrinkToFit="1"/>
    </xf>
    <xf numFmtId="0" fontId="0" fillId="0" borderId="52" xfId="0" applyBorder="1" applyAlignment="1">
      <alignment vertical="center"/>
    </xf>
    <xf numFmtId="0" fontId="0" fillId="0" borderId="53" xfId="24" applyFont="1" applyBorder="1" applyAlignment="1">
      <alignment horizontal="left" vertical="center"/>
    </xf>
    <xf numFmtId="0" fontId="15" fillId="0" borderId="53" xfId="24" applyFont="1" applyBorder="1" applyAlignment="1">
      <alignment horizontal="left" vertical="center"/>
    </xf>
    <xf numFmtId="0" fontId="15" fillId="0" borderId="0" xfId="24" applyFont="1" applyAlignment="1">
      <alignment horizontal="left" vertical="top" wrapText="1" shrinkToFit="1"/>
    </xf>
    <xf numFmtId="0" fontId="15" fillId="0" borderId="0" xfId="24" applyFont="1" applyAlignment="1">
      <alignment horizontal="left" vertical="center" shrinkToFit="1"/>
    </xf>
    <xf numFmtId="0" fontId="25" fillId="0" borderId="0" xfId="24" applyFont="1" applyAlignment="1">
      <alignment horizontal="center" vertical="center"/>
    </xf>
    <xf numFmtId="0" fontId="15" fillId="0" borderId="0" xfId="24" applyFont="1" applyAlignment="1">
      <alignment vertical="center" shrinkToFit="1"/>
    </xf>
    <xf numFmtId="0" fontId="15" fillId="0" borderId="0" xfId="0" applyFont="1" applyAlignment="1">
      <alignment horizontal="left" wrapText="1"/>
    </xf>
    <xf numFmtId="0" fontId="0" fillId="0" borderId="83" xfId="24" applyFont="1" applyBorder="1" applyAlignment="1">
      <alignment horizontal="center" vertical="center"/>
    </xf>
    <xf numFmtId="0" fontId="0" fillId="0" borderId="52" xfId="24" applyFont="1" applyBorder="1" applyAlignment="1">
      <alignment horizontal="center" vertical="center"/>
    </xf>
    <xf numFmtId="0" fontId="15" fillId="2" borderId="0" xfId="24" applyFont="1" applyFill="1" applyAlignment="1">
      <alignment horizontal="left" vertical="center" wrapText="1"/>
    </xf>
    <xf numFmtId="0" fontId="15" fillId="0" borderId="0" xfId="24" applyFont="1" applyAlignment="1">
      <alignment horizontal="left" vertical="center"/>
    </xf>
    <xf numFmtId="0" fontId="15" fillId="2" borderId="0" xfId="24" applyFont="1" applyFill="1" applyAlignment="1">
      <alignment horizontal="left" vertical="center"/>
    </xf>
    <xf numFmtId="0" fontId="0" fillId="0" borderId="52" xfId="24" applyFont="1" applyBorder="1" applyAlignment="1">
      <alignment horizontal="left" vertical="center"/>
    </xf>
    <xf numFmtId="0" fontId="19" fillId="0" borderId="0" xfId="19" applyFont="1" applyBorder="1" applyAlignment="1">
      <alignment horizontal="left" vertical="center"/>
    </xf>
    <xf numFmtId="0" fontId="25" fillId="0" borderId="0" xfId="19" applyFont="1" applyBorder="1" applyAlignment="1">
      <alignment horizontal="left" vertical="center"/>
    </xf>
    <xf numFmtId="0" fontId="19" fillId="0" borderId="0" xfId="19" applyFont="1" applyBorder="1" applyAlignment="1">
      <alignment horizontal="left" vertical="center" wrapText="1"/>
    </xf>
    <xf numFmtId="0" fontId="19" fillId="0" borderId="0" xfId="19" applyFont="1" applyBorder="1" applyAlignment="1">
      <alignment horizontal="left" vertical="center" wrapText="1" indent="1"/>
    </xf>
    <xf numFmtId="0" fontId="41" fillId="0" borderId="0" xfId="19" applyFont="1" applyBorder="1" applyAlignment="1">
      <alignment horizontal="left" vertical="center" wrapText="1" indent="1"/>
    </xf>
    <xf numFmtId="0" fontId="40" fillId="0" borderId="0" xfId="19" applyFont="1" applyBorder="1" applyAlignment="1">
      <alignment horizontal="left" vertical="center"/>
    </xf>
    <xf numFmtId="0" fontId="19" fillId="0" borderId="0" xfId="19" applyFont="1" applyBorder="1" applyAlignment="1">
      <alignment horizontal="left" vertical="center" indent="1"/>
    </xf>
    <xf numFmtId="0" fontId="15" fillId="0" borderId="0" xfId="19" applyFont="1" applyBorder="1" applyAlignment="1">
      <alignment horizontal="right" vertical="center"/>
    </xf>
    <xf numFmtId="0" fontId="15" fillId="0" borderId="43" xfId="19" applyFont="1" applyBorder="1" applyAlignment="1">
      <alignment horizontal="right" vertical="center"/>
    </xf>
    <xf numFmtId="0" fontId="15" fillId="0" borderId="88" xfId="19" applyFont="1" applyBorder="1" applyAlignment="1">
      <alignment horizontal="center" vertical="center"/>
    </xf>
    <xf numFmtId="0" fontId="15" fillId="0" borderId="58" xfId="19" applyFont="1" applyBorder="1" applyAlignment="1">
      <alignment horizontal="center" vertical="center"/>
    </xf>
    <xf numFmtId="0" fontId="15" fillId="0" borderId="89" xfId="19" applyFont="1" applyBorder="1" applyAlignment="1">
      <alignment horizontal="center" vertical="center"/>
    </xf>
    <xf numFmtId="0" fontId="15" fillId="0" borderId="90" xfId="19" applyFont="1" applyBorder="1" applyAlignment="1">
      <alignment horizontal="center" vertical="center"/>
    </xf>
    <xf numFmtId="38" fontId="15" fillId="0" borderId="91" xfId="6" applyFont="1" applyBorder="1" applyAlignment="1">
      <alignment horizontal="center" vertical="center"/>
    </xf>
    <xf numFmtId="38" fontId="15" fillId="0" borderId="92" xfId="6" applyFont="1" applyBorder="1" applyAlignment="1">
      <alignment horizontal="center" vertical="center"/>
    </xf>
    <xf numFmtId="38" fontId="15" fillId="0" borderId="58" xfId="6" applyFont="1" applyBorder="1" applyAlignment="1">
      <alignment horizontal="center" vertical="center"/>
    </xf>
    <xf numFmtId="0" fontId="15" fillId="0" borderId="93" xfId="19" applyFont="1" applyBorder="1" applyAlignment="1">
      <alignment horizontal="center" vertical="center"/>
    </xf>
    <xf numFmtId="0" fontId="15" fillId="0" borderId="94" xfId="19" applyFont="1" applyBorder="1" applyAlignment="1">
      <alignment horizontal="center" vertical="center"/>
    </xf>
    <xf numFmtId="0" fontId="9" fillId="0" borderId="11" xfId="19" applyFont="1" applyBorder="1" applyAlignment="1">
      <alignment horizontal="left" vertical="center"/>
    </xf>
    <xf numFmtId="0" fontId="26" fillId="0" borderId="0" xfId="19" applyFont="1" applyBorder="1" applyAlignment="1">
      <alignment horizontal="center" vertical="center"/>
    </xf>
    <xf numFmtId="49" fontId="15" fillId="0" borderId="44" xfId="19" applyNumberFormat="1" applyFont="1" applyBorder="1" applyAlignment="1">
      <alignment horizontal="center" vertical="center"/>
    </xf>
    <xf numFmtId="49" fontId="15" fillId="0" borderId="1" xfId="19" applyNumberFormat="1" applyFont="1" applyBorder="1" applyAlignment="1">
      <alignment horizontal="center" vertical="center"/>
    </xf>
    <xf numFmtId="49" fontId="15" fillId="0" borderId="95" xfId="19" applyNumberFormat="1" applyFont="1" applyBorder="1" applyAlignment="1">
      <alignment horizontal="center" vertical="center"/>
    </xf>
    <xf numFmtId="49" fontId="16" fillId="0" borderId="96" xfId="19" applyNumberFormat="1" applyFont="1" applyBorder="1" applyAlignment="1">
      <alignment horizontal="distributed" vertical="center"/>
    </xf>
    <xf numFmtId="0" fontId="7" fillId="0" borderId="0" xfId="19" applyFont="1" applyBorder="1" applyAlignment="1">
      <alignment horizontal="center" vertical="center"/>
    </xf>
    <xf numFmtId="0" fontId="19" fillId="0" borderId="0" xfId="19" applyFont="1" applyBorder="1" applyAlignment="1">
      <alignment horizontal="center" vertical="center"/>
    </xf>
    <xf numFmtId="0" fontId="0" fillId="0" borderId="12" xfId="20" applyFont="1" applyBorder="1" applyAlignment="1">
      <alignment horizontal="left" vertical="center"/>
    </xf>
    <xf numFmtId="0" fontId="0" fillId="0" borderId="13" xfId="20" applyFont="1" applyBorder="1" applyAlignment="1">
      <alignment horizontal="left" vertical="center"/>
    </xf>
    <xf numFmtId="0" fontId="11" fillId="0" borderId="0" xfId="20" applyFont="1" applyBorder="1" applyAlignment="1">
      <alignment horizontal="center" vertical="center"/>
    </xf>
    <xf numFmtId="0" fontId="0" fillId="0" borderId="12" xfId="20" applyFont="1" applyBorder="1" applyAlignment="1">
      <alignment horizontal="center" vertical="center"/>
    </xf>
    <xf numFmtId="0" fontId="0" fillId="0" borderId="97" xfId="20" applyFont="1" applyBorder="1" applyAlignment="1">
      <alignment horizontal="center" vertical="center"/>
    </xf>
    <xf numFmtId="0" fontId="0" fillId="0" borderId="0" xfId="18" applyFont="1" applyBorder="1" applyAlignment="1">
      <alignment horizontal="distributed" vertical="center"/>
    </xf>
    <xf numFmtId="0" fontId="15" fillId="0" borderId="11" xfId="15" applyFont="1" applyBorder="1" applyAlignment="1">
      <alignment horizontal="center" vertical="center"/>
    </xf>
    <xf numFmtId="0" fontId="0" fillId="0" borderId="7" xfId="20" applyFont="1" applyBorder="1" applyAlignment="1">
      <alignment horizontal="left" vertical="center"/>
    </xf>
    <xf numFmtId="0" fontId="0" fillId="0" borderId="6" xfId="20" applyFont="1" applyBorder="1" applyAlignment="1">
      <alignment horizontal="left" vertical="center"/>
    </xf>
    <xf numFmtId="0" fontId="0" fillId="0" borderId="3" xfId="20" applyFont="1" applyBorder="1" applyAlignment="1">
      <alignment horizontal="left" vertical="center"/>
    </xf>
    <xf numFmtId="0" fontId="0" fillId="0" borderId="2" xfId="20" applyFont="1" applyBorder="1" applyAlignment="1">
      <alignment horizontal="left" vertical="center"/>
    </xf>
    <xf numFmtId="0" fontId="0" fillId="0" borderId="69" xfId="20" applyFont="1" applyBorder="1" applyAlignment="1">
      <alignment horizontal="left" vertical="center"/>
    </xf>
    <xf numFmtId="0" fontId="0" fillId="0" borderId="7" xfId="20" applyFont="1" applyBorder="1" applyAlignment="1">
      <alignment horizontal="center" vertical="center"/>
    </xf>
    <xf numFmtId="0" fontId="0" fillId="0" borderId="6" xfId="20" applyFont="1" applyBorder="1" applyAlignment="1">
      <alignment horizontal="center" vertical="center"/>
    </xf>
    <xf numFmtId="0" fontId="0" fillId="0" borderId="90" xfId="20" applyFont="1" applyBorder="1" applyAlignment="1">
      <alignment horizontal="center" vertical="center"/>
    </xf>
    <xf numFmtId="0" fontId="0" fillId="0" borderId="14" xfId="20" applyFont="1" applyBorder="1" applyAlignment="1">
      <alignment horizontal="center" vertical="center"/>
    </xf>
    <xf numFmtId="0" fontId="24" fillId="0" borderId="0" xfId="20" applyFont="1" applyBorder="1" applyAlignment="1">
      <alignment horizontal="right" vertical="center"/>
    </xf>
    <xf numFmtId="0" fontId="17" fillId="0" borderId="0" xfId="20" applyFont="1" applyBorder="1" applyAlignment="1">
      <alignment horizontal="right" vertical="center"/>
    </xf>
    <xf numFmtId="0" fontId="18" fillId="0" borderId="0" xfId="20" applyFont="1" applyBorder="1" applyAlignment="1">
      <alignment horizontal="center" vertical="center"/>
    </xf>
    <xf numFmtId="0" fontId="17" fillId="0" borderId="0" xfId="20" applyFont="1" applyBorder="1" applyAlignment="1">
      <alignment horizontal="left" vertical="center" wrapText="1"/>
    </xf>
    <xf numFmtId="0" fontId="17" fillId="0" borderId="0" xfId="20" applyFont="1" applyBorder="1" applyAlignment="1">
      <alignment horizontal="left" vertical="center"/>
    </xf>
    <xf numFmtId="0" fontId="2" fillId="0" borderId="0" xfId="18" applyFont="1" applyBorder="1" applyAlignment="1">
      <alignment horizontal="distributed" vertical="center"/>
    </xf>
    <xf numFmtId="0" fontId="17" fillId="0" borderId="0" xfId="20" applyFont="1" applyBorder="1" applyAlignment="1">
      <alignment horizontal="left" vertical="top" wrapText="1"/>
    </xf>
    <xf numFmtId="0" fontId="52" fillId="0" borderId="0" xfId="0" applyFont="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98" xfId="20" applyFont="1" applyBorder="1" applyAlignment="1">
      <alignment horizontal="center" vertical="center"/>
    </xf>
    <xf numFmtId="0" fontId="0" fillId="0" borderId="43" xfId="20" applyFont="1" applyBorder="1" applyAlignment="1">
      <alignment horizontal="right" vertical="center"/>
    </xf>
    <xf numFmtId="0" fontId="0" fillId="0" borderId="88" xfId="20" applyFont="1" applyBorder="1" applyAlignment="1">
      <alignment horizontal="center" vertical="center"/>
    </xf>
    <xf numFmtId="0" fontId="0" fillId="0" borderId="101" xfId="20" applyFont="1" applyBorder="1" applyAlignment="1">
      <alignment horizontal="center" vertical="center"/>
    </xf>
    <xf numFmtId="0" fontId="2" fillId="0" borderId="11" xfId="20" applyFont="1" applyBorder="1" applyAlignment="1">
      <alignment horizontal="left" vertical="center"/>
    </xf>
    <xf numFmtId="0" fontId="0" fillId="0" borderId="99" xfId="20" applyFont="1" applyBorder="1" applyAlignment="1">
      <alignment horizontal="center" vertical="center"/>
    </xf>
    <xf numFmtId="0" fontId="0" fillId="0" borderId="100" xfId="20" applyFont="1" applyBorder="1" applyAlignment="1">
      <alignment horizontal="center" vertical="center"/>
    </xf>
    <xf numFmtId="0" fontId="0" fillId="0" borderId="0" xfId="20" applyFont="1" applyBorder="1" applyAlignment="1">
      <alignment horizontal="center" vertical="center"/>
    </xf>
    <xf numFmtId="0" fontId="23" fillId="0" borderId="0" xfId="20" applyFont="1" applyBorder="1" applyAlignment="1">
      <alignment vertical="center"/>
    </xf>
    <xf numFmtId="0" fontId="0" fillId="0" borderId="0" xfId="20" applyFont="1" applyBorder="1" applyAlignment="1">
      <alignment vertical="center"/>
    </xf>
    <xf numFmtId="0" fontId="0" fillId="0" borderId="3" xfId="20" applyFont="1" applyBorder="1" applyAlignment="1">
      <alignment vertical="center"/>
    </xf>
    <xf numFmtId="0" fontId="0" fillId="0" borderId="69" xfId="20" applyFont="1" applyBorder="1" applyAlignment="1">
      <alignment vertical="center"/>
    </xf>
    <xf numFmtId="0" fontId="0" fillId="0" borderId="0" xfId="20" applyFont="1" applyBorder="1" applyAlignment="1">
      <alignment horizontal="right" vertical="center"/>
    </xf>
    <xf numFmtId="0" fontId="0" fillId="0" borderId="11" xfId="20" applyFont="1" applyBorder="1" applyAlignment="1">
      <alignment horizontal="right" vertical="center"/>
    </xf>
    <xf numFmtId="0" fontId="2" fillId="0" borderId="3" xfId="20" applyFont="1" applyBorder="1" applyAlignment="1">
      <alignment horizontal="center" vertical="center"/>
    </xf>
    <xf numFmtId="0" fontId="2" fillId="0" borderId="2" xfId="20" applyFont="1" applyBorder="1" applyAlignment="1">
      <alignment horizontal="center" vertical="center"/>
    </xf>
    <xf numFmtId="0" fontId="2" fillId="0" borderId="0" xfId="20" applyFont="1" applyBorder="1" applyAlignment="1">
      <alignment horizontal="right" vertical="center"/>
    </xf>
    <xf numFmtId="0" fontId="10" fillId="0" borderId="0" xfId="20" applyFont="1" applyBorder="1" applyAlignment="1">
      <alignment horizontal="center" vertical="center"/>
    </xf>
    <xf numFmtId="0" fontId="2" fillId="0" borderId="0" xfId="20" applyFont="1" applyBorder="1" applyAlignment="1">
      <alignment horizontal="center" vertical="center"/>
    </xf>
    <xf numFmtId="0" fontId="2" fillId="0" borderId="11" xfId="20" applyFont="1" applyBorder="1" applyAlignment="1">
      <alignment horizontal="right" vertical="center"/>
    </xf>
    <xf numFmtId="0" fontId="2" fillId="0" borderId="11" xfId="20" applyFont="1" applyBorder="1" applyAlignment="1">
      <alignment vertical="center"/>
    </xf>
    <xf numFmtId="0" fontId="12" fillId="0" borderId="0" xfId="20" applyFont="1" applyBorder="1" applyAlignment="1">
      <alignment horizontal="center" vertical="center"/>
    </xf>
    <xf numFmtId="0" fontId="27" fillId="0" borderId="0" xfId="20" applyFont="1" applyBorder="1" applyAlignment="1">
      <alignment horizontal="center" vertical="center"/>
    </xf>
    <xf numFmtId="0" fontId="1" fillId="0" borderId="11" xfId="20" applyFont="1" applyBorder="1" applyAlignment="1">
      <alignment horizontal="center" vertical="center"/>
    </xf>
    <xf numFmtId="0" fontId="6" fillId="0" borderId="11" xfId="20" applyFont="1" applyBorder="1" applyAlignment="1">
      <alignment horizontal="center" vertical="center"/>
    </xf>
    <xf numFmtId="0" fontId="0" fillId="0" borderId="107" xfId="23" applyFont="1" applyBorder="1">
      <alignment vertical="center"/>
    </xf>
    <xf numFmtId="0" fontId="0" fillId="0" borderId="108" xfId="23" applyFont="1" applyBorder="1">
      <alignment vertical="center"/>
    </xf>
    <xf numFmtId="0" fontId="0" fillId="0" borderId="109" xfId="23" applyFont="1" applyBorder="1">
      <alignment vertical="center"/>
    </xf>
    <xf numFmtId="0" fontId="0" fillId="0" borderId="110" xfId="23" applyFont="1" applyBorder="1" applyAlignment="1">
      <alignment horizontal="center" vertical="center"/>
    </xf>
    <xf numFmtId="0" fontId="0" fillId="0" borderId="6" xfId="23" applyFont="1" applyBorder="1" applyAlignment="1">
      <alignment horizontal="center" vertical="center"/>
    </xf>
    <xf numFmtId="0" fontId="0" fillId="0" borderId="111" xfId="23" applyFont="1" applyBorder="1" applyAlignment="1">
      <alignment horizontal="center" vertical="center"/>
    </xf>
    <xf numFmtId="0" fontId="0" fillId="0" borderId="8" xfId="23" applyFont="1" applyBorder="1" applyAlignment="1">
      <alignment horizontal="center" vertical="center"/>
    </xf>
    <xf numFmtId="0" fontId="0" fillId="0" borderId="103" xfId="23" applyFont="1" applyBorder="1">
      <alignment vertical="center"/>
    </xf>
    <xf numFmtId="0" fontId="0" fillId="0" borderId="69" xfId="23" applyFont="1" applyBorder="1">
      <alignment vertical="center"/>
    </xf>
    <xf numFmtId="0" fontId="0" fillId="0" borderId="62" xfId="23" applyFont="1" applyBorder="1">
      <alignment vertical="center"/>
    </xf>
    <xf numFmtId="0" fontId="0" fillId="0" borderId="112" xfId="23" applyFont="1" applyBorder="1">
      <alignment vertical="center"/>
    </xf>
    <xf numFmtId="0" fontId="0" fillId="0" borderId="97" xfId="23" applyFont="1" applyBorder="1">
      <alignment vertical="center"/>
    </xf>
    <xf numFmtId="0" fontId="0" fillId="0" borderId="113" xfId="23" applyFont="1" applyBorder="1">
      <alignment vertical="center"/>
    </xf>
    <xf numFmtId="0" fontId="2" fillId="0" borderId="0" xfId="14" applyFont="1" applyBorder="1" applyAlignment="1">
      <alignment horizontal="right" vertical="center"/>
    </xf>
    <xf numFmtId="0" fontId="0" fillId="0" borderId="3" xfId="23" applyFont="1" applyBorder="1" applyAlignment="1">
      <alignment horizontal="center" vertical="center" shrinkToFit="1"/>
    </xf>
    <xf numFmtId="0" fontId="0" fillId="0" borderId="4" xfId="23" applyFont="1" applyBorder="1" applyAlignment="1">
      <alignment horizontal="center" vertical="center" shrinkToFit="1"/>
    </xf>
    <xf numFmtId="0" fontId="0" fillId="0" borderId="2" xfId="23" applyFont="1" applyBorder="1" applyAlignment="1">
      <alignment horizontal="center" vertical="center"/>
    </xf>
    <xf numFmtId="0" fontId="0" fillId="0" borderId="69" xfId="23" applyFont="1" applyBorder="1" applyAlignment="1">
      <alignment horizontal="center" vertical="center"/>
    </xf>
    <xf numFmtId="0" fontId="0" fillId="0" borderId="7" xfId="23" applyFont="1" applyBorder="1" applyAlignment="1">
      <alignment horizontal="center" vertical="center"/>
    </xf>
    <xf numFmtId="0" fontId="0" fillId="0" borderId="104" xfId="23" applyFont="1" applyBorder="1" applyAlignment="1">
      <alignment horizontal="center" vertical="center"/>
    </xf>
    <xf numFmtId="0" fontId="0" fillId="0" borderId="105" xfId="23" applyFont="1" applyBorder="1" applyAlignment="1">
      <alignment horizontal="center" vertical="center"/>
    </xf>
    <xf numFmtId="0" fontId="0" fillId="0" borderId="106" xfId="23" applyFont="1" applyBorder="1" applyAlignment="1">
      <alignment horizontal="center" vertical="center"/>
    </xf>
    <xf numFmtId="0" fontId="9" fillId="0" borderId="11" xfId="23" applyFont="1" applyBorder="1" applyAlignment="1">
      <alignment horizontal="right" vertical="center"/>
    </xf>
    <xf numFmtId="0" fontId="9" fillId="0" borderId="2" xfId="23" applyFont="1" applyBorder="1" applyAlignment="1">
      <alignment horizontal="left" vertical="center"/>
    </xf>
    <xf numFmtId="0" fontId="12" fillId="0" borderId="102" xfId="23" applyFont="1" applyBorder="1" applyAlignment="1">
      <alignment horizontal="center" vertical="center"/>
    </xf>
    <xf numFmtId="0" fontId="0" fillId="0" borderId="3" xfId="23" applyFont="1" applyBorder="1" applyAlignment="1">
      <alignment horizontal="center" vertical="center"/>
    </xf>
    <xf numFmtId="0" fontId="0" fillId="0" borderId="62" xfId="23" applyFont="1" applyBorder="1" applyAlignment="1">
      <alignment horizontal="center" vertical="center"/>
    </xf>
    <xf numFmtId="49" fontId="9" fillId="0" borderId="9" xfId="0" applyNumberFormat="1" applyFont="1" applyBorder="1" applyAlignment="1">
      <alignment horizontal="center" vertical="center"/>
    </xf>
    <xf numFmtId="49" fontId="9" fillId="0" borderId="29" xfId="0" applyNumberFormat="1" applyFont="1" applyBorder="1" applyAlignment="1">
      <alignment horizontal="center" vertical="center"/>
    </xf>
    <xf numFmtId="38" fontId="21" fillId="0" borderId="0" xfId="6" applyFont="1" applyAlignment="1">
      <alignment horizontal="right" vertical="center"/>
    </xf>
    <xf numFmtId="0" fontId="0" fillId="0" borderId="11" xfId="0" applyBorder="1" applyAlignment="1">
      <alignment horizontal="left" vertical="center"/>
    </xf>
    <xf numFmtId="0" fontId="0" fillId="0" borderId="11" xfId="0" applyFont="1" applyBorder="1" applyAlignment="1">
      <alignment horizontal="left" vertical="center"/>
    </xf>
    <xf numFmtId="0" fontId="0" fillId="0" borderId="11" xfId="0" applyBorder="1" applyAlignment="1">
      <alignment horizontal="right" vertical="center"/>
    </xf>
    <xf numFmtId="0" fontId="0" fillId="0" borderId="11" xfId="0" applyFont="1" applyBorder="1" applyAlignment="1">
      <alignment horizontal="right" vertical="center"/>
    </xf>
    <xf numFmtId="49" fontId="15" fillId="0" borderId="42" xfId="0" applyNumberFormat="1" applyFont="1" applyFill="1" applyBorder="1" applyAlignment="1">
      <alignment horizontal="center" vertical="center"/>
    </xf>
    <xf numFmtId="49" fontId="15" fillId="0" borderId="31" xfId="0" applyNumberFormat="1" applyFont="1" applyFill="1" applyBorder="1" applyAlignment="1">
      <alignment horizontal="center" vertical="center"/>
    </xf>
    <xf numFmtId="49" fontId="15" fillId="0" borderId="16" xfId="0" applyNumberFormat="1" applyFont="1" applyFill="1" applyBorder="1" applyAlignment="1">
      <alignment horizontal="center" vertical="center"/>
    </xf>
    <xf numFmtId="0" fontId="15" fillId="0" borderId="42" xfId="0" applyFont="1" applyFill="1" applyBorder="1" applyAlignment="1">
      <alignment horizontal="center" vertical="center"/>
    </xf>
    <xf numFmtId="0" fontId="15" fillId="0" borderId="31" xfId="0" applyFont="1" applyFill="1" applyBorder="1" applyAlignment="1">
      <alignment horizontal="center" vertical="center"/>
    </xf>
    <xf numFmtId="0" fontId="15" fillId="0" borderId="16" xfId="0" applyFont="1" applyFill="1" applyBorder="1" applyAlignment="1">
      <alignment horizontal="center" vertical="center"/>
    </xf>
    <xf numFmtId="38" fontId="15" fillId="0" borderId="49" xfId="6" applyFont="1" applyFill="1" applyBorder="1" applyAlignment="1">
      <alignment horizontal="center" vertical="center" wrapText="1"/>
    </xf>
    <xf numFmtId="38" fontId="15" fillId="0" borderId="50" xfId="6" applyFont="1" applyFill="1" applyBorder="1" applyAlignment="1">
      <alignment horizontal="center" vertical="center" wrapText="1"/>
    </xf>
    <xf numFmtId="38" fontId="15" fillId="0" borderId="51" xfId="6" applyFont="1" applyFill="1" applyBorder="1" applyAlignment="1">
      <alignment horizontal="center" vertical="center" wrapText="1"/>
    </xf>
    <xf numFmtId="0" fontId="9" fillId="0" borderId="42"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16" xfId="0" applyFont="1" applyFill="1" applyBorder="1" applyAlignment="1">
      <alignment horizontal="center" vertical="center"/>
    </xf>
    <xf numFmtId="49" fontId="9" fillId="0" borderId="3" xfId="0" applyNumberFormat="1" applyFont="1" applyBorder="1" applyAlignment="1">
      <alignment horizontal="center" vertical="center"/>
    </xf>
    <xf numFmtId="49" fontId="9" fillId="0" borderId="2" xfId="0" applyNumberFormat="1" applyFont="1" applyBorder="1" applyAlignment="1">
      <alignment horizontal="center" vertical="center"/>
    </xf>
    <xf numFmtId="49" fontId="9" fillId="0" borderId="114" xfId="0" applyNumberFormat="1" applyFont="1" applyBorder="1" applyAlignment="1">
      <alignment horizontal="center" vertical="center"/>
    </xf>
    <xf numFmtId="0" fontId="0" fillId="0" borderId="11" xfId="0" applyBorder="1" applyAlignment="1">
      <alignment horizontal="center" vertical="center"/>
    </xf>
    <xf numFmtId="38" fontId="11" fillId="0" borderId="0" xfId="6" applyFont="1" applyAlignment="1">
      <alignment horizontal="center" vertical="center"/>
    </xf>
    <xf numFmtId="0" fontId="12" fillId="0" borderId="0" xfId="21" applyFont="1" applyBorder="1" applyAlignment="1">
      <alignment horizontal="center" vertical="center"/>
    </xf>
    <xf numFmtId="0" fontId="0" fillId="0" borderId="11" xfId="21" applyFont="1" applyFill="1" applyBorder="1" applyAlignment="1">
      <alignment horizontal="right" vertical="center"/>
    </xf>
    <xf numFmtId="0" fontId="2" fillId="0" borderId="11" xfId="21" applyFont="1" applyFill="1" applyBorder="1" applyAlignment="1">
      <alignment horizontal="right" vertical="center"/>
    </xf>
    <xf numFmtId="0" fontId="2" fillId="0" borderId="0" xfId="20" applyFont="1" applyBorder="1" applyAlignment="1">
      <alignment horizontal="left" vertical="center"/>
    </xf>
  </cellXfs>
  <cellStyles count="25">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ハイパーリンク" xfId="5" builtinId="8"/>
    <cellStyle name="桁区切り" xfId="6" builtinId="6"/>
    <cellStyle name="桁区切り 2" xfId="7" xr:uid="{00000000-0005-0000-0000-000007000000}"/>
    <cellStyle name="桁区切り 2 2" xfId="8" xr:uid="{00000000-0005-0000-0000-000008000000}"/>
    <cellStyle name="桁区切り 3" xfId="9" xr:uid="{00000000-0005-0000-0000-000009000000}"/>
    <cellStyle name="標準" xfId="0" builtinId="0"/>
    <cellStyle name="標準 2" xfId="10" xr:uid="{00000000-0005-0000-0000-00000B000000}"/>
    <cellStyle name="標準 3" xfId="11" xr:uid="{00000000-0005-0000-0000-00000C000000}"/>
    <cellStyle name="標準 4" xfId="12" xr:uid="{00000000-0005-0000-0000-00000D000000}"/>
    <cellStyle name="標準 5" xfId="13" xr:uid="{00000000-0005-0000-0000-00000E000000}"/>
    <cellStyle name="標準_2003会計ﾏﾆｭｱﾙ様式集" xfId="14" xr:uid="{00000000-0005-0000-0000-000010000000}"/>
    <cellStyle name="標準_21-1　様式21-1(講演依頼承諾書) 2" xfId="24" xr:uid="{00000000-0005-0000-0000-000011000000}"/>
    <cellStyle name="標準_財特様式２～４" xfId="15" xr:uid="{00000000-0005-0000-0000-000014000000}"/>
    <cellStyle name="標準_予算関係様式14～16,22,24,25" xfId="16" xr:uid="{00000000-0005-0000-0000-000015000000}"/>
    <cellStyle name="標準_様式１６" xfId="17" xr:uid="{00000000-0005-0000-0000-000016000000}"/>
    <cellStyle name="標準_様式2（事業費決定依頼書）" xfId="18" xr:uid="{00000000-0005-0000-0000-000017000000}"/>
    <cellStyle name="標準_様式２１(ﾁｪｯｸﾎﾟｲﾝﾄ)" xfId="19" xr:uid="{00000000-0005-0000-0000-000018000000}"/>
    <cellStyle name="標準_様式ファイル(上程委員会向）" xfId="20" xr:uid="{00000000-0005-0000-0000-000019000000}"/>
    <cellStyle name="標準_様式ファイル(上程委員会向） 2 2" xfId="21" xr:uid="{00000000-0005-0000-0000-00001A000000}"/>
    <cellStyle name="標準_様式ファイル(上程委員会向）2003" xfId="22" xr:uid="{00000000-0005-0000-0000-00001B000000}"/>
    <cellStyle name="標準_領収書管理台帳" xfId="23" xr:uid="{00000000-0005-0000-0000-00001C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17</xdr:col>
      <xdr:colOff>70167</xdr:colOff>
      <xdr:row>3</xdr:row>
      <xdr:rowOff>0</xdr:rowOff>
    </xdr:from>
    <xdr:to>
      <xdr:col>20</xdr:col>
      <xdr:colOff>738078</xdr:colOff>
      <xdr:row>10</xdr:row>
      <xdr:rowOff>79389</xdr:rowOff>
    </xdr:to>
    <xdr:sp macro="" textlink="">
      <xdr:nvSpPr>
        <xdr:cNvPr id="3" name="角丸四角形 2">
          <a:extLst>
            <a:ext uri="{FF2B5EF4-FFF2-40B4-BE49-F238E27FC236}">
              <a16:creationId xmlns:a16="http://schemas.microsoft.com/office/drawing/2014/main" id="{69AB86C8-DD61-45FD-A829-D303D54C9635}"/>
            </a:ext>
          </a:extLst>
        </xdr:cNvPr>
        <xdr:cNvSpPr/>
      </xdr:nvSpPr>
      <xdr:spPr bwMode="auto">
        <a:xfrm>
          <a:off x="7012305" y="876300"/>
          <a:ext cx="2734946" cy="1489089"/>
        </a:xfrm>
        <a:prstGeom prst="roundRect">
          <a:avLst/>
        </a:prstGeom>
        <a:solidFill>
          <a:srgbClr val="CCFFFF"/>
        </a:solidFill>
        <a:ln w="9525">
          <a:solidFill>
            <a:srgbClr val="000000"/>
          </a:solidFill>
          <a:miter lim="800000"/>
          <a:headEnd/>
          <a:tailEnd/>
        </a:ln>
      </xdr:spPr>
      <xdr:txBody>
        <a:bodyPr vertOverflow="clip" horzOverflow="clip" wrap="square" lIns="27432" tIns="18288" rIns="0" bIns="0" rtlCol="0" anchor="t" upright="1"/>
        <a:lstStyle/>
        <a:p>
          <a:pPr algn="l" rtl="0">
            <a:lnSpc>
              <a:spcPts val="1200"/>
            </a:lnSpc>
          </a:pPr>
          <a:r>
            <a:rPr kumimoji="1" lang="ja-JP" altLang="en-US" sz="1100" b="1" i="0" strike="noStrike">
              <a:solidFill>
                <a:sysClr val="windowText" lastClr="000000"/>
              </a:solidFill>
              <a:latin typeface="ＭＳ Ｐゴシック"/>
              <a:ea typeface="ＭＳ Ｐゴシック"/>
            </a:rPr>
            <a:t>＜必ず添付＞</a:t>
          </a: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　・　「財審様式」（本シート）</a:t>
          </a:r>
          <a:endParaRPr kumimoji="1" lang="en-US" altLang="ja-JP" sz="1100" b="1" i="0" strike="noStrike">
            <a:solidFill>
              <a:sysClr val="windowText" lastClr="000000"/>
            </a:solidFill>
            <a:latin typeface="ＭＳ Ｐゴシック"/>
            <a:ea typeface="ＭＳ Ｐゴシック"/>
          </a:endParaRPr>
        </a:p>
        <a:p>
          <a:pPr algn="l" rtl="0">
            <a:lnSpc>
              <a:spcPts val="1200"/>
            </a:lnSpc>
          </a:pP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＜削除のうえ上程＞</a:t>
          </a: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　・　「注意事項」シート</a:t>
          </a: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　・　不必要なシート</a:t>
          </a: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　・　注意書きのバルーン</a:t>
          </a:r>
          <a:endParaRPr kumimoji="1" lang="en-US" altLang="ja-JP" sz="1100" b="1" i="0" strike="noStrike">
            <a:solidFill>
              <a:sysClr val="windowText" lastClr="000000"/>
            </a:solidFill>
            <a:latin typeface="ＭＳ Ｐゴシック"/>
            <a:ea typeface="ＭＳ Ｐゴシック"/>
          </a:endParaRPr>
        </a:p>
        <a:p>
          <a:pPr algn="l" rtl="0">
            <a:lnSpc>
              <a:spcPts val="1100"/>
            </a:lnSpc>
          </a:pPr>
          <a:r>
            <a:rPr kumimoji="1" lang="ja-JP" altLang="en-US" sz="1100" b="1" i="0" strike="noStrike">
              <a:solidFill>
                <a:sysClr val="windowText" lastClr="000000"/>
              </a:solidFill>
              <a:latin typeface="ＭＳ Ｐゴシック"/>
              <a:ea typeface="ＭＳ Ｐゴシック"/>
            </a:rPr>
            <a:t>　・　様式４、様式５などでの「空白行」</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366077</xdr:colOff>
      <xdr:row>2</xdr:row>
      <xdr:rowOff>42862</xdr:rowOff>
    </xdr:from>
    <xdr:to>
      <xdr:col>6</xdr:col>
      <xdr:colOff>33651</xdr:colOff>
      <xdr:row>5</xdr:row>
      <xdr:rowOff>67172</xdr:rowOff>
    </xdr:to>
    <xdr:sp macro="" textlink="">
      <xdr:nvSpPr>
        <xdr:cNvPr id="6" name="AutoShape 2">
          <a:extLst>
            <a:ext uri="{FF2B5EF4-FFF2-40B4-BE49-F238E27FC236}">
              <a16:creationId xmlns:a16="http://schemas.microsoft.com/office/drawing/2014/main" id="{BB3F456C-A327-4762-B2C6-9EB43F9AD244}"/>
            </a:ext>
          </a:extLst>
        </xdr:cNvPr>
        <xdr:cNvSpPr>
          <a:spLocks noChangeArrowheads="1"/>
        </xdr:cNvSpPr>
      </xdr:nvSpPr>
      <xdr:spPr bwMode="auto">
        <a:xfrm>
          <a:off x="4936490" y="466725"/>
          <a:ext cx="1680318" cy="560935"/>
        </a:xfrm>
        <a:prstGeom prst="wedgeRoundRectCallout">
          <a:avLst>
            <a:gd name="adj1" fmla="val -63438"/>
            <a:gd name="adj2" fmla="val -19155"/>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ctr" rtl="0">
            <a:lnSpc>
              <a:spcPts val="1200"/>
            </a:lnSpc>
            <a:defRPr sz="1000"/>
          </a:pPr>
          <a:r>
            <a:rPr lang="ja-JP" altLang="en-US" sz="1000" b="0" i="0" strike="noStrike">
              <a:solidFill>
                <a:srgbClr val="000000"/>
              </a:solidFill>
              <a:latin typeface="ＭＳ Ｐゴシック"/>
              <a:ea typeface="ＭＳ Ｐゴシック"/>
            </a:rPr>
            <a:t>上程議案の事業名称</a:t>
          </a:r>
          <a:endParaRPr lang="en-US" altLang="ja-JP" sz="1000" b="0" i="0" strike="noStrike">
            <a:solidFill>
              <a:srgbClr val="000000"/>
            </a:solidFill>
            <a:latin typeface="ＭＳ Ｐゴシック"/>
            <a:ea typeface="ＭＳ Ｐゴシック"/>
          </a:endParaRPr>
        </a:p>
        <a:p>
          <a:pPr algn="ctr" rtl="0">
            <a:lnSpc>
              <a:spcPts val="1100"/>
            </a:lnSpc>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90487</xdr:colOff>
      <xdr:row>7</xdr:row>
      <xdr:rowOff>35298</xdr:rowOff>
    </xdr:from>
    <xdr:to>
      <xdr:col>3</xdr:col>
      <xdr:colOff>929275</xdr:colOff>
      <xdr:row>9</xdr:row>
      <xdr:rowOff>215899</xdr:rowOff>
    </xdr:to>
    <xdr:sp macro="" textlink="">
      <xdr:nvSpPr>
        <xdr:cNvPr id="13690" name="AutoShape 2">
          <a:extLst>
            <a:ext uri="{FF2B5EF4-FFF2-40B4-BE49-F238E27FC236}">
              <a16:creationId xmlns:a16="http://schemas.microsoft.com/office/drawing/2014/main" id="{F22BFA68-FBBE-45E0-9718-283B85BF3A95}"/>
            </a:ext>
          </a:extLst>
        </xdr:cNvPr>
        <xdr:cNvSpPr>
          <a:spLocks noChangeArrowheads="1"/>
        </xdr:cNvSpPr>
      </xdr:nvSpPr>
      <xdr:spPr bwMode="auto">
        <a:xfrm>
          <a:off x="1819275" y="1606923"/>
          <a:ext cx="2113457" cy="675901"/>
        </a:xfrm>
        <a:prstGeom prst="wedgeRoundRectCallout">
          <a:avLst>
            <a:gd name="adj1" fmla="val -27038"/>
            <a:gd name="adj2" fmla="val -97338"/>
            <a:gd name="adj3" fmla="val 16667"/>
          </a:avLst>
        </a:prstGeom>
        <a:solidFill>
          <a:srgbClr val="CCFFFF"/>
        </a:solidFill>
        <a:ln w="9525">
          <a:solidFill>
            <a:srgbClr val="000000"/>
          </a:solidFill>
          <a:miter lim="800000"/>
          <a:headEnd/>
          <a:tailEnd/>
        </a:ln>
      </xdr:spPr>
      <xdr:txBody>
        <a:bodyPr vertOverflow="clip" wrap="square" lIns="27432" tIns="18288" rIns="27432" bIns="0" anchor="t"/>
        <a:lstStyle/>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修正か補正を選択してください。</a:t>
          </a:r>
          <a:endParaRPr lang="en-US" altLang="ja-JP" sz="1000" b="0" i="0" u="none" strike="noStrike" baseline="0">
            <a:solidFill>
              <a:srgbClr val="000000"/>
            </a:solidFill>
            <a:latin typeface="ＭＳ Ｐゴシック"/>
            <a:ea typeface="ＭＳ Ｐゴシック"/>
            <a:cs typeface="ＭＳ Ｐゴシック"/>
          </a:endParaRPr>
        </a:p>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修正予算・・・事業実施前</a:t>
          </a:r>
          <a:endParaRPr lang="en-US" altLang="ja-JP" sz="1000" b="0" i="0" u="none" strike="noStrike" baseline="0">
            <a:solidFill>
              <a:srgbClr val="000000"/>
            </a:solidFill>
            <a:latin typeface="ＭＳ Ｐゴシック"/>
            <a:ea typeface="ＭＳ Ｐゴシック"/>
            <a:cs typeface="ＭＳ Ｐゴシック"/>
          </a:endParaRPr>
        </a:p>
        <a:p>
          <a:pPr algn="ctr" rtl="0">
            <a:defRPr sz="1000"/>
          </a:pPr>
          <a:r>
            <a:rPr lang="ja-JP" altLang="en-US" sz="1000" b="0" i="0" u="none" strike="noStrike" baseline="0">
              <a:solidFill>
                <a:srgbClr val="000000"/>
              </a:solidFill>
              <a:latin typeface="ＭＳ Ｐゴシック"/>
              <a:ea typeface="ＭＳ Ｐゴシック"/>
              <a:cs typeface="ＭＳ Ｐゴシック"/>
            </a:rPr>
            <a:t>補正予算・・・事業実施後</a:t>
          </a:r>
        </a:p>
        <a:p>
          <a:pPr algn="ctr" rtl="0">
            <a:lnSpc>
              <a:spcPts val="1000"/>
            </a:lnSpc>
            <a:defRPr sz="1000"/>
          </a:pPr>
          <a:endParaRPr lang="ja-JP" altLang="en-US" sz="1100" b="0" i="0" u="none" strike="noStrike" baseline="0">
            <a:solidFill>
              <a:srgbClr val="000000"/>
            </a:solidFill>
            <a:latin typeface="ＭＳ Ｐゴシック"/>
            <a:ea typeface="ＭＳ Ｐゴシック"/>
            <a:cs typeface="ＭＳ Ｐゴシック"/>
          </a:endParaRPr>
        </a:p>
      </xdr:txBody>
    </xdr:sp>
    <xdr:clientData/>
  </xdr:twoCellAnchor>
  <xdr:twoCellAnchor>
    <xdr:from>
      <xdr:col>2</xdr:col>
      <xdr:colOff>271462</xdr:colOff>
      <xdr:row>27</xdr:row>
      <xdr:rowOff>145302</xdr:rowOff>
    </xdr:from>
    <xdr:to>
      <xdr:col>4</xdr:col>
      <xdr:colOff>685665</xdr:colOff>
      <xdr:row>30</xdr:row>
      <xdr:rowOff>72337</xdr:rowOff>
    </xdr:to>
    <xdr:sp macro="" textlink="">
      <xdr:nvSpPr>
        <xdr:cNvPr id="25602" name="AutoShape 4">
          <a:extLst>
            <a:ext uri="{FF2B5EF4-FFF2-40B4-BE49-F238E27FC236}">
              <a16:creationId xmlns:a16="http://schemas.microsoft.com/office/drawing/2014/main" id="{F3DEAC9B-7A57-4AB9-B8DF-4A465E2F73D3}"/>
            </a:ext>
          </a:extLst>
        </xdr:cNvPr>
        <xdr:cNvSpPr>
          <a:spLocks noChangeArrowheads="1"/>
        </xdr:cNvSpPr>
      </xdr:nvSpPr>
      <xdr:spPr bwMode="auto">
        <a:xfrm>
          <a:off x="1835150" y="6800102"/>
          <a:ext cx="2622551" cy="689035"/>
        </a:xfrm>
        <a:prstGeom prst="wedgeRoundRectCallout">
          <a:avLst>
            <a:gd name="adj1" fmla="val 87349"/>
            <a:gd name="adj2" fmla="val 54848"/>
            <a:gd name="adj3" fmla="val 16667"/>
          </a:avLst>
        </a:prstGeom>
        <a:solidFill>
          <a:srgbClr val="CCFFFF"/>
        </a:solidFill>
        <a:ln w="9525">
          <a:solidFill>
            <a:srgbClr val="000000"/>
          </a:solidFill>
          <a:miter lim="800000"/>
          <a:headEnd/>
          <a:tailEnd/>
        </a:ln>
      </xdr:spPr>
      <xdr:txBody>
        <a:bodyPr vertOverflow="clip" wrap="square" lIns="27432" tIns="18288" rIns="27432"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・差額を予備費で調整するため、</a:t>
          </a:r>
        </a:p>
        <a:p>
          <a:pPr algn="l" rtl="0">
            <a:lnSpc>
              <a:spcPts val="1100"/>
            </a:lnSpc>
            <a:defRPr sz="1000"/>
          </a:pPr>
          <a:r>
            <a:rPr lang="ja-JP" altLang="en-US" sz="1000" b="0" i="0" u="none" strike="noStrike" baseline="0">
              <a:solidFill>
                <a:srgbClr val="000000"/>
              </a:solidFill>
              <a:latin typeface="ＭＳ Ｐゴシック"/>
              <a:ea typeface="ＭＳ Ｐゴシック"/>
            </a:rPr>
            <a:t>修正時は５％を越えることもある</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・予備費％を小数点第２位まで記載すること</a:t>
          </a:r>
        </a:p>
      </xdr:txBody>
    </xdr:sp>
    <xdr:clientData/>
  </xdr:twoCellAnchor>
  <xdr:twoCellAnchor>
    <xdr:from>
      <xdr:col>2</xdr:col>
      <xdr:colOff>38100</xdr:colOff>
      <xdr:row>10</xdr:row>
      <xdr:rowOff>231588</xdr:rowOff>
    </xdr:from>
    <xdr:to>
      <xdr:col>5</xdr:col>
      <xdr:colOff>1020785</xdr:colOff>
      <xdr:row>20</xdr:row>
      <xdr:rowOff>155388</xdr:rowOff>
    </xdr:to>
    <xdr:sp macro="" textlink="">
      <xdr:nvSpPr>
        <xdr:cNvPr id="13693" name="Oval 1">
          <a:extLst>
            <a:ext uri="{FF2B5EF4-FFF2-40B4-BE49-F238E27FC236}">
              <a16:creationId xmlns:a16="http://schemas.microsoft.com/office/drawing/2014/main" id="{4598EAF9-C291-4497-9F39-BCD8D4F2F029}"/>
            </a:ext>
          </a:extLst>
        </xdr:cNvPr>
        <xdr:cNvSpPr>
          <a:spLocks noChangeArrowheads="1"/>
        </xdr:cNvSpPr>
      </xdr:nvSpPr>
      <xdr:spPr bwMode="auto">
        <a:xfrm>
          <a:off x="1612900" y="2568388"/>
          <a:ext cx="4273550" cy="2463800"/>
        </a:xfrm>
        <a:prstGeom prst="ellipse">
          <a:avLst/>
        </a:prstGeom>
        <a:solidFill>
          <a:srgbClr val="CCFFFF"/>
        </a:solidFill>
        <a:ln w="9525">
          <a:solidFill>
            <a:srgbClr val="000000"/>
          </a:solidFill>
          <a:round/>
          <a:headEnd/>
          <a:tailEnd/>
        </a:ln>
      </xdr:spPr>
      <xdr:txBody>
        <a:bodyPr vertOverflow="clip" wrap="square" lIns="36576" tIns="22860" rIns="36576" bIns="0" anchor="t"/>
        <a:lstStyle/>
        <a:p>
          <a:pPr algn="l" rtl="0">
            <a:lnSpc>
              <a:spcPts val="1400"/>
            </a:lnSpc>
            <a:defRPr sz="1000"/>
          </a:pPr>
          <a:r>
            <a:rPr lang="ja-JP" altLang="en-US" sz="1200" b="1" i="0" u="none" strike="noStrike" baseline="0">
              <a:solidFill>
                <a:srgbClr val="000000"/>
              </a:solidFill>
              <a:latin typeface="ＭＳ Ｐゴシック"/>
              <a:ea typeface="ＭＳ Ｐゴシック"/>
            </a:rPr>
            <a:t>＜記入注意点＞</a:t>
          </a:r>
        </a:p>
        <a:p>
          <a:pPr algn="l" rtl="0">
            <a:lnSpc>
              <a:spcPts val="1500"/>
            </a:lnSpc>
            <a:defRPr sz="1000"/>
          </a:pPr>
          <a:r>
            <a:rPr lang="ja-JP" altLang="en-US" sz="1200" b="1" i="0" u="none" strike="noStrike" baseline="0">
              <a:solidFill>
                <a:srgbClr val="000000"/>
              </a:solidFill>
              <a:latin typeface="ＭＳ Ｐゴシック"/>
              <a:ea typeface="ＭＳ Ｐゴシック"/>
            </a:rPr>
            <a:t>事業計画収支予算書と同じ</a:t>
          </a:r>
        </a:p>
        <a:p>
          <a:pPr algn="l" rtl="0">
            <a:lnSpc>
              <a:spcPts val="1400"/>
            </a:lnSpc>
            <a:defRPr sz="1000"/>
          </a:pPr>
          <a:r>
            <a:rPr lang="ja-JP" altLang="en-US" sz="1200" b="1" i="0" u="none" strike="noStrike" baseline="0">
              <a:solidFill>
                <a:srgbClr val="000000"/>
              </a:solidFill>
              <a:latin typeface="ＭＳ Ｐゴシック"/>
              <a:ea typeface="ＭＳ Ｐゴシック"/>
            </a:rPr>
            <a:t>・修正・補正予算額－承認済予算額＝差異</a:t>
          </a:r>
        </a:p>
        <a:p>
          <a:pPr algn="l" rtl="0">
            <a:lnSpc>
              <a:spcPts val="1500"/>
            </a:lnSpc>
            <a:defRPr sz="1000"/>
          </a:pPr>
          <a:r>
            <a:rPr lang="ja-JP" altLang="en-US" sz="1200" b="1" i="0" u="none" strike="noStrike" baseline="0">
              <a:solidFill>
                <a:srgbClr val="000000"/>
              </a:solidFill>
              <a:latin typeface="ＭＳ Ｐゴシック"/>
              <a:ea typeface="ＭＳ Ｐゴシック"/>
            </a:rPr>
            <a:t>（計算式はいれてあります）</a:t>
          </a:r>
        </a:p>
        <a:p>
          <a:pPr algn="l" rtl="0">
            <a:lnSpc>
              <a:spcPts val="1300"/>
            </a:lnSpc>
            <a:defRPr sz="1000"/>
          </a:pPr>
          <a:endParaRPr lang="en-US" altLang="ja-JP" sz="1200" b="1" i="0" u="none" strike="noStrike" baseline="0">
            <a:solidFill>
              <a:srgbClr val="000000"/>
            </a:solidFill>
            <a:latin typeface="ＭＳ Ｐゴシック"/>
            <a:ea typeface="ＭＳ Ｐゴシック"/>
          </a:endParaRPr>
        </a:p>
        <a:p>
          <a:pPr algn="l" rtl="0">
            <a:lnSpc>
              <a:spcPts val="1500"/>
            </a:lnSpc>
            <a:defRPr sz="1000"/>
          </a:pPr>
          <a:r>
            <a:rPr lang="ja-JP" altLang="en-US" sz="1200" b="1" i="0" u="none" strike="noStrike" baseline="0">
              <a:solidFill>
                <a:srgbClr val="000000"/>
              </a:solidFill>
              <a:latin typeface="ＭＳ Ｐゴシック"/>
              <a:ea typeface="ＭＳ Ｐゴシック"/>
            </a:rPr>
            <a:t>・マイナス時の表記は△でお願いします。</a:t>
          </a:r>
        </a:p>
        <a:p>
          <a:pPr algn="l" rtl="0">
            <a:lnSpc>
              <a:spcPts val="1100"/>
            </a:lnSpc>
            <a:defRPr sz="1000"/>
          </a:pPr>
          <a:r>
            <a:rPr lang="ja-JP" altLang="en-US" sz="1200" b="1" i="0" u="none" strike="noStrike" baseline="0">
              <a:solidFill>
                <a:srgbClr val="000000"/>
              </a:solidFill>
              <a:latin typeface="ＭＳ Ｐゴシック"/>
              <a:ea typeface="ＭＳ Ｐゴシック"/>
            </a:rPr>
            <a:t>（自動表記にしてあります）</a:t>
          </a:r>
        </a:p>
      </xdr:txBody>
    </xdr:sp>
    <xdr:clientData/>
  </xdr:twoCellAnchor>
  <xdr:twoCellAnchor>
    <xdr:from>
      <xdr:col>2</xdr:col>
      <xdr:colOff>366077</xdr:colOff>
      <xdr:row>33</xdr:row>
      <xdr:rowOff>152400</xdr:rowOff>
    </xdr:from>
    <xdr:to>
      <xdr:col>4</xdr:col>
      <xdr:colOff>271453</xdr:colOff>
      <xdr:row>35</xdr:row>
      <xdr:rowOff>55972</xdr:rowOff>
    </xdr:to>
    <xdr:sp macro="" textlink="">
      <xdr:nvSpPr>
        <xdr:cNvPr id="25608" name="AutoShape 4">
          <a:extLst>
            <a:ext uri="{FF2B5EF4-FFF2-40B4-BE49-F238E27FC236}">
              <a16:creationId xmlns:a16="http://schemas.microsoft.com/office/drawing/2014/main" id="{DA6D73BF-B962-43F6-8185-BB28B1355A52}"/>
            </a:ext>
          </a:extLst>
        </xdr:cNvPr>
        <xdr:cNvSpPr>
          <a:spLocks noChangeArrowheads="1"/>
        </xdr:cNvSpPr>
      </xdr:nvSpPr>
      <xdr:spPr bwMode="auto">
        <a:xfrm>
          <a:off x="1942465" y="8331200"/>
          <a:ext cx="2077091" cy="285750"/>
        </a:xfrm>
        <a:prstGeom prst="wedgeRoundRectCallout">
          <a:avLst>
            <a:gd name="adj1" fmla="val -41928"/>
            <a:gd name="adj2" fmla="val -106667"/>
            <a:gd name="adj3" fmla="val 16667"/>
          </a:avLst>
        </a:prstGeom>
        <a:solidFill>
          <a:srgbClr val="CCFFFF"/>
        </a:solidFill>
        <a:ln w="9525">
          <a:solidFill>
            <a:srgbClr val="000000"/>
          </a:solidFill>
          <a:miter lim="800000"/>
          <a:headEnd/>
          <a:tailEnd/>
        </a:ln>
      </xdr:spPr>
      <xdr:txBody>
        <a:bodyPr vertOverflow="clip" wrap="square" lIns="27432" tIns="18288" rIns="27432" bIns="0" anchor="ctr" upright="1"/>
        <a:lstStyle/>
        <a:p>
          <a:pPr algn="ctr" rtl="0">
            <a:defRPr sz="1000"/>
          </a:pPr>
          <a:r>
            <a:rPr lang="ja-JP" altLang="en-US" sz="1000" b="0" i="0" u="none" strike="noStrike" baseline="0">
              <a:solidFill>
                <a:srgbClr val="000000"/>
              </a:solidFill>
              <a:latin typeface="ＭＳ Ｐゴシック"/>
              <a:ea typeface="ＭＳ Ｐゴシック"/>
            </a:rPr>
            <a:t>０になっているか確認すること</a:t>
          </a:r>
        </a:p>
      </xdr:txBody>
    </xdr:sp>
    <xdr:clientData/>
  </xdr:twoCellAnchor>
  <xdr:twoCellAnchor>
    <xdr:from>
      <xdr:col>3</xdr:col>
      <xdr:colOff>1049338</xdr:colOff>
      <xdr:row>6</xdr:row>
      <xdr:rowOff>142875</xdr:rowOff>
    </xdr:from>
    <xdr:to>
      <xdr:col>5</xdr:col>
      <xdr:colOff>747856</xdr:colOff>
      <xdr:row>9</xdr:row>
      <xdr:rowOff>69476</xdr:rowOff>
    </xdr:to>
    <xdr:sp macro="" textlink="">
      <xdr:nvSpPr>
        <xdr:cNvPr id="7" name="AutoShape 2">
          <a:extLst>
            <a:ext uri="{FF2B5EF4-FFF2-40B4-BE49-F238E27FC236}">
              <a16:creationId xmlns:a16="http://schemas.microsoft.com/office/drawing/2014/main" id="{59C2220B-17C6-4012-B505-791DE7064CF9}"/>
            </a:ext>
          </a:extLst>
        </xdr:cNvPr>
        <xdr:cNvSpPr>
          <a:spLocks noChangeArrowheads="1"/>
        </xdr:cNvSpPr>
      </xdr:nvSpPr>
      <xdr:spPr bwMode="auto">
        <a:xfrm>
          <a:off x="4048125" y="1466850"/>
          <a:ext cx="2066966" cy="669551"/>
        </a:xfrm>
        <a:prstGeom prst="wedgeRoundRectCallout">
          <a:avLst>
            <a:gd name="adj1" fmla="val -97074"/>
            <a:gd name="adj2" fmla="val -195452"/>
            <a:gd name="adj3" fmla="val 16667"/>
          </a:avLst>
        </a:prstGeom>
        <a:solidFill>
          <a:srgbClr val="CCFFFF"/>
        </a:solidFill>
        <a:ln w="9525">
          <a:solidFill>
            <a:srgbClr val="000000"/>
          </a:solidFill>
          <a:miter lim="800000"/>
          <a:headEnd/>
          <a:tailEnd/>
        </a:ln>
      </xdr:spPr>
      <xdr:txBody>
        <a:bodyPr vertOverflow="clip" wrap="square" lIns="27432" tIns="18288" rIns="27432" bIns="0" anchor="t"/>
        <a:lstStyle/>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修正か補正を選択してください。</a:t>
          </a:r>
          <a:endParaRPr lang="en-US" altLang="ja-JP" sz="1000" b="0" i="0" u="none" strike="noStrike" baseline="0">
            <a:solidFill>
              <a:srgbClr val="000000"/>
            </a:solidFill>
            <a:latin typeface="ＭＳ Ｐゴシック"/>
            <a:ea typeface="ＭＳ Ｐゴシック"/>
            <a:cs typeface="ＭＳ Ｐゴシック"/>
          </a:endParaRPr>
        </a:p>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修正予算・・・事業実施前</a:t>
          </a:r>
          <a:endParaRPr lang="en-US" altLang="ja-JP" sz="1000" b="0" i="0" u="none" strike="noStrike" baseline="0">
            <a:solidFill>
              <a:srgbClr val="000000"/>
            </a:solidFill>
            <a:latin typeface="ＭＳ Ｐゴシック"/>
            <a:ea typeface="ＭＳ Ｐゴシック"/>
            <a:cs typeface="ＭＳ Ｐゴシック"/>
          </a:endParaRPr>
        </a:p>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補正予算・・・事業実施後</a:t>
          </a:r>
        </a:p>
        <a:p>
          <a:pPr algn="ctr" rtl="0">
            <a:lnSpc>
              <a:spcPts val="1000"/>
            </a:lnSpc>
            <a:defRPr sz="1000"/>
          </a:pPr>
          <a:endParaRPr lang="ja-JP" altLang="en-US" sz="1100" b="0" i="0" u="none" strike="noStrike" baseline="0">
            <a:solidFill>
              <a:srgbClr val="000000"/>
            </a:solidFill>
            <a:latin typeface="ＭＳ Ｐゴシック"/>
            <a:ea typeface="ＭＳ Ｐゴシック"/>
            <a:cs typeface="ＭＳ Ｐゴシック"/>
          </a:endParaRPr>
        </a:p>
      </xdr:txBody>
    </xdr:sp>
    <xdr:clientData/>
  </xdr:twoCellAnchor>
  <xdr:twoCellAnchor>
    <xdr:from>
      <xdr:col>3</xdr:col>
      <xdr:colOff>381000</xdr:colOff>
      <xdr:row>2</xdr:row>
      <xdr:rowOff>9525</xdr:rowOff>
    </xdr:from>
    <xdr:to>
      <xdr:col>5</xdr:col>
      <xdr:colOff>1003323</xdr:colOff>
      <xdr:row>3</xdr:row>
      <xdr:rowOff>160937</xdr:rowOff>
    </xdr:to>
    <xdr:sp macro="" textlink="">
      <xdr:nvSpPr>
        <xdr:cNvPr id="8" name="AutoShape 2">
          <a:extLst>
            <a:ext uri="{FF2B5EF4-FFF2-40B4-BE49-F238E27FC236}">
              <a16:creationId xmlns:a16="http://schemas.microsoft.com/office/drawing/2014/main" id="{A36C09F8-3A16-44D1-A8FD-06EB252F2DEE}"/>
            </a:ext>
          </a:extLst>
        </xdr:cNvPr>
        <xdr:cNvSpPr>
          <a:spLocks noChangeArrowheads="1"/>
        </xdr:cNvSpPr>
      </xdr:nvSpPr>
      <xdr:spPr bwMode="auto">
        <a:xfrm>
          <a:off x="3324225" y="581025"/>
          <a:ext cx="3067050" cy="294217"/>
        </a:xfrm>
        <a:prstGeom prst="wedgeRoundRectCallout">
          <a:avLst>
            <a:gd name="adj1" fmla="val -107117"/>
            <a:gd name="adj2" fmla="val 43797"/>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300"/>
            </a:lnSpc>
            <a:defRPr sz="1000"/>
          </a:pPr>
          <a:r>
            <a:rPr lang="ja-JP" altLang="en-US" sz="1000" b="0" i="0" strike="noStrike">
              <a:solidFill>
                <a:srgbClr val="000000"/>
              </a:solidFill>
              <a:latin typeface="ＭＳ Ｐゴシック"/>
              <a:ea typeface="ＭＳ Ｐゴシック"/>
            </a:rPr>
            <a:t>上程議案の事業名称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42003</xdr:colOff>
      <xdr:row>5</xdr:row>
      <xdr:rowOff>113179</xdr:rowOff>
    </xdr:from>
    <xdr:to>
      <xdr:col>6</xdr:col>
      <xdr:colOff>549509</xdr:colOff>
      <xdr:row>8</xdr:row>
      <xdr:rowOff>208461</xdr:rowOff>
    </xdr:to>
    <xdr:sp macro="" textlink="">
      <xdr:nvSpPr>
        <xdr:cNvPr id="14337" name="Oval 1">
          <a:extLst>
            <a:ext uri="{FF2B5EF4-FFF2-40B4-BE49-F238E27FC236}">
              <a16:creationId xmlns:a16="http://schemas.microsoft.com/office/drawing/2014/main" id="{2D205E6D-E9D2-4A33-9A57-1EEF08DF4987}"/>
            </a:ext>
          </a:extLst>
        </xdr:cNvPr>
        <xdr:cNvSpPr>
          <a:spLocks noChangeArrowheads="1"/>
        </xdr:cNvSpPr>
      </xdr:nvSpPr>
      <xdr:spPr bwMode="auto">
        <a:xfrm>
          <a:off x="576991" y="1275229"/>
          <a:ext cx="4156934" cy="1244600"/>
        </a:xfrm>
        <a:prstGeom prst="ellipse">
          <a:avLst/>
        </a:prstGeom>
        <a:solidFill>
          <a:srgbClr val="CCFFFF"/>
        </a:solidFill>
        <a:ln w="9525">
          <a:solidFill>
            <a:srgbClr val="000000"/>
          </a:solidFill>
          <a:round/>
          <a:headEnd/>
          <a:tailEnd/>
        </a:ln>
      </xdr:spPr>
      <xdr:txBody>
        <a:bodyPr vertOverflow="clip" wrap="square" lIns="27432" tIns="18288" rIns="27432" bIns="0" anchor="t" upright="1"/>
        <a:lstStyle/>
        <a:p>
          <a:pPr algn="ctr" rtl="0">
            <a:lnSpc>
              <a:spcPts val="800"/>
            </a:lnSpc>
            <a:defRPr sz="1000"/>
          </a:pPr>
          <a:r>
            <a:rPr lang="ja-JP" altLang="en-US" sz="1100" b="0" i="0" u="none" strike="noStrike" baseline="0">
              <a:solidFill>
                <a:srgbClr val="000000"/>
              </a:solidFill>
              <a:latin typeface="ＭＳ Ｐゴシック"/>
              <a:ea typeface="ＭＳ Ｐゴシック"/>
            </a:rPr>
            <a:t>修正・補正予算額－承認済予算額＝差異</a:t>
          </a:r>
        </a:p>
        <a:p>
          <a:pPr algn="ctr" rtl="0">
            <a:lnSpc>
              <a:spcPts val="1100"/>
            </a:lnSpc>
            <a:defRPr sz="1000"/>
          </a:pPr>
          <a:r>
            <a:rPr lang="ja-JP" altLang="en-US" sz="1100" b="0" i="0" u="none" strike="noStrike" baseline="0">
              <a:solidFill>
                <a:srgbClr val="000000"/>
              </a:solidFill>
              <a:latin typeface="ＭＳ Ｐゴシック"/>
              <a:ea typeface="ＭＳ Ｐゴシック"/>
            </a:rPr>
            <a:t>（計算式はいれてあります）</a:t>
          </a:r>
        </a:p>
        <a:p>
          <a:pPr algn="ctr" rtl="0">
            <a:lnSpc>
              <a:spcPts val="1000"/>
            </a:lnSpc>
            <a:defRPr sz="1000"/>
          </a:pPr>
          <a:r>
            <a:rPr lang="ja-JP" altLang="en-US" sz="1100" b="0" i="0" u="none" strike="noStrike" baseline="0">
              <a:solidFill>
                <a:srgbClr val="000000"/>
              </a:solidFill>
              <a:latin typeface="ＭＳ Ｐゴシック"/>
              <a:ea typeface="ＭＳ Ｐゴシック"/>
            </a:rPr>
            <a:t>マイナス時の表記は△でお願いします</a:t>
          </a:r>
        </a:p>
        <a:p>
          <a:pPr algn="ctr" rtl="0">
            <a:lnSpc>
              <a:spcPts val="900"/>
            </a:lnSpc>
            <a:defRPr sz="1000"/>
          </a:pPr>
          <a:r>
            <a:rPr lang="ja-JP" altLang="en-US" sz="1100" b="0" i="0" u="none" strike="noStrike" baseline="0">
              <a:solidFill>
                <a:srgbClr val="000000"/>
              </a:solidFill>
              <a:latin typeface="ＭＳ Ｐゴシック"/>
              <a:ea typeface="ＭＳ Ｐゴシック"/>
            </a:rPr>
            <a:t>（自動表記するようにしてあります）</a:t>
          </a:r>
        </a:p>
      </xdr:txBody>
    </xdr:sp>
    <xdr:clientData/>
  </xdr:twoCellAnchor>
  <xdr:twoCellAnchor>
    <xdr:from>
      <xdr:col>3</xdr:col>
      <xdr:colOff>198755</xdr:colOff>
      <xdr:row>14</xdr:row>
      <xdr:rowOff>117475</xdr:rowOff>
    </xdr:from>
    <xdr:to>
      <xdr:col>5</xdr:col>
      <xdr:colOff>1294446</xdr:colOff>
      <xdr:row>17</xdr:row>
      <xdr:rowOff>41275</xdr:rowOff>
    </xdr:to>
    <xdr:sp macro="" textlink="">
      <xdr:nvSpPr>
        <xdr:cNvPr id="14339" name="AutoShape 3">
          <a:extLst>
            <a:ext uri="{FF2B5EF4-FFF2-40B4-BE49-F238E27FC236}">
              <a16:creationId xmlns:a16="http://schemas.microsoft.com/office/drawing/2014/main" id="{2C714E57-8F65-49FE-B444-8E3AA3749611}"/>
            </a:ext>
          </a:extLst>
        </xdr:cNvPr>
        <xdr:cNvSpPr>
          <a:spLocks noChangeArrowheads="1"/>
        </xdr:cNvSpPr>
      </xdr:nvSpPr>
      <xdr:spPr bwMode="auto">
        <a:xfrm>
          <a:off x="741680" y="4156075"/>
          <a:ext cx="3205221" cy="1066800"/>
        </a:xfrm>
        <a:prstGeom prst="roundRect">
          <a:avLst>
            <a:gd name="adj" fmla="val 16667"/>
          </a:avLst>
        </a:prstGeom>
        <a:solidFill>
          <a:srgbClr val="CCFFFF"/>
        </a:solidFill>
        <a:ln w="9525">
          <a:solidFill>
            <a:srgbClr val="000000"/>
          </a:solidFill>
          <a:round/>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・該当する収入・支出科目のみ使用し、空欄</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段落含む</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を作らない，行削除する</a:t>
          </a:r>
        </a:p>
        <a:p>
          <a:pPr algn="l" rtl="0">
            <a:lnSpc>
              <a:spcPts val="1200"/>
            </a:lnSpc>
            <a:defRPr sz="1000"/>
          </a:pPr>
          <a:r>
            <a:rPr lang="ja-JP" altLang="en-US" sz="1000" b="0" i="0" u="none" strike="noStrike" baseline="0">
              <a:solidFill>
                <a:srgbClr val="000000"/>
              </a:solidFill>
              <a:latin typeface="ＭＳ Ｐゴシック"/>
              <a:ea typeface="ＭＳ Ｐゴシック"/>
            </a:rPr>
            <a:t>・金額には３桁ごとの　カンマ</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が打たれていること</a:t>
          </a:r>
        </a:p>
        <a:p>
          <a:pPr algn="l" rtl="0">
            <a:lnSpc>
              <a:spcPts val="1200"/>
            </a:lnSpc>
            <a:defRPr sz="1000"/>
          </a:pPr>
          <a:r>
            <a:rPr lang="ja-JP" altLang="en-US" sz="1000" b="0" i="0" u="none" strike="noStrike" baseline="0">
              <a:solidFill>
                <a:srgbClr val="000000"/>
              </a:solidFill>
              <a:latin typeface="ＭＳ Ｐゴシック"/>
              <a:ea typeface="ＭＳ Ｐゴシック"/>
            </a:rPr>
            <a:t>・消費税込みで記載</a:t>
          </a:r>
        </a:p>
        <a:p>
          <a:pPr algn="l" rtl="0">
            <a:lnSpc>
              <a:spcPts val="1100"/>
            </a:lnSpc>
            <a:defRPr sz="1000"/>
          </a:pPr>
          <a:r>
            <a:rPr lang="ja-JP" altLang="en-US" sz="1000" b="0" i="0" u="none" strike="noStrike" baseline="0">
              <a:solidFill>
                <a:srgbClr val="000000"/>
              </a:solidFill>
              <a:latin typeface="ＭＳ Ｐゴシック"/>
              <a:ea typeface="ＭＳ Ｐゴシック"/>
            </a:rPr>
            <a:t>・摘要欄は詳細に記入すること</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3</xdr:col>
      <xdr:colOff>766651</xdr:colOff>
      <xdr:row>19</xdr:row>
      <xdr:rowOff>163606</xdr:rowOff>
    </xdr:from>
    <xdr:to>
      <xdr:col>7</xdr:col>
      <xdr:colOff>492654</xdr:colOff>
      <xdr:row>22</xdr:row>
      <xdr:rowOff>277906</xdr:rowOff>
    </xdr:to>
    <xdr:sp macro="" textlink="">
      <xdr:nvSpPr>
        <xdr:cNvPr id="14340" name="Oval 4">
          <a:extLst>
            <a:ext uri="{FF2B5EF4-FFF2-40B4-BE49-F238E27FC236}">
              <a16:creationId xmlns:a16="http://schemas.microsoft.com/office/drawing/2014/main" id="{31C94FB7-E7C6-46EE-B3FA-A91AE96668C9}"/>
            </a:ext>
          </a:extLst>
        </xdr:cNvPr>
        <xdr:cNvSpPr>
          <a:spLocks noChangeArrowheads="1"/>
        </xdr:cNvSpPr>
      </xdr:nvSpPr>
      <xdr:spPr bwMode="auto">
        <a:xfrm>
          <a:off x="1389530" y="5665694"/>
          <a:ext cx="4407834" cy="1257300"/>
        </a:xfrm>
        <a:prstGeom prst="ellipse">
          <a:avLst/>
        </a:prstGeom>
        <a:solidFill>
          <a:srgbClr val="CCFFFF"/>
        </a:solidFill>
        <a:ln w="9525">
          <a:solidFill>
            <a:srgbClr val="000000"/>
          </a:solidFill>
          <a:round/>
          <a:headEnd/>
          <a:tailEnd/>
        </a:ln>
      </xdr:spPr>
      <xdr:txBody>
        <a:bodyPr vertOverflow="clip" wrap="square" lIns="27432" tIns="18288" rIns="27432" bIns="0" anchor="t" upright="1"/>
        <a:lstStyle/>
        <a:p>
          <a:pPr algn="ctr" rtl="0">
            <a:lnSpc>
              <a:spcPts val="800"/>
            </a:lnSpc>
            <a:defRPr sz="1000"/>
          </a:pPr>
          <a:r>
            <a:rPr lang="ja-JP" altLang="en-US" sz="1100" b="0" i="0" u="none" strike="noStrike" baseline="0">
              <a:solidFill>
                <a:srgbClr val="000000"/>
              </a:solidFill>
              <a:latin typeface="ＭＳ Ｐゴシック"/>
              <a:ea typeface="ＭＳ Ｐゴシック"/>
            </a:rPr>
            <a:t>修正・補正予算額－承認済予算額＝差異</a:t>
          </a:r>
        </a:p>
        <a:p>
          <a:pPr algn="ctr" rtl="0">
            <a:lnSpc>
              <a:spcPts val="1100"/>
            </a:lnSpc>
            <a:defRPr sz="1000"/>
          </a:pPr>
          <a:r>
            <a:rPr lang="ja-JP" altLang="en-US" sz="1100" b="0" i="0" u="none" strike="noStrike" baseline="0">
              <a:solidFill>
                <a:srgbClr val="000000"/>
              </a:solidFill>
              <a:latin typeface="ＭＳ Ｐゴシック"/>
              <a:ea typeface="ＭＳ Ｐゴシック"/>
            </a:rPr>
            <a:t>（計算式はいれてあります）</a:t>
          </a:r>
        </a:p>
        <a:p>
          <a:pPr algn="ctr" rtl="0">
            <a:lnSpc>
              <a:spcPts val="1000"/>
            </a:lnSpc>
            <a:defRPr sz="1000"/>
          </a:pPr>
          <a:r>
            <a:rPr lang="ja-JP" altLang="en-US" sz="1100" b="0" i="0" u="none" strike="noStrike" baseline="0">
              <a:solidFill>
                <a:srgbClr val="000000"/>
              </a:solidFill>
              <a:latin typeface="ＭＳ Ｐゴシック"/>
              <a:ea typeface="ＭＳ Ｐゴシック"/>
            </a:rPr>
            <a:t>マイナス時の表記は△でお願いします</a:t>
          </a:r>
        </a:p>
        <a:p>
          <a:pPr algn="ctr" rtl="0">
            <a:lnSpc>
              <a:spcPts val="900"/>
            </a:lnSpc>
            <a:defRPr sz="1000"/>
          </a:pPr>
          <a:r>
            <a:rPr lang="ja-JP" altLang="en-US" sz="1100" b="0" i="0" u="none" strike="noStrike" baseline="0">
              <a:solidFill>
                <a:srgbClr val="000000"/>
              </a:solidFill>
              <a:latin typeface="ＭＳ Ｐゴシック"/>
              <a:ea typeface="ＭＳ Ｐゴシック"/>
            </a:rPr>
            <a:t>（自動表記するようにしてあります）</a:t>
          </a:r>
        </a:p>
      </xdr:txBody>
    </xdr:sp>
    <xdr:clientData/>
  </xdr:twoCellAnchor>
  <xdr:twoCellAnchor>
    <xdr:from>
      <xdr:col>0</xdr:col>
      <xdr:colOff>19106</xdr:colOff>
      <xdr:row>9</xdr:row>
      <xdr:rowOff>212725</xdr:rowOff>
    </xdr:from>
    <xdr:to>
      <xdr:col>4</xdr:col>
      <xdr:colOff>635719</xdr:colOff>
      <xdr:row>10</xdr:row>
      <xdr:rowOff>114374</xdr:rowOff>
    </xdr:to>
    <xdr:sp macro="" textlink="">
      <xdr:nvSpPr>
        <xdr:cNvPr id="24582" name="AutoShape 3">
          <a:extLst>
            <a:ext uri="{FF2B5EF4-FFF2-40B4-BE49-F238E27FC236}">
              <a16:creationId xmlns:a16="http://schemas.microsoft.com/office/drawing/2014/main" id="{082FC94B-C7B1-4F8E-AE6B-E43F7429E5FD}"/>
            </a:ext>
          </a:extLst>
        </xdr:cNvPr>
        <xdr:cNvSpPr>
          <a:spLocks noChangeArrowheads="1"/>
        </xdr:cNvSpPr>
      </xdr:nvSpPr>
      <xdr:spPr bwMode="auto">
        <a:xfrm>
          <a:off x="36569" y="2905125"/>
          <a:ext cx="2299065" cy="276225"/>
        </a:xfrm>
        <a:prstGeom prst="wedgeRoundRectCallout">
          <a:avLst>
            <a:gd name="adj1" fmla="val -37066"/>
            <a:gd name="adj2" fmla="val -185231"/>
            <a:gd name="adj3" fmla="val 16667"/>
          </a:avLst>
        </a:prstGeom>
        <a:solidFill>
          <a:srgbClr val="CCFFFF"/>
        </a:solidFill>
        <a:ln w="9525">
          <a:solidFill>
            <a:srgbClr val="000000"/>
          </a:solidFill>
          <a:miter lim="800000"/>
          <a:headEnd/>
          <a:tailEnd/>
        </a:ln>
      </xdr:spPr>
      <xdr:txBody>
        <a:bodyPr vertOverflow="clip" wrap="square" lIns="27432" tIns="18288" rIns="0" bIns="0" anchor="ctr"/>
        <a:lstStyle/>
        <a:p>
          <a:pPr algn="l" rtl="0">
            <a:lnSpc>
              <a:spcPts val="1300"/>
            </a:lnSpc>
            <a:defRPr sz="1000"/>
          </a:pPr>
          <a:r>
            <a:rPr lang="ja-JP" altLang="en-US" sz="1000" b="0" i="0" u="none" strike="noStrike" baseline="0">
              <a:solidFill>
                <a:srgbClr val="000000"/>
              </a:solidFill>
              <a:latin typeface="ＭＳ Ｐゴシック"/>
              <a:ea typeface="ＭＳ Ｐゴシック"/>
            </a:rPr>
            <a:t>様式１４の項目に番号をあわせること</a:t>
          </a:r>
        </a:p>
      </xdr:txBody>
    </xdr:sp>
    <xdr:clientData/>
  </xdr:twoCellAnchor>
  <xdr:twoCellAnchor>
    <xdr:from>
      <xdr:col>6</xdr:col>
      <xdr:colOff>783590</xdr:colOff>
      <xdr:row>6</xdr:row>
      <xdr:rowOff>209550</xdr:rowOff>
    </xdr:from>
    <xdr:to>
      <xdr:col>8</xdr:col>
      <xdr:colOff>724882</xdr:colOff>
      <xdr:row>8</xdr:row>
      <xdr:rowOff>136211</xdr:rowOff>
    </xdr:to>
    <xdr:sp macro="" textlink="">
      <xdr:nvSpPr>
        <xdr:cNvPr id="7" name="AutoShape 2">
          <a:extLst>
            <a:ext uri="{FF2B5EF4-FFF2-40B4-BE49-F238E27FC236}">
              <a16:creationId xmlns:a16="http://schemas.microsoft.com/office/drawing/2014/main" id="{D7FACB81-CD70-49DE-B1EC-66B45804CCB3}"/>
            </a:ext>
          </a:extLst>
        </xdr:cNvPr>
        <xdr:cNvSpPr>
          <a:spLocks noChangeArrowheads="1"/>
        </xdr:cNvSpPr>
      </xdr:nvSpPr>
      <xdr:spPr bwMode="auto">
        <a:xfrm>
          <a:off x="4990465" y="1768475"/>
          <a:ext cx="2190750" cy="682225"/>
        </a:xfrm>
        <a:prstGeom prst="wedgeRoundRectCallout">
          <a:avLst>
            <a:gd name="adj1" fmla="val -62730"/>
            <a:gd name="adj2" fmla="val -143739"/>
            <a:gd name="adj3" fmla="val 16667"/>
          </a:avLst>
        </a:prstGeom>
        <a:solidFill>
          <a:srgbClr val="CCFFFF"/>
        </a:solidFill>
        <a:ln w="9525">
          <a:solidFill>
            <a:srgbClr val="000000"/>
          </a:solidFill>
          <a:miter lim="800000"/>
          <a:headEnd/>
          <a:tailEnd/>
        </a:ln>
      </xdr:spPr>
      <xdr:txBody>
        <a:bodyPr vertOverflow="clip" wrap="square" lIns="27432" tIns="18288" rIns="27432" bIns="0" anchor="ctr"/>
        <a:lstStyle/>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修正か補正を選択してください。</a:t>
          </a:r>
          <a:endParaRPr lang="en-US" altLang="ja-JP" sz="1000" b="0" i="0" u="none" strike="noStrike" baseline="0">
            <a:solidFill>
              <a:srgbClr val="000000"/>
            </a:solidFill>
            <a:latin typeface="ＭＳ Ｐゴシック"/>
            <a:ea typeface="ＭＳ Ｐゴシック"/>
            <a:cs typeface="ＭＳ Ｐゴシック"/>
          </a:endParaRPr>
        </a:p>
        <a:p>
          <a:pPr algn="ctr" rtl="0">
            <a:defRPr sz="1000"/>
          </a:pPr>
          <a:r>
            <a:rPr lang="ja-JP" altLang="en-US" sz="1000" b="0" i="0" u="none" strike="noStrike" baseline="0">
              <a:solidFill>
                <a:srgbClr val="000000"/>
              </a:solidFill>
              <a:latin typeface="ＭＳ Ｐゴシック"/>
              <a:ea typeface="ＭＳ Ｐゴシック"/>
              <a:cs typeface="ＭＳ Ｐゴシック"/>
            </a:rPr>
            <a:t>修正予算・・・事業実施前</a:t>
          </a:r>
          <a:endParaRPr lang="en-US" altLang="ja-JP" sz="1000" b="0" i="0" u="none" strike="noStrike" baseline="0">
            <a:solidFill>
              <a:srgbClr val="000000"/>
            </a:solidFill>
            <a:latin typeface="ＭＳ Ｐゴシック"/>
            <a:ea typeface="ＭＳ Ｐゴシック"/>
            <a:cs typeface="ＭＳ Ｐゴシック"/>
          </a:endParaRPr>
        </a:p>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補正予算・・・事業実施後</a:t>
          </a:r>
        </a:p>
        <a:p>
          <a:pPr algn="ctr" rtl="0">
            <a:lnSpc>
              <a:spcPts val="1000"/>
            </a:lnSpc>
            <a:defRPr sz="1000"/>
          </a:pPr>
          <a:endParaRPr lang="ja-JP" altLang="en-US" sz="1100" b="0" i="0" u="none" strike="noStrike" baseline="0">
            <a:solidFill>
              <a:srgbClr val="000000"/>
            </a:solidFill>
            <a:latin typeface="ＭＳ Ｐゴシック"/>
            <a:ea typeface="ＭＳ Ｐゴシック"/>
            <a:cs typeface="ＭＳ Ｐゴシック"/>
          </a:endParaRPr>
        </a:p>
      </xdr:txBody>
    </xdr:sp>
    <xdr:clientData/>
  </xdr:twoCellAnchor>
  <xdr:twoCellAnchor>
    <xdr:from>
      <xdr:col>6</xdr:col>
      <xdr:colOff>305117</xdr:colOff>
      <xdr:row>15</xdr:row>
      <xdr:rowOff>0</xdr:rowOff>
    </xdr:from>
    <xdr:to>
      <xdr:col>8</xdr:col>
      <xdr:colOff>245831</xdr:colOff>
      <xdr:row>16</xdr:row>
      <xdr:rowOff>307601</xdr:rowOff>
    </xdr:to>
    <xdr:sp macro="" textlink="">
      <xdr:nvSpPr>
        <xdr:cNvPr id="8" name="AutoShape 2">
          <a:extLst>
            <a:ext uri="{FF2B5EF4-FFF2-40B4-BE49-F238E27FC236}">
              <a16:creationId xmlns:a16="http://schemas.microsoft.com/office/drawing/2014/main" id="{EED62C59-5DA3-4FB8-9EEC-84F5567E25E6}"/>
            </a:ext>
          </a:extLst>
        </xdr:cNvPr>
        <xdr:cNvSpPr>
          <a:spLocks noChangeArrowheads="1"/>
        </xdr:cNvSpPr>
      </xdr:nvSpPr>
      <xdr:spPr bwMode="auto">
        <a:xfrm>
          <a:off x="4462780" y="4425950"/>
          <a:ext cx="2193342" cy="688601"/>
        </a:xfrm>
        <a:prstGeom prst="wedgeRoundRectCallout">
          <a:avLst>
            <a:gd name="adj1" fmla="val -39087"/>
            <a:gd name="adj2" fmla="val -119009"/>
            <a:gd name="adj3" fmla="val 16667"/>
          </a:avLst>
        </a:prstGeom>
        <a:solidFill>
          <a:srgbClr val="CCFFFF"/>
        </a:solidFill>
        <a:ln w="9525">
          <a:solidFill>
            <a:srgbClr val="000000"/>
          </a:solidFill>
          <a:miter lim="800000"/>
          <a:headEnd/>
          <a:tailEnd/>
        </a:ln>
      </xdr:spPr>
      <xdr:txBody>
        <a:bodyPr vertOverflow="clip" wrap="square" lIns="27432" tIns="18288" rIns="27432" bIns="0" anchor="t"/>
        <a:lstStyle/>
        <a:p>
          <a:pPr algn="ctr" rtl="0">
            <a:lnSpc>
              <a:spcPts val="1300"/>
            </a:lnSpc>
            <a:defRPr sz="1000"/>
          </a:pPr>
          <a:r>
            <a:rPr lang="ja-JP" altLang="en-US" sz="1050" b="0" i="0" u="none" strike="noStrike" baseline="0">
              <a:solidFill>
                <a:srgbClr val="000000"/>
              </a:solidFill>
              <a:latin typeface="ＭＳ Ｐゴシック"/>
              <a:ea typeface="ＭＳ Ｐゴシック"/>
              <a:cs typeface="ＭＳ Ｐゴシック"/>
            </a:rPr>
            <a:t>修正か補正を選択してください。</a:t>
          </a:r>
          <a:endParaRPr lang="en-US" altLang="ja-JP" sz="1050" b="0" i="0" u="none" strike="noStrike" baseline="0">
            <a:solidFill>
              <a:srgbClr val="000000"/>
            </a:solidFill>
            <a:latin typeface="ＭＳ Ｐゴシック"/>
            <a:ea typeface="ＭＳ Ｐゴシック"/>
            <a:cs typeface="ＭＳ Ｐゴシック"/>
          </a:endParaRPr>
        </a:p>
        <a:p>
          <a:pPr algn="ctr" rtl="0">
            <a:lnSpc>
              <a:spcPts val="1300"/>
            </a:lnSpc>
            <a:defRPr sz="1000"/>
          </a:pPr>
          <a:r>
            <a:rPr lang="ja-JP" altLang="en-US" sz="1050" b="0" i="0" u="none" strike="noStrike" baseline="0">
              <a:solidFill>
                <a:srgbClr val="000000"/>
              </a:solidFill>
              <a:latin typeface="ＭＳ Ｐゴシック"/>
              <a:ea typeface="ＭＳ Ｐゴシック"/>
              <a:cs typeface="ＭＳ Ｐゴシック"/>
            </a:rPr>
            <a:t>修正予算・・・事業実施前</a:t>
          </a:r>
          <a:endParaRPr lang="en-US" altLang="ja-JP" sz="1050" b="0" i="0" u="none" strike="noStrike" baseline="0">
            <a:solidFill>
              <a:srgbClr val="000000"/>
            </a:solidFill>
            <a:latin typeface="ＭＳ Ｐゴシック"/>
            <a:ea typeface="ＭＳ Ｐゴシック"/>
            <a:cs typeface="ＭＳ Ｐゴシック"/>
          </a:endParaRPr>
        </a:p>
        <a:p>
          <a:pPr algn="ctr" rtl="0">
            <a:lnSpc>
              <a:spcPts val="1200"/>
            </a:lnSpc>
            <a:defRPr sz="1000"/>
          </a:pPr>
          <a:r>
            <a:rPr lang="ja-JP" altLang="en-US" sz="1050" b="0" i="0" u="none" strike="noStrike" baseline="0">
              <a:solidFill>
                <a:srgbClr val="000000"/>
              </a:solidFill>
              <a:latin typeface="ＭＳ Ｐゴシック"/>
              <a:ea typeface="ＭＳ Ｐゴシック"/>
              <a:cs typeface="ＭＳ Ｐゴシック"/>
            </a:rPr>
            <a:t>補正予算・・・事業実施後</a:t>
          </a:r>
        </a:p>
        <a:p>
          <a:pPr algn="ctr" rtl="0">
            <a:lnSpc>
              <a:spcPts val="1100"/>
            </a:lnSpc>
            <a:defRPr sz="1000"/>
          </a:pPr>
          <a:endParaRPr lang="ja-JP" altLang="en-US" sz="1100" b="0" i="0" u="none" strike="noStrike" baseline="0">
            <a:solidFill>
              <a:srgbClr val="000000"/>
            </a:solidFill>
            <a:latin typeface="ＭＳ Ｐゴシック"/>
            <a:ea typeface="ＭＳ Ｐゴシック"/>
            <a:cs typeface="ＭＳ Ｐゴシック"/>
          </a:endParaRPr>
        </a:p>
      </xdr:txBody>
    </xdr:sp>
    <xdr:clientData/>
  </xdr:twoCellAnchor>
  <xdr:twoCellAnchor>
    <xdr:from>
      <xdr:col>6</xdr:col>
      <xdr:colOff>514986</xdr:colOff>
      <xdr:row>0</xdr:row>
      <xdr:rowOff>35242</xdr:rowOff>
    </xdr:from>
    <xdr:to>
      <xdr:col>8</xdr:col>
      <xdr:colOff>206121</xdr:colOff>
      <xdr:row>2</xdr:row>
      <xdr:rowOff>76136</xdr:rowOff>
    </xdr:to>
    <xdr:sp macro="" textlink="">
      <xdr:nvSpPr>
        <xdr:cNvPr id="9" name="AutoShape 2">
          <a:extLst>
            <a:ext uri="{FF2B5EF4-FFF2-40B4-BE49-F238E27FC236}">
              <a16:creationId xmlns:a16="http://schemas.microsoft.com/office/drawing/2014/main" id="{337B2798-B355-4089-B552-81C25C291926}"/>
            </a:ext>
          </a:extLst>
        </xdr:cNvPr>
        <xdr:cNvSpPr>
          <a:spLocks noChangeArrowheads="1"/>
        </xdr:cNvSpPr>
      </xdr:nvSpPr>
      <xdr:spPr bwMode="auto">
        <a:xfrm>
          <a:off x="4696461" y="49530"/>
          <a:ext cx="1932939" cy="483870"/>
        </a:xfrm>
        <a:prstGeom prst="wedgeRoundRectCallout">
          <a:avLst>
            <a:gd name="adj1" fmla="val -60430"/>
            <a:gd name="adj2" fmla="val -12717"/>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strike="noStrike">
              <a:solidFill>
                <a:srgbClr val="000000"/>
              </a:solidFill>
              <a:latin typeface="ＭＳ Ｐゴシック"/>
              <a:ea typeface="ＭＳ Ｐゴシック"/>
            </a:rPr>
            <a:t>上程議案の事業名称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twoCellAnchor>
    <xdr:from>
      <xdr:col>5</xdr:col>
      <xdr:colOff>1030287</xdr:colOff>
      <xdr:row>29</xdr:row>
      <xdr:rowOff>327025</xdr:rowOff>
    </xdr:from>
    <xdr:to>
      <xdr:col>8</xdr:col>
      <xdr:colOff>106471</xdr:colOff>
      <xdr:row>31</xdr:row>
      <xdr:rowOff>263630</xdr:rowOff>
    </xdr:to>
    <xdr:sp macro="" textlink="">
      <xdr:nvSpPr>
        <xdr:cNvPr id="10" name="AutoShape 4">
          <a:extLst>
            <a:ext uri="{FF2B5EF4-FFF2-40B4-BE49-F238E27FC236}">
              <a16:creationId xmlns:a16="http://schemas.microsoft.com/office/drawing/2014/main" id="{2123F7DC-B610-4BDD-A104-38BAD9304C85}"/>
            </a:ext>
          </a:extLst>
        </xdr:cNvPr>
        <xdr:cNvSpPr>
          <a:spLocks noChangeArrowheads="1"/>
        </xdr:cNvSpPr>
      </xdr:nvSpPr>
      <xdr:spPr bwMode="auto">
        <a:xfrm>
          <a:off x="3359150" y="10083800"/>
          <a:ext cx="2622551" cy="689035"/>
        </a:xfrm>
        <a:prstGeom prst="wedgeRoundRectCallout">
          <a:avLst>
            <a:gd name="adj1" fmla="val -107324"/>
            <a:gd name="adj2" fmla="val -9663"/>
            <a:gd name="adj3" fmla="val 16667"/>
          </a:avLst>
        </a:prstGeom>
        <a:solidFill>
          <a:srgbClr val="CCFFFF"/>
        </a:solidFill>
        <a:ln w="9525">
          <a:solidFill>
            <a:srgbClr val="000000"/>
          </a:solidFill>
          <a:miter lim="800000"/>
          <a:headEnd/>
          <a:tailEnd/>
        </a:ln>
      </xdr:spPr>
      <xdr:txBody>
        <a:bodyPr vertOverflow="clip" wrap="square" lIns="27432" tIns="18288" rIns="27432"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・差額を予備費で調整するため、</a:t>
          </a:r>
        </a:p>
        <a:p>
          <a:pPr algn="l" rtl="0">
            <a:lnSpc>
              <a:spcPts val="1100"/>
            </a:lnSpc>
            <a:defRPr sz="1000"/>
          </a:pPr>
          <a:r>
            <a:rPr lang="ja-JP" altLang="en-US" sz="1000" b="0" i="0" u="none" strike="noStrike" baseline="0">
              <a:solidFill>
                <a:srgbClr val="000000"/>
              </a:solidFill>
              <a:latin typeface="ＭＳ Ｐゴシック"/>
              <a:ea typeface="ＭＳ Ｐゴシック"/>
            </a:rPr>
            <a:t>修正時は５％を越えることもある</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・予備費％を小数点第２位まで記載すること</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xdr:col>
      <xdr:colOff>419100</xdr:colOff>
      <xdr:row>8</xdr:row>
      <xdr:rowOff>190499</xdr:rowOff>
    </xdr:from>
    <xdr:to>
      <xdr:col>5</xdr:col>
      <xdr:colOff>491792</xdr:colOff>
      <xdr:row>10</xdr:row>
      <xdr:rowOff>304946</xdr:rowOff>
    </xdr:to>
    <xdr:sp macro="" textlink="">
      <xdr:nvSpPr>
        <xdr:cNvPr id="2" name="角丸四角形吹き出し 1">
          <a:extLst>
            <a:ext uri="{FF2B5EF4-FFF2-40B4-BE49-F238E27FC236}">
              <a16:creationId xmlns:a16="http://schemas.microsoft.com/office/drawing/2014/main" id="{452BDEC4-9036-480E-AA18-B080C52058E1}"/>
            </a:ext>
          </a:extLst>
        </xdr:cNvPr>
        <xdr:cNvSpPr/>
      </xdr:nvSpPr>
      <xdr:spPr bwMode="auto">
        <a:xfrm flipV="1">
          <a:off x="1571625" y="1943099"/>
          <a:ext cx="1988754" cy="838201"/>
        </a:xfrm>
        <a:prstGeom prst="wedgeRoundRectCallout">
          <a:avLst>
            <a:gd name="adj1" fmla="val 42429"/>
            <a:gd name="adj2" fmla="val 184956"/>
            <a:gd name="adj3" fmla="val 16667"/>
          </a:avLst>
        </a:prstGeom>
        <a:solidFill>
          <a:schemeClr val="accent4">
            <a:lumMod val="40000"/>
            <a:lumOff val="60000"/>
          </a:schemeClr>
        </a:solidFill>
        <a:ln w="9525">
          <a:solidFill>
            <a:srgbClr val="000000"/>
          </a:solidFill>
          <a:miter lim="800000"/>
          <a:headEnd/>
          <a:tailEnd/>
        </a:ln>
      </xdr:spPr>
      <xdr:txBody>
        <a:bodyPr vertOverflow="clip" horzOverflow="clip" wrap="square" lIns="27432" tIns="18288" rIns="0" bIns="0" rtlCol="0" anchor="ctr" upright="1"/>
        <a:lstStyle/>
        <a:p>
          <a:pPr algn="l" rtl="0">
            <a:lnSpc>
              <a:spcPts val="1100"/>
            </a:lnSpc>
          </a:pPr>
          <a:r>
            <a:rPr kumimoji="1" lang="ja-JP" altLang="en-US" sz="1000" b="0" i="0" strike="noStrike">
              <a:solidFill>
                <a:srgbClr val="000000"/>
              </a:solidFill>
              <a:latin typeface="ＭＳ Ｐゴシック"/>
              <a:ea typeface="ＭＳ Ｐゴシック"/>
            </a:rPr>
            <a:t>協議会の場合は、「協議会名」を挿入ください。その他、管理状況に合せて適宜編集していただいて構いません。</a:t>
          </a:r>
        </a:p>
      </xdr:txBody>
    </xdr:sp>
    <xdr:clientData/>
  </xdr:twoCellAnchor>
  <xdr:twoCellAnchor>
    <xdr:from>
      <xdr:col>3</xdr:col>
      <xdr:colOff>248920</xdr:colOff>
      <xdr:row>26</xdr:row>
      <xdr:rowOff>152398</xdr:rowOff>
    </xdr:from>
    <xdr:to>
      <xdr:col>5</xdr:col>
      <xdr:colOff>949291</xdr:colOff>
      <xdr:row>29</xdr:row>
      <xdr:rowOff>142874</xdr:rowOff>
    </xdr:to>
    <xdr:sp macro="" textlink="">
      <xdr:nvSpPr>
        <xdr:cNvPr id="3" name="角丸四角形吹き出し 2">
          <a:extLst>
            <a:ext uri="{FF2B5EF4-FFF2-40B4-BE49-F238E27FC236}">
              <a16:creationId xmlns:a16="http://schemas.microsoft.com/office/drawing/2014/main" id="{C98D58D8-881E-4A95-82CE-F218BBC983B3}"/>
            </a:ext>
          </a:extLst>
        </xdr:cNvPr>
        <xdr:cNvSpPr/>
      </xdr:nvSpPr>
      <xdr:spPr bwMode="auto">
        <a:xfrm flipV="1">
          <a:off x="1283970" y="8166098"/>
          <a:ext cx="2443480" cy="1038226"/>
        </a:xfrm>
        <a:prstGeom prst="wedgeRoundRectCallout">
          <a:avLst>
            <a:gd name="adj1" fmla="val 45674"/>
            <a:gd name="adj2" fmla="val -148273"/>
            <a:gd name="adj3" fmla="val 16667"/>
          </a:avLst>
        </a:prstGeom>
        <a:solidFill>
          <a:schemeClr val="accent4">
            <a:lumMod val="40000"/>
            <a:lumOff val="60000"/>
          </a:schemeClr>
        </a:solidFill>
        <a:ln w="9525">
          <a:solidFill>
            <a:srgbClr val="000000"/>
          </a:solidFill>
          <a:miter lim="800000"/>
          <a:headEnd/>
          <a:tailEnd/>
        </a:ln>
      </xdr:spPr>
      <xdr:txBody>
        <a:bodyPr vertOverflow="clip" horzOverflow="clip" wrap="square" lIns="27432" tIns="18288" rIns="0" bIns="0" rtlCol="0" anchor="ctr" upright="1"/>
        <a:lstStyle/>
        <a:p>
          <a:pPr algn="l" rtl="0">
            <a:lnSpc>
              <a:spcPts val="1100"/>
            </a:lnSpc>
          </a:pPr>
          <a:r>
            <a:rPr kumimoji="1" lang="ja-JP" altLang="en-US" sz="1000" b="0" i="0" strike="noStrike">
              <a:solidFill>
                <a:srgbClr val="000000"/>
              </a:solidFill>
              <a:latin typeface="ＭＳ Ｐゴシック"/>
              <a:ea typeface="ＭＳ Ｐゴシック"/>
            </a:rPr>
            <a:t>行数が足りない場合は、編集して追加してください。複数ページになる場合は、ページ毎に小計欄を挿入する等、工夫して台帳を作成ください。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338455</xdr:colOff>
      <xdr:row>117</xdr:row>
      <xdr:rowOff>162243</xdr:rowOff>
    </xdr:from>
    <xdr:to>
      <xdr:col>4</xdr:col>
      <xdr:colOff>90090</xdr:colOff>
      <xdr:row>119</xdr:row>
      <xdr:rowOff>67338</xdr:rowOff>
    </xdr:to>
    <xdr:sp macro="" textlink="">
      <xdr:nvSpPr>
        <xdr:cNvPr id="8" name="AutoShape 3">
          <a:extLst>
            <a:ext uri="{FF2B5EF4-FFF2-40B4-BE49-F238E27FC236}">
              <a16:creationId xmlns:a16="http://schemas.microsoft.com/office/drawing/2014/main" id="{AE2A5667-868A-4646-AE4C-FC3AB0BF76FA}"/>
            </a:ext>
          </a:extLst>
        </xdr:cNvPr>
        <xdr:cNvSpPr>
          <a:spLocks noChangeArrowheads="1"/>
        </xdr:cNvSpPr>
      </xdr:nvSpPr>
      <xdr:spPr bwMode="auto">
        <a:xfrm>
          <a:off x="941705" y="20418743"/>
          <a:ext cx="881935" cy="235295"/>
        </a:xfrm>
        <a:prstGeom prst="wedgeRoundRectCallout">
          <a:avLst>
            <a:gd name="adj1" fmla="val -40113"/>
            <a:gd name="adj2" fmla="val -119913"/>
            <a:gd name="adj3" fmla="val 16667"/>
          </a:avLst>
        </a:prstGeom>
        <a:solidFill>
          <a:schemeClr val="accent1">
            <a:alpha val="65000"/>
          </a:schemeClr>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要確認！！</a:t>
          </a:r>
        </a:p>
      </xdr:txBody>
    </xdr:sp>
    <xdr:clientData/>
  </xdr:twoCellAnchor>
  <xdr:twoCellAnchor>
    <xdr:from>
      <xdr:col>7</xdr:col>
      <xdr:colOff>177482</xdr:colOff>
      <xdr:row>117</xdr:row>
      <xdr:rowOff>118222</xdr:rowOff>
    </xdr:from>
    <xdr:to>
      <xdr:col>8</xdr:col>
      <xdr:colOff>847730</xdr:colOff>
      <xdr:row>121</xdr:row>
      <xdr:rowOff>25576</xdr:rowOff>
    </xdr:to>
    <xdr:sp macro="" textlink="">
      <xdr:nvSpPr>
        <xdr:cNvPr id="9" name="AutoShape 3">
          <a:extLst>
            <a:ext uri="{FF2B5EF4-FFF2-40B4-BE49-F238E27FC236}">
              <a16:creationId xmlns:a16="http://schemas.microsoft.com/office/drawing/2014/main" id="{73DFE367-7ED6-4F07-8DF8-70AF96D55686}"/>
            </a:ext>
          </a:extLst>
        </xdr:cNvPr>
        <xdr:cNvSpPr>
          <a:spLocks noChangeArrowheads="1"/>
        </xdr:cNvSpPr>
      </xdr:nvSpPr>
      <xdr:spPr bwMode="auto">
        <a:xfrm>
          <a:off x="4190682" y="20374722"/>
          <a:ext cx="1889448" cy="567754"/>
        </a:xfrm>
        <a:prstGeom prst="wedgeRoundRectCallout">
          <a:avLst>
            <a:gd name="adj1" fmla="val -66707"/>
            <a:gd name="adj2" fmla="val 51118"/>
            <a:gd name="adj3" fmla="val 16667"/>
          </a:avLst>
        </a:prstGeom>
        <a:solidFill>
          <a:schemeClr val="accent1">
            <a:alpha val="65000"/>
          </a:schemeClr>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法人契約では法人の記名・捺印</a:t>
          </a:r>
          <a:r>
            <a:rPr lang="ja-JP" altLang="ja-JP" sz="1000" b="0" i="0" baseline="0">
              <a:latin typeface="+mn-lt"/>
              <a:ea typeface="+mn-ea"/>
              <a:cs typeface="+mn-cs"/>
            </a:rPr>
            <a:t>、個人契約は</a:t>
          </a:r>
          <a:r>
            <a:rPr lang="ja-JP" altLang="en-US" sz="1000" b="0" i="0" baseline="0">
              <a:latin typeface="+mn-lt"/>
              <a:ea typeface="+mn-ea"/>
              <a:cs typeface="+mn-cs"/>
            </a:rPr>
            <a:t>自書による</a:t>
          </a:r>
          <a:r>
            <a:rPr lang="ja-JP" altLang="ja-JP" sz="1000" b="0" i="0" baseline="0">
              <a:latin typeface="+mn-lt"/>
              <a:ea typeface="+mn-ea"/>
              <a:cs typeface="+mn-cs"/>
            </a:rPr>
            <a:t>署名</a:t>
          </a:r>
          <a:r>
            <a:rPr lang="ja-JP" altLang="en-US" sz="1000" b="0" i="0" baseline="0">
              <a:latin typeface="+mn-lt"/>
              <a:ea typeface="+mn-ea"/>
              <a:cs typeface="+mn-cs"/>
            </a:rPr>
            <a:t>・</a:t>
          </a:r>
          <a:r>
            <a:rPr lang="ja-JP" altLang="ja-JP" sz="1000" b="0" i="0" baseline="0">
              <a:latin typeface="+mn-lt"/>
              <a:ea typeface="+mn-ea"/>
              <a:cs typeface="+mn-cs"/>
            </a:rPr>
            <a:t>捺印</a:t>
          </a: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2</xdr:col>
      <xdr:colOff>450850</xdr:colOff>
      <xdr:row>19</xdr:row>
      <xdr:rowOff>12700</xdr:rowOff>
    </xdr:from>
    <xdr:to>
      <xdr:col>3</xdr:col>
      <xdr:colOff>190500</xdr:colOff>
      <xdr:row>20</xdr:row>
      <xdr:rowOff>31750</xdr:rowOff>
    </xdr:to>
    <xdr:sp macro="" textlink="">
      <xdr:nvSpPr>
        <xdr:cNvPr id="11" name="楕円 10">
          <a:extLst>
            <a:ext uri="{FF2B5EF4-FFF2-40B4-BE49-F238E27FC236}">
              <a16:creationId xmlns:a16="http://schemas.microsoft.com/office/drawing/2014/main" id="{AA9ECA1F-5209-4D62-983D-E1128E9A6B23}"/>
            </a:ext>
          </a:extLst>
        </xdr:cNvPr>
        <xdr:cNvSpPr/>
      </xdr:nvSpPr>
      <xdr:spPr bwMode="auto">
        <a:xfrm>
          <a:off x="1054100" y="3359150"/>
          <a:ext cx="222250" cy="190500"/>
        </a:xfrm>
        <a:prstGeom prst="ellipse">
          <a:avLst/>
        </a:prstGeom>
        <a:noFill/>
        <a:ln w="9525">
          <a:solidFill>
            <a:srgbClr val="000000"/>
          </a:solidFill>
          <a:round/>
          <a:headEnd/>
          <a:tailEnd/>
        </a:ln>
      </xdr:spPr>
      <xdr:txBody>
        <a:bodyPr vertOverflow="clip" wrap="square" lIns="27432" tIns="18288" rIns="0" bIns="0" rtlCol="0" anchor="t" upright="1"/>
        <a:lstStyle/>
        <a:p>
          <a:pPr algn="l" rtl="0">
            <a:lnSpc>
              <a:spcPct val="100000"/>
            </a:lnSpc>
          </a:pPr>
          <a:endParaRPr kumimoji="1" lang="ja-JP" altLang="en-US" sz="1100" b="0" i="0" strike="noStrike" kern="0" spc="0" baseline="0">
            <a:solidFill>
              <a:srgbClr val="000000"/>
            </a:solidFill>
            <a:latin typeface="ＭＳ Ｐゴシック"/>
            <a:ea typeface="ＭＳ Ｐゴシック"/>
          </a:endParaRPr>
        </a:p>
      </xdr:txBody>
    </xdr:sp>
    <xdr:clientData/>
  </xdr:twoCellAnchor>
  <xdr:twoCellAnchor>
    <xdr:from>
      <xdr:col>3</xdr:col>
      <xdr:colOff>622300</xdr:colOff>
      <xdr:row>30</xdr:row>
      <xdr:rowOff>12700</xdr:rowOff>
    </xdr:from>
    <xdr:to>
      <xdr:col>4</xdr:col>
      <xdr:colOff>190500</xdr:colOff>
      <xdr:row>31</xdr:row>
      <xdr:rowOff>57150</xdr:rowOff>
    </xdr:to>
    <xdr:sp macro="" textlink="">
      <xdr:nvSpPr>
        <xdr:cNvPr id="17" name="楕円 16">
          <a:extLst>
            <a:ext uri="{FF2B5EF4-FFF2-40B4-BE49-F238E27FC236}">
              <a16:creationId xmlns:a16="http://schemas.microsoft.com/office/drawing/2014/main" id="{51FDB9C9-0ACF-4336-BA50-FC1319D13196}"/>
            </a:ext>
          </a:extLst>
        </xdr:cNvPr>
        <xdr:cNvSpPr/>
      </xdr:nvSpPr>
      <xdr:spPr bwMode="auto">
        <a:xfrm>
          <a:off x="1708150" y="5245100"/>
          <a:ext cx="222250" cy="215900"/>
        </a:xfrm>
        <a:prstGeom prst="ellipse">
          <a:avLst/>
        </a:prstGeom>
        <a:noFill/>
        <a:ln w="9525">
          <a:solidFill>
            <a:srgbClr val="000000"/>
          </a:solidFill>
          <a:round/>
          <a:headEnd/>
          <a:tailEnd/>
        </a:ln>
      </xdr:spPr>
      <xdr:txBody>
        <a:bodyPr vertOverflow="clip" wrap="square" lIns="27432" tIns="18288" rIns="0" bIns="0" rtlCol="0" anchor="t" upright="1"/>
        <a:lstStyle/>
        <a:p>
          <a:pPr algn="l" rtl="0">
            <a:lnSpc>
              <a:spcPct val="100000"/>
            </a:lnSpc>
          </a:pPr>
          <a:endParaRPr kumimoji="1" lang="ja-JP" altLang="en-US" sz="1100" b="0" i="0" strike="noStrike" kern="0" spc="0" baseline="0">
            <a:solidFill>
              <a:srgbClr val="000000"/>
            </a:solidFill>
            <a:latin typeface="ＭＳ Ｐゴシック"/>
            <a:ea typeface="ＭＳ Ｐゴシック"/>
          </a:endParaRPr>
        </a:p>
      </xdr:txBody>
    </xdr:sp>
    <xdr:clientData/>
  </xdr:twoCellAnchor>
  <xdr:twoCellAnchor>
    <xdr:from>
      <xdr:col>3</xdr:col>
      <xdr:colOff>641350</xdr:colOff>
      <xdr:row>28</xdr:row>
      <xdr:rowOff>0</xdr:rowOff>
    </xdr:from>
    <xdr:to>
      <xdr:col>4</xdr:col>
      <xdr:colOff>196850</xdr:colOff>
      <xdr:row>29</xdr:row>
      <xdr:rowOff>19050</xdr:rowOff>
    </xdr:to>
    <xdr:sp macro="" textlink="">
      <xdr:nvSpPr>
        <xdr:cNvPr id="18" name="楕円 17">
          <a:extLst>
            <a:ext uri="{FF2B5EF4-FFF2-40B4-BE49-F238E27FC236}">
              <a16:creationId xmlns:a16="http://schemas.microsoft.com/office/drawing/2014/main" id="{C37D6E83-C3B4-4F1F-B8BA-78F3FCA4680B}"/>
            </a:ext>
          </a:extLst>
        </xdr:cNvPr>
        <xdr:cNvSpPr/>
      </xdr:nvSpPr>
      <xdr:spPr bwMode="auto">
        <a:xfrm>
          <a:off x="1727200" y="4889500"/>
          <a:ext cx="209550" cy="190500"/>
        </a:xfrm>
        <a:prstGeom prst="ellipse">
          <a:avLst/>
        </a:prstGeom>
        <a:noFill/>
        <a:ln w="9525">
          <a:solidFill>
            <a:srgbClr val="000000"/>
          </a:solidFill>
          <a:round/>
          <a:headEnd/>
          <a:tailEnd/>
        </a:ln>
      </xdr:spPr>
      <xdr:txBody>
        <a:bodyPr vertOverflow="clip" wrap="square" lIns="27432" tIns="18288" rIns="0" bIns="0" rtlCol="0" anchor="t" upright="1"/>
        <a:lstStyle/>
        <a:p>
          <a:pPr algn="l" rtl="0">
            <a:lnSpc>
              <a:spcPct val="100000"/>
            </a:lnSpc>
          </a:pPr>
          <a:endParaRPr kumimoji="1" lang="ja-JP" altLang="en-US" sz="1100" b="0" i="0" strike="noStrike" kern="0" spc="0"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139569</xdr:colOff>
      <xdr:row>7</xdr:row>
      <xdr:rowOff>183776</xdr:rowOff>
    </xdr:from>
    <xdr:to>
      <xdr:col>3</xdr:col>
      <xdr:colOff>888299</xdr:colOff>
      <xdr:row>10</xdr:row>
      <xdr:rowOff>24052</xdr:rowOff>
    </xdr:to>
    <xdr:sp macro="" textlink="">
      <xdr:nvSpPr>
        <xdr:cNvPr id="2" name="AutoShape 1">
          <a:extLst>
            <a:ext uri="{FF2B5EF4-FFF2-40B4-BE49-F238E27FC236}">
              <a16:creationId xmlns:a16="http://schemas.microsoft.com/office/drawing/2014/main" id="{151F9CA4-374F-4241-99B0-83802F4DDDB6}"/>
            </a:ext>
          </a:extLst>
        </xdr:cNvPr>
        <xdr:cNvSpPr>
          <a:spLocks noChangeArrowheads="1"/>
        </xdr:cNvSpPr>
      </xdr:nvSpPr>
      <xdr:spPr bwMode="auto">
        <a:xfrm>
          <a:off x="854897" y="1374401"/>
          <a:ext cx="1889145" cy="373716"/>
        </a:xfrm>
        <a:prstGeom prst="roundRect">
          <a:avLst>
            <a:gd name="adj" fmla="val 16667"/>
          </a:avLst>
        </a:prstGeom>
        <a:solidFill>
          <a:srgbClr val="CC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1000" b="0" i="0" strike="noStrike">
              <a:solidFill>
                <a:srgbClr val="000000"/>
              </a:solidFill>
              <a:latin typeface="ＭＳ Ｐゴシック"/>
              <a:ea typeface="ＭＳ Ｐゴシック"/>
            </a:rPr>
            <a:t>・該当する支出科目のみ使用し</a:t>
          </a:r>
          <a:endParaRPr lang="en-US" altLang="ja-JP" sz="1000" b="0" i="0" strike="noStrike">
            <a:solidFill>
              <a:srgbClr val="000000"/>
            </a:solidFill>
            <a:latin typeface="ＭＳ Ｐゴシック"/>
            <a:ea typeface="ＭＳ Ｐゴシック"/>
          </a:endParaRPr>
        </a:p>
        <a:p>
          <a:pPr algn="l" rtl="0">
            <a:lnSpc>
              <a:spcPts val="1000"/>
            </a:lnSpc>
            <a:defRPr sz="1000"/>
          </a:pPr>
          <a:r>
            <a:rPr lang="ja-JP" altLang="en-US" sz="1000" b="0" i="0" strike="noStrike">
              <a:solidFill>
                <a:srgbClr val="000000"/>
              </a:solidFill>
              <a:latin typeface="ＭＳ Ｐゴシック"/>
              <a:ea typeface="ＭＳ Ｐゴシック"/>
            </a:rPr>
            <a:t>空欄</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段落含む</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を作らない，行削除する</a:t>
          </a:r>
        </a:p>
        <a:p>
          <a:pPr algn="l" rtl="0">
            <a:lnSpc>
              <a:spcPts val="1100"/>
            </a:lnSpc>
            <a:defRPr sz="1000"/>
          </a:pPr>
          <a:r>
            <a:rPr lang="ja-JP" altLang="en-US" sz="1000" b="0" i="0" strike="noStrike">
              <a:solidFill>
                <a:srgbClr val="000000"/>
              </a:solidFill>
              <a:latin typeface="ＭＳ Ｐゴシック"/>
              <a:ea typeface="ＭＳ Ｐゴシック"/>
            </a:rPr>
            <a:t>・金額には３桁ごとの　カンマ</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が打たれていること</a:t>
          </a:r>
        </a:p>
        <a:p>
          <a:pPr algn="l" rtl="0">
            <a:lnSpc>
              <a:spcPts val="1000"/>
            </a:lnSpc>
            <a:defRPr sz="1000"/>
          </a:pPr>
          <a:r>
            <a:rPr lang="ja-JP" altLang="en-US" sz="1000" b="0" i="0" strike="noStrike">
              <a:solidFill>
                <a:srgbClr val="000000"/>
              </a:solidFill>
              <a:latin typeface="ＭＳ Ｐゴシック"/>
              <a:ea typeface="ＭＳ Ｐゴシック"/>
            </a:rPr>
            <a:t>・消費税込みで記載</a:t>
          </a:r>
        </a:p>
        <a:p>
          <a:pPr algn="l" rtl="0">
            <a:lnSpc>
              <a:spcPts val="1000"/>
            </a:lnSpc>
            <a:defRPr sz="1000"/>
          </a:pPr>
          <a:r>
            <a:rPr lang="ja-JP" altLang="en-US" sz="1000" b="0" i="0" strike="noStrike">
              <a:solidFill>
                <a:srgbClr val="000000"/>
              </a:solidFill>
              <a:latin typeface="ＭＳ Ｐゴシック"/>
              <a:ea typeface="ＭＳ Ｐゴシック"/>
            </a:rPr>
            <a:t> </a:t>
          </a:r>
        </a:p>
      </xdr:txBody>
    </xdr:sp>
    <xdr:clientData/>
  </xdr:twoCellAnchor>
  <xdr:twoCellAnchor>
    <xdr:from>
      <xdr:col>5</xdr:col>
      <xdr:colOff>581025</xdr:colOff>
      <xdr:row>12</xdr:row>
      <xdr:rowOff>71717</xdr:rowOff>
    </xdr:from>
    <xdr:to>
      <xdr:col>7</xdr:col>
      <xdr:colOff>381093</xdr:colOff>
      <xdr:row>17</xdr:row>
      <xdr:rowOff>123826</xdr:rowOff>
    </xdr:to>
    <xdr:sp macro="" textlink="">
      <xdr:nvSpPr>
        <xdr:cNvPr id="3" name="AutoShape 2">
          <a:extLst>
            <a:ext uri="{FF2B5EF4-FFF2-40B4-BE49-F238E27FC236}">
              <a16:creationId xmlns:a16="http://schemas.microsoft.com/office/drawing/2014/main" id="{8908E6CC-F2A6-4823-BDA9-73E57E8AE5C9}"/>
            </a:ext>
          </a:extLst>
        </xdr:cNvPr>
        <xdr:cNvSpPr>
          <a:spLocks noChangeArrowheads="1"/>
        </xdr:cNvSpPr>
      </xdr:nvSpPr>
      <xdr:spPr bwMode="auto">
        <a:xfrm>
          <a:off x="5343525" y="2538692"/>
          <a:ext cx="1628775" cy="1052234"/>
        </a:xfrm>
        <a:prstGeom prst="wedgeRoundRectCallout">
          <a:avLst>
            <a:gd name="adj1" fmla="val 41890"/>
            <a:gd name="adj2" fmla="val -158375"/>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strike="noStrike">
              <a:solidFill>
                <a:srgbClr val="000000"/>
              </a:solidFill>
              <a:latin typeface="ＭＳ Ｐゴシック"/>
              <a:ea typeface="ＭＳ Ｐゴシック"/>
            </a:rPr>
            <a:t>上程委員会が独自に連番したものを記入すること。</a:t>
          </a:r>
        </a:p>
        <a:p>
          <a:pPr algn="l" rtl="0">
            <a:lnSpc>
              <a:spcPts val="1200"/>
            </a:lnSpc>
            <a:defRPr sz="1000"/>
          </a:pPr>
          <a:r>
            <a:rPr lang="ja-JP" altLang="en-US" sz="1000" b="0" i="0" strike="noStrike">
              <a:solidFill>
                <a:srgbClr val="000000"/>
              </a:solidFill>
              <a:latin typeface="ＭＳ Ｐゴシック"/>
              <a:ea typeface="ＭＳ Ｐゴシック"/>
            </a:rPr>
            <a:t>また、連番は一事業における全ての様式において</a:t>
          </a:r>
        </a:p>
        <a:p>
          <a:pPr algn="l" rtl="0">
            <a:lnSpc>
              <a:spcPts val="1000"/>
            </a:lnSpc>
            <a:defRPr sz="1000"/>
          </a:pPr>
          <a:r>
            <a:rPr lang="ja-JP" altLang="en-US" sz="1000" b="0" i="0" strike="noStrike">
              <a:solidFill>
                <a:srgbClr val="000000"/>
              </a:solidFill>
              <a:latin typeface="ＭＳ Ｐゴシック"/>
              <a:ea typeface="ＭＳ Ｐゴシック"/>
            </a:rPr>
            <a:t>共通の番号とする。</a:t>
          </a:r>
          <a:endParaRPr lang="en-US" altLang="ja-JP" sz="1000" b="0" i="0" strike="noStrike">
            <a:solidFill>
              <a:srgbClr val="000000"/>
            </a:solidFill>
            <a:latin typeface="ＭＳ Ｐゴシック"/>
            <a:ea typeface="ＭＳ Ｐゴシック"/>
          </a:endParaRPr>
        </a:p>
        <a:p>
          <a:pPr algn="l" rtl="0">
            <a:lnSpc>
              <a:spcPts val="1000"/>
            </a:lnSpc>
            <a:defRPr sz="1000"/>
          </a:pPr>
          <a:endParaRPr lang="ja-JP" altLang="en-US" sz="1000" b="0" i="0" strike="noStrike">
            <a:solidFill>
              <a:srgbClr val="000000"/>
            </a:solidFill>
            <a:latin typeface="ＭＳ Ｐゴシック"/>
            <a:ea typeface="ＭＳ Ｐゴシック"/>
          </a:endParaRPr>
        </a:p>
      </xdr:txBody>
    </xdr:sp>
    <xdr:clientData/>
  </xdr:twoCellAnchor>
  <xdr:twoCellAnchor>
    <xdr:from>
      <xdr:col>5</xdr:col>
      <xdr:colOff>167957</xdr:colOff>
      <xdr:row>0</xdr:row>
      <xdr:rowOff>66675</xdr:rowOff>
    </xdr:from>
    <xdr:to>
      <xdr:col>7</xdr:col>
      <xdr:colOff>161</xdr:colOff>
      <xdr:row>3</xdr:row>
      <xdr:rowOff>227542</xdr:rowOff>
    </xdr:to>
    <xdr:sp macro="" textlink="">
      <xdr:nvSpPr>
        <xdr:cNvPr id="4" name="AutoShape 2">
          <a:extLst>
            <a:ext uri="{FF2B5EF4-FFF2-40B4-BE49-F238E27FC236}">
              <a16:creationId xmlns:a16="http://schemas.microsoft.com/office/drawing/2014/main" id="{F01007B3-99C2-4643-B262-59DB03388E9E}"/>
            </a:ext>
          </a:extLst>
        </xdr:cNvPr>
        <xdr:cNvSpPr>
          <a:spLocks noChangeArrowheads="1"/>
        </xdr:cNvSpPr>
      </xdr:nvSpPr>
      <xdr:spPr bwMode="auto">
        <a:xfrm>
          <a:off x="4906645" y="66675"/>
          <a:ext cx="1646555" cy="656167"/>
        </a:xfrm>
        <a:prstGeom prst="wedgeRoundRectCallout">
          <a:avLst>
            <a:gd name="adj1" fmla="val -73016"/>
            <a:gd name="adj2" fmla="val 34830"/>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strike="noStrike">
              <a:solidFill>
                <a:srgbClr val="000000"/>
              </a:solidFill>
              <a:latin typeface="ＭＳ Ｐゴシック"/>
              <a:ea typeface="ＭＳ Ｐゴシック"/>
            </a:rPr>
            <a:t>上程議案の事業名称</a:t>
          </a:r>
          <a:endParaRPr lang="en-US" altLang="ja-JP" sz="1000" b="0" i="0" strike="noStrike">
            <a:solidFill>
              <a:srgbClr val="000000"/>
            </a:solidFill>
            <a:latin typeface="ＭＳ Ｐゴシック"/>
            <a:ea typeface="ＭＳ Ｐゴシック"/>
          </a:endParaRPr>
        </a:p>
        <a:p>
          <a:pPr algn="l" rtl="0">
            <a:lnSpc>
              <a:spcPts val="1100"/>
            </a:lnSpc>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165417</xdr:colOff>
      <xdr:row>5</xdr:row>
      <xdr:rowOff>96185</xdr:rowOff>
    </xdr:from>
    <xdr:to>
      <xdr:col>3</xdr:col>
      <xdr:colOff>56647</xdr:colOff>
      <xdr:row>7</xdr:row>
      <xdr:rowOff>28541</xdr:rowOff>
    </xdr:to>
    <xdr:sp macro="" textlink="">
      <xdr:nvSpPr>
        <xdr:cNvPr id="2" name="AutoShape 2">
          <a:extLst>
            <a:ext uri="{FF2B5EF4-FFF2-40B4-BE49-F238E27FC236}">
              <a16:creationId xmlns:a16="http://schemas.microsoft.com/office/drawing/2014/main" id="{32DB27CD-555B-4B2A-8E12-CA6908A435B5}"/>
            </a:ext>
          </a:extLst>
        </xdr:cNvPr>
        <xdr:cNvSpPr>
          <a:spLocks noChangeArrowheads="1"/>
        </xdr:cNvSpPr>
      </xdr:nvSpPr>
      <xdr:spPr bwMode="auto">
        <a:xfrm>
          <a:off x="211455" y="1201085"/>
          <a:ext cx="3026516" cy="246715"/>
        </a:xfrm>
        <a:prstGeom prst="wedgeRoundRectCallout">
          <a:avLst>
            <a:gd name="adj1" fmla="val 39684"/>
            <a:gd name="adj2" fmla="val -114494"/>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ctr" rtl="0">
            <a:lnSpc>
              <a:spcPts val="1100"/>
            </a:lnSpc>
            <a:defRPr sz="1000"/>
          </a:pPr>
          <a:r>
            <a:rPr lang="ja-JP" altLang="en-US" sz="900" b="0" i="0" strike="noStrike">
              <a:solidFill>
                <a:srgbClr val="000000"/>
              </a:solidFill>
              <a:latin typeface="ＭＳ Ｐゴシック"/>
              <a:ea typeface="ＭＳ Ｐゴシック"/>
            </a:rPr>
            <a:t>上程議案の事業名称</a:t>
          </a:r>
          <a:r>
            <a:rPr lang="en-US" altLang="ja-JP" sz="900" b="0" i="0" strike="noStrike">
              <a:solidFill>
                <a:srgbClr val="000000"/>
              </a:solidFill>
              <a:latin typeface="ＭＳ Ｐゴシック"/>
              <a:ea typeface="ＭＳ Ｐゴシック"/>
            </a:rPr>
            <a:t>(※</a:t>
          </a:r>
          <a:r>
            <a:rPr lang="ja-JP" altLang="en-US" sz="900" b="0" i="0" strike="noStrike">
              <a:solidFill>
                <a:srgbClr val="000000"/>
              </a:solidFill>
              <a:latin typeface="ＭＳ Ｐゴシック"/>
              <a:ea typeface="ＭＳ Ｐゴシック"/>
            </a:rPr>
            <a:t>上段枠内記載名称</a:t>
          </a:r>
          <a:r>
            <a:rPr lang="en-US" altLang="ja-JP" sz="900" b="0" i="0" strike="noStrike">
              <a:solidFill>
                <a:srgbClr val="000000"/>
              </a:solidFill>
              <a:latin typeface="ＭＳ Ｐゴシック"/>
              <a:ea typeface="ＭＳ Ｐゴシック"/>
            </a:rPr>
            <a:t>)</a:t>
          </a:r>
          <a:r>
            <a:rPr lang="ja-JP" altLang="en-US" sz="900" b="0" i="0" strike="noStrike">
              <a:solidFill>
                <a:srgbClr val="000000"/>
              </a:solidFill>
              <a:latin typeface="ＭＳ Ｐゴシック"/>
              <a:ea typeface="ＭＳ Ｐゴシック"/>
            </a:rPr>
            <a:t>を記入</a:t>
          </a:r>
        </a:p>
        <a:p>
          <a:pPr algn="l" rtl="0">
            <a:lnSpc>
              <a:spcPts val="900"/>
            </a:lnSpc>
            <a:defRPr sz="1000"/>
          </a:pPr>
          <a:endParaRPr lang="ja-JP" altLang="en-US" sz="1100" b="1" i="0" strike="noStrike">
            <a:solidFill>
              <a:srgbClr val="000000"/>
            </a:solidFill>
            <a:latin typeface="ＭＳ Ｐゴシック"/>
            <a:ea typeface="ＭＳ Ｐゴシック"/>
          </a:endParaRPr>
        </a:p>
      </xdr:txBody>
    </xdr:sp>
    <xdr:clientData/>
  </xdr:twoCellAnchor>
  <xdr:twoCellAnchor>
    <xdr:from>
      <xdr:col>1</xdr:col>
      <xdr:colOff>668336</xdr:colOff>
      <xdr:row>10</xdr:row>
      <xdr:rowOff>35859</xdr:rowOff>
    </xdr:from>
    <xdr:to>
      <xdr:col>4</xdr:col>
      <xdr:colOff>474666</xdr:colOff>
      <xdr:row>12</xdr:row>
      <xdr:rowOff>238124</xdr:rowOff>
    </xdr:to>
    <xdr:sp macro="" textlink="">
      <xdr:nvSpPr>
        <xdr:cNvPr id="3" name="AutoShape 2">
          <a:extLst>
            <a:ext uri="{FF2B5EF4-FFF2-40B4-BE49-F238E27FC236}">
              <a16:creationId xmlns:a16="http://schemas.microsoft.com/office/drawing/2014/main" id="{A38986DC-25E7-4D46-A5BA-12A3DF2B0DAF}"/>
            </a:ext>
          </a:extLst>
        </xdr:cNvPr>
        <xdr:cNvSpPr>
          <a:spLocks noChangeArrowheads="1"/>
        </xdr:cNvSpPr>
      </xdr:nvSpPr>
      <xdr:spPr bwMode="auto">
        <a:xfrm>
          <a:off x="1330324" y="2461559"/>
          <a:ext cx="2822576" cy="735665"/>
        </a:xfrm>
        <a:prstGeom prst="wedgeRoundRectCallout">
          <a:avLst>
            <a:gd name="adj1" fmla="val 50470"/>
            <a:gd name="adj2" fmla="val -99263"/>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000"/>
            </a:lnSpc>
            <a:defRPr sz="1000"/>
          </a:pPr>
          <a:r>
            <a:rPr lang="ja-JP" altLang="en-US" sz="900" b="0" i="0" strike="noStrike">
              <a:solidFill>
                <a:sysClr val="windowText" lastClr="000000"/>
              </a:solidFill>
              <a:latin typeface="ＭＳ Ｐゴシック"/>
              <a:ea typeface="ＭＳ Ｐゴシック"/>
            </a:rPr>
            <a:t>「会場等を無償提供いただく場合」など</a:t>
          </a:r>
          <a:endParaRPr lang="en-US" altLang="ja-JP" sz="900" b="0" i="0" strike="noStrike">
            <a:solidFill>
              <a:sysClr val="windowText" lastClr="000000"/>
            </a:solidFill>
            <a:latin typeface="ＭＳ Ｐゴシック"/>
            <a:ea typeface="ＭＳ Ｐゴシック"/>
          </a:endParaRPr>
        </a:p>
        <a:p>
          <a:pPr algn="l" rtl="0">
            <a:lnSpc>
              <a:spcPts val="1100"/>
            </a:lnSpc>
            <a:defRPr sz="1000"/>
          </a:pPr>
          <a:r>
            <a:rPr lang="ja-JP" altLang="en-US" sz="900" b="0" i="0" strike="noStrike">
              <a:solidFill>
                <a:sysClr val="windowText" lastClr="000000"/>
              </a:solidFill>
              <a:latin typeface="ＭＳ Ｐゴシック"/>
              <a:ea typeface="ＭＳ Ｐゴシック"/>
            </a:rPr>
            <a:t>協賛がいただけなくなった場合に、</a:t>
          </a:r>
          <a:endParaRPr lang="en-US" altLang="ja-JP" sz="900" b="0" i="0" strike="noStrike">
            <a:solidFill>
              <a:sysClr val="windowText" lastClr="000000"/>
            </a:solidFill>
            <a:latin typeface="ＭＳ Ｐゴシック"/>
            <a:ea typeface="ＭＳ Ｐゴシック"/>
          </a:endParaRPr>
        </a:p>
        <a:p>
          <a:pPr algn="l" rtl="0">
            <a:lnSpc>
              <a:spcPts val="1000"/>
            </a:lnSpc>
            <a:defRPr sz="1000"/>
          </a:pPr>
          <a:r>
            <a:rPr lang="ja-JP" altLang="en-US" sz="900" b="0" i="0" strike="noStrike">
              <a:solidFill>
                <a:sysClr val="windowText" lastClr="000000"/>
              </a:solidFill>
              <a:latin typeface="ＭＳ Ｐゴシック"/>
              <a:ea typeface="ＭＳ Ｐゴシック"/>
            </a:rPr>
            <a:t>「事業そのものが成立しないような物品」については、</a:t>
          </a:r>
          <a:endParaRPr lang="en-US" altLang="ja-JP" sz="900" b="0" i="0" strike="noStrike">
            <a:solidFill>
              <a:sysClr val="windowText" lastClr="000000"/>
            </a:solidFill>
            <a:latin typeface="ＭＳ Ｐゴシック"/>
            <a:ea typeface="ＭＳ Ｐゴシック"/>
          </a:endParaRPr>
        </a:p>
        <a:p>
          <a:pPr algn="l" rtl="0">
            <a:lnSpc>
              <a:spcPts val="900"/>
            </a:lnSpc>
            <a:defRPr sz="1000"/>
          </a:pPr>
          <a:r>
            <a:rPr lang="ja-JP" altLang="en-US" sz="900" b="0" i="0" strike="noStrike">
              <a:solidFill>
                <a:sysClr val="windowText" lastClr="000000"/>
              </a:solidFill>
              <a:latin typeface="ＭＳ Ｐゴシック"/>
              <a:ea typeface="ＭＳ Ｐゴシック"/>
            </a:rPr>
            <a:t>別途「様式９」も合わせて取得してください。</a:t>
          </a:r>
          <a:endParaRPr lang="ja-JP" altLang="en-US" sz="1100" b="1" i="0" strike="noStrike">
            <a:solidFill>
              <a:sysClr val="windowText" lastClr="000000"/>
            </a:solidFill>
            <a:latin typeface="ＭＳ Ｐゴシック"/>
            <a:ea typeface="ＭＳ Ｐゴシック"/>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41592</xdr:colOff>
      <xdr:row>3</xdr:row>
      <xdr:rowOff>16996</xdr:rowOff>
    </xdr:from>
    <xdr:to>
      <xdr:col>8</xdr:col>
      <xdr:colOff>72111</xdr:colOff>
      <xdr:row>4</xdr:row>
      <xdr:rowOff>190500</xdr:rowOff>
    </xdr:to>
    <xdr:sp macro="" textlink="">
      <xdr:nvSpPr>
        <xdr:cNvPr id="5122" name="AutoShape 2">
          <a:extLst>
            <a:ext uri="{FF2B5EF4-FFF2-40B4-BE49-F238E27FC236}">
              <a16:creationId xmlns:a16="http://schemas.microsoft.com/office/drawing/2014/main" id="{DD1D6D50-5D76-4A3C-8233-15215CED795D}"/>
            </a:ext>
          </a:extLst>
        </xdr:cNvPr>
        <xdr:cNvSpPr>
          <a:spLocks noChangeArrowheads="1"/>
        </xdr:cNvSpPr>
      </xdr:nvSpPr>
      <xdr:spPr bwMode="auto">
        <a:xfrm>
          <a:off x="3486150" y="588496"/>
          <a:ext cx="2081372" cy="811679"/>
        </a:xfrm>
        <a:prstGeom prst="wedgeRoundRectCallout">
          <a:avLst>
            <a:gd name="adj1" fmla="val 85264"/>
            <a:gd name="adj2" fmla="val -25000"/>
            <a:gd name="adj3" fmla="val 16667"/>
          </a:avLst>
        </a:prstGeom>
        <a:solidFill>
          <a:srgbClr val="CCFFFF"/>
        </a:solidFill>
        <a:ln w="9525">
          <a:solidFill>
            <a:srgbClr val="000000"/>
          </a:solidFill>
          <a:miter lim="800000"/>
          <a:headEnd/>
          <a:tailEnd/>
        </a:ln>
      </xdr:spPr>
      <xdr:txBody>
        <a:bodyPr vertOverflow="clip" wrap="square" lIns="27432" tIns="18288" rIns="0" bIns="0" anchor="t"/>
        <a:lstStyle/>
        <a:p>
          <a:pPr rtl="0">
            <a:lnSpc>
              <a:spcPts val="1300"/>
            </a:lnSpc>
          </a:pPr>
          <a:r>
            <a:rPr lang="ja-JP" altLang="ja-JP" sz="1100" b="0" i="0" baseline="0">
              <a:effectLst/>
              <a:latin typeface="+mn-lt"/>
              <a:ea typeface="+mn-ea"/>
              <a:cs typeface="+mn-cs"/>
            </a:rPr>
            <a:t>印紙貼付は事務局がおこないます。（協議会の場合は財特委員長または財政局長）</a:t>
          </a:r>
          <a:endParaRPr lang="ja-JP" altLang="ja-JP">
            <a:effectLst/>
          </a:endParaRP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0</xdr:col>
      <xdr:colOff>108678</xdr:colOff>
      <xdr:row>1</xdr:row>
      <xdr:rowOff>93457</xdr:rowOff>
    </xdr:from>
    <xdr:to>
      <xdr:col>2</xdr:col>
      <xdr:colOff>582750</xdr:colOff>
      <xdr:row>3</xdr:row>
      <xdr:rowOff>234590</xdr:rowOff>
    </xdr:to>
    <xdr:sp macro="" textlink="">
      <xdr:nvSpPr>
        <xdr:cNvPr id="3" name="AutoShape 2">
          <a:extLst>
            <a:ext uri="{FF2B5EF4-FFF2-40B4-BE49-F238E27FC236}">
              <a16:creationId xmlns:a16="http://schemas.microsoft.com/office/drawing/2014/main" id="{32B014F7-2A7E-44A2-BD07-AF73A9482874}"/>
            </a:ext>
          </a:extLst>
        </xdr:cNvPr>
        <xdr:cNvSpPr>
          <a:spLocks noChangeArrowheads="1"/>
        </xdr:cNvSpPr>
      </xdr:nvSpPr>
      <xdr:spPr bwMode="auto">
        <a:xfrm>
          <a:off x="115981" y="276785"/>
          <a:ext cx="1876425" cy="528790"/>
        </a:xfrm>
        <a:prstGeom prst="wedgeRoundRectCallout">
          <a:avLst>
            <a:gd name="adj1" fmla="val 49606"/>
            <a:gd name="adj2" fmla="val 155618"/>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marL="0" marR="0" indent="0" algn="l" defTabSz="914400" rtl="0" eaLnBrk="1" fontAlgn="auto" latinLnBrk="0" hangingPunct="1">
            <a:lnSpc>
              <a:spcPts val="1200"/>
            </a:lnSpc>
            <a:spcBef>
              <a:spcPts val="0"/>
            </a:spcBef>
            <a:spcAft>
              <a:spcPts val="0"/>
            </a:spcAft>
            <a:buClrTx/>
            <a:buSzTx/>
            <a:buFontTx/>
            <a:buNone/>
            <a:tabLst/>
            <a:defRPr sz="1000"/>
          </a:pPr>
          <a:r>
            <a:rPr lang="ja-JP" altLang="ja-JP" sz="1000" b="0" i="0">
              <a:effectLst/>
              <a:latin typeface="+mn-lt"/>
              <a:ea typeface="+mn-ea"/>
              <a:cs typeface="+mn-cs"/>
            </a:rPr>
            <a:t>上程議案の事業名称</a:t>
          </a:r>
          <a:r>
            <a:rPr lang="en-US" altLang="ja-JP" sz="1000" b="0" i="0">
              <a:effectLst/>
              <a:latin typeface="+mn-lt"/>
              <a:ea typeface="+mn-ea"/>
              <a:cs typeface="+mn-cs"/>
            </a:rPr>
            <a:t>(※</a:t>
          </a:r>
          <a:r>
            <a:rPr lang="ja-JP" altLang="ja-JP" sz="1000" b="0" i="0">
              <a:effectLst/>
              <a:latin typeface="+mn-lt"/>
              <a:ea typeface="+mn-ea"/>
              <a:cs typeface="+mn-cs"/>
            </a:rPr>
            <a:t>上段枠内記載名称</a:t>
          </a:r>
          <a:r>
            <a:rPr lang="en-US" altLang="ja-JP" sz="1000" b="0" i="0">
              <a:effectLst/>
              <a:latin typeface="+mn-lt"/>
              <a:ea typeface="+mn-ea"/>
              <a:cs typeface="+mn-cs"/>
            </a:rPr>
            <a:t>)</a:t>
          </a:r>
          <a:r>
            <a:rPr lang="ja-JP" altLang="ja-JP" sz="1000" b="0" i="0">
              <a:effectLst/>
              <a:latin typeface="+mn-lt"/>
              <a:ea typeface="+mn-ea"/>
              <a:cs typeface="+mn-cs"/>
            </a:rPr>
            <a:t>を記入</a:t>
          </a:r>
          <a:endParaRPr lang="ja-JP" altLang="en-US" sz="1100" b="0" i="0" strike="noStrike">
            <a:solidFill>
              <a:srgbClr val="000000"/>
            </a:solidFill>
            <a:latin typeface="ＭＳ Ｐゴシック"/>
            <a:ea typeface="ＭＳ Ｐゴシック"/>
          </a:endParaRPr>
        </a:p>
      </xdr:txBody>
    </xdr:sp>
    <xdr:clientData/>
  </xdr:twoCellAnchor>
  <xdr:twoCellAnchor>
    <xdr:from>
      <xdr:col>3</xdr:col>
      <xdr:colOff>318023</xdr:colOff>
      <xdr:row>42</xdr:row>
      <xdr:rowOff>114711</xdr:rowOff>
    </xdr:from>
    <xdr:to>
      <xdr:col>6</xdr:col>
      <xdr:colOff>271960</xdr:colOff>
      <xdr:row>45</xdr:row>
      <xdr:rowOff>111594</xdr:rowOff>
    </xdr:to>
    <xdr:sp macro="" textlink="">
      <xdr:nvSpPr>
        <xdr:cNvPr id="4" name="角丸四角形吹き出し 3">
          <a:extLst>
            <a:ext uri="{FF2B5EF4-FFF2-40B4-BE49-F238E27FC236}">
              <a16:creationId xmlns:a16="http://schemas.microsoft.com/office/drawing/2014/main" id="{41EA9421-EEBE-49C4-B88C-F197B69DF981}"/>
            </a:ext>
          </a:extLst>
        </xdr:cNvPr>
        <xdr:cNvSpPr/>
      </xdr:nvSpPr>
      <xdr:spPr bwMode="auto">
        <a:xfrm>
          <a:off x="2412253" y="8466231"/>
          <a:ext cx="1995425" cy="482295"/>
        </a:xfrm>
        <a:prstGeom prst="wedgeRoundRectCallout">
          <a:avLst>
            <a:gd name="adj1" fmla="val -23856"/>
            <a:gd name="adj2" fmla="val 139513"/>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kumimoji="1" lang="ja-JP" altLang="en-US" sz="1100"/>
            <a:t>協議会の場合は会長名に変更してください。</a:t>
          </a:r>
        </a:p>
      </xdr:txBody>
    </xdr:sp>
    <xdr:clientData/>
  </xdr:twoCellAnchor>
  <xdr:twoCellAnchor>
    <xdr:from>
      <xdr:col>4</xdr:col>
      <xdr:colOff>303119</xdr:colOff>
      <xdr:row>8</xdr:row>
      <xdr:rowOff>97753</xdr:rowOff>
    </xdr:from>
    <xdr:to>
      <xdr:col>7</xdr:col>
      <xdr:colOff>224853</xdr:colOff>
      <xdr:row>11</xdr:row>
      <xdr:rowOff>75093</xdr:rowOff>
    </xdr:to>
    <xdr:sp macro="" textlink="">
      <xdr:nvSpPr>
        <xdr:cNvPr id="5" name="角丸四角形吹き出し 4">
          <a:extLst>
            <a:ext uri="{FF2B5EF4-FFF2-40B4-BE49-F238E27FC236}">
              <a16:creationId xmlns:a16="http://schemas.microsoft.com/office/drawing/2014/main" id="{CECA19F0-24AA-4558-BEE6-1ADD8947613F}"/>
            </a:ext>
          </a:extLst>
        </xdr:cNvPr>
        <xdr:cNvSpPr/>
      </xdr:nvSpPr>
      <xdr:spPr bwMode="auto">
        <a:xfrm>
          <a:off x="3065929" y="2614893"/>
          <a:ext cx="1977838" cy="465606"/>
        </a:xfrm>
        <a:prstGeom prst="wedgeRoundRectCallout">
          <a:avLst>
            <a:gd name="adj1" fmla="val -30655"/>
            <a:gd name="adj2" fmla="val -187802"/>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kumimoji="1" lang="ja-JP" altLang="en-US" sz="1100"/>
            <a:t>協議会の場合は協議会名に変更してください。</a:t>
          </a:r>
        </a:p>
      </xdr:txBody>
    </xdr:sp>
    <xdr:clientData/>
  </xdr:twoCellAnchor>
  <xdr:twoCellAnchor>
    <xdr:from>
      <xdr:col>6</xdr:col>
      <xdr:colOff>4669</xdr:colOff>
      <xdr:row>15</xdr:row>
      <xdr:rowOff>934</xdr:rowOff>
    </xdr:from>
    <xdr:to>
      <xdr:col>8</xdr:col>
      <xdr:colOff>583048</xdr:colOff>
      <xdr:row>17</xdr:row>
      <xdr:rowOff>110215</xdr:rowOff>
    </xdr:to>
    <xdr:sp macro="" textlink="">
      <xdr:nvSpPr>
        <xdr:cNvPr id="6" name="角丸四角形吹き出し 5">
          <a:extLst>
            <a:ext uri="{FF2B5EF4-FFF2-40B4-BE49-F238E27FC236}">
              <a16:creationId xmlns:a16="http://schemas.microsoft.com/office/drawing/2014/main" id="{05ECC90F-8BD8-4414-B0C2-A7A566F7524D}"/>
            </a:ext>
          </a:extLst>
        </xdr:cNvPr>
        <xdr:cNvSpPr/>
      </xdr:nvSpPr>
      <xdr:spPr bwMode="auto">
        <a:xfrm>
          <a:off x="4118722" y="3660402"/>
          <a:ext cx="1977838" cy="465606"/>
        </a:xfrm>
        <a:prstGeom prst="wedgeRoundRectCallout">
          <a:avLst>
            <a:gd name="adj1" fmla="val -93545"/>
            <a:gd name="adj2" fmla="val 158767"/>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kumimoji="1" lang="ja-JP" altLang="en-US" sz="1100"/>
            <a:t>協議会の場合は協議会の口座に変更してください。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58736</xdr:colOff>
      <xdr:row>0</xdr:row>
      <xdr:rowOff>134937</xdr:rowOff>
    </xdr:from>
    <xdr:to>
      <xdr:col>12</xdr:col>
      <xdr:colOff>404543</xdr:colOff>
      <xdr:row>9</xdr:row>
      <xdr:rowOff>9463</xdr:rowOff>
    </xdr:to>
    <xdr:sp macro="" textlink="">
      <xdr:nvSpPr>
        <xdr:cNvPr id="2" name="AutoShape 1">
          <a:extLst>
            <a:ext uri="{FF2B5EF4-FFF2-40B4-BE49-F238E27FC236}">
              <a16:creationId xmlns:a16="http://schemas.microsoft.com/office/drawing/2014/main" id="{9AA1BE17-A06B-452C-820E-144961A1E232}"/>
            </a:ext>
          </a:extLst>
        </xdr:cNvPr>
        <xdr:cNvSpPr>
          <a:spLocks noChangeArrowheads="1"/>
        </xdr:cNvSpPr>
      </xdr:nvSpPr>
      <xdr:spPr bwMode="auto">
        <a:xfrm>
          <a:off x="6248399" y="152400"/>
          <a:ext cx="2428875" cy="1971675"/>
        </a:xfrm>
        <a:prstGeom prst="roundRect">
          <a:avLst>
            <a:gd name="adj" fmla="val 16667"/>
          </a:avLst>
        </a:prstGeom>
        <a:solidFill>
          <a:srgbClr val="CCFFFF"/>
        </a:solidFill>
        <a:ln w="9525">
          <a:solidFill>
            <a:srgbClr val="000000"/>
          </a:solidFill>
          <a:round/>
          <a:headEnd/>
          <a:tailEnd/>
        </a:ln>
      </xdr:spPr>
      <xdr:txBody>
        <a:bodyPr vertOverflow="clip" wrap="square" lIns="27432" tIns="18288" rIns="0" bIns="0" anchor="t" upright="1"/>
        <a:lstStyle/>
        <a:p>
          <a:pPr algn="l" rtl="0">
            <a:lnSpc>
              <a:spcPts val="1200"/>
            </a:lnSpc>
            <a:defRPr sz="1000"/>
          </a:pPr>
          <a:r>
            <a:rPr lang="ja-JP" altLang="en-US" sz="1100" b="0" i="0" strike="noStrike" kern="0" spc="0" baseline="0">
              <a:solidFill>
                <a:srgbClr val="000000"/>
              </a:solidFill>
              <a:latin typeface="+mj-ea"/>
              <a:ea typeface="+mj-ea"/>
            </a:rPr>
            <a:t>・</a:t>
          </a:r>
          <a:r>
            <a:rPr lang="en-US" altLang="ja-JP" sz="1100" b="0" i="0" strike="noStrike" kern="0" spc="0" baseline="0">
              <a:solidFill>
                <a:srgbClr val="000000"/>
              </a:solidFill>
              <a:latin typeface="+mj-ea"/>
              <a:ea typeface="+mj-ea"/>
            </a:rPr>
            <a:t>5</a:t>
          </a:r>
          <a:r>
            <a:rPr lang="ja-JP" altLang="en-US" sz="1100" b="0" i="0" strike="noStrike" kern="0" spc="0" baseline="0">
              <a:solidFill>
                <a:srgbClr val="000000"/>
              </a:solidFill>
              <a:latin typeface="+mj-ea"/>
              <a:ea typeface="+mj-ea"/>
            </a:rPr>
            <a:t>万円以下の寄付（協賛）の場合に使用可能。</a:t>
          </a:r>
          <a:endParaRPr lang="en-US" altLang="ja-JP" sz="1100" b="0" i="0" strike="noStrike" kern="0" spc="0" baseline="0">
            <a:solidFill>
              <a:srgbClr val="000000"/>
            </a:solidFill>
            <a:latin typeface="+mj-ea"/>
            <a:ea typeface="+mj-ea"/>
          </a:endParaRPr>
        </a:p>
        <a:p>
          <a:pPr algn="l" rtl="0">
            <a:lnSpc>
              <a:spcPts val="1100"/>
            </a:lnSpc>
            <a:defRPr sz="1000"/>
          </a:pPr>
          <a:r>
            <a:rPr lang="ja-JP" altLang="en-US" sz="1100" b="0" i="0" strike="noStrike" kern="0" spc="0" baseline="0">
              <a:solidFill>
                <a:srgbClr val="000000"/>
              </a:solidFill>
              <a:latin typeface="+mj-ea"/>
              <a:ea typeface="+mj-ea"/>
            </a:rPr>
            <a:t>ただし、</a:t>
          </a:r>
          <a:r>
            <a:rPr lang="ja-JP" altLang="ja-JP" sz="1100" b="0" i="0" baseline="0">
              <a:effectLst/>
              <a:latin typeface="+mj-ea"/>
              <a:ea typeface="+mj-ea"/>
              <a:cs typeface="+mn-cs"/>
            </a:rPr>
            <a:t>協賛に関する覚書（様式</a:t>
          </a:r>
          <a:r>
            <a:rPr lang="en-US" altLang="ja-JP" sz="1100" b="0" i="0" baseline="0">
              <a:effectLst/>
              <a:latin typeface="+mj-ea"/>
              <a:ea typeface="+mj-ea"/>
              <a:cs typeface="+mn-cs"/>
            </a:rPr>
            <a:t>8</a:t>
          </a:r>
          <a:r>
            <a:rPr lang="ja-JP" altLang="ja-JP" sz="1100" b="0" i="0" baseline="0">
              <a:effectLst/>
              <a:latin typeface="+mj-ea"/>
              <a:ea typeface="+mj-ea"/>
              <a:cs typeface="+mn-cs"/>
            </a:rPr>
            <a:t>）</a:t>
          </a:r>
          <a:r>
            <a:rPr lang="ja-JP" altLang="en-US" sz="1100" b="0" i="0" baseline="0">
              <a:effectLst/>
              <a:latin typeface="+mj-ea"/>
              <a:ea typeface="+mj-ea"/>
              <a:cs typeface="+mn-cs"/>
            </a:rPr>
            <a:t>の締結でなくてもよいか、</a:t>
          </a:r>
          <a:r>
            <a:rPr lang="ja-JP" altLang="en-US" sz="1100" b="0" i="0" strike="noStrike" kern="0" spc="0" baseline="0">
              <a:solidFill>
                <a:srgbClr val="000000"/>
              </a:solidFill>
              <a:latin typeface="+mj-ea"/>
              <a:ea typeface="+mj-ea"/>
            </a:rPr>
            <a:t>先方の了承を得ること。</a:t>
          </a:r>
          <a:endParaRPr lang="en-US" altLang="ja-JP" sz="1100" b="0" i="0" strike="noStrike" kern="0" spc="0" baseline="0">
            <a:solidFill>
              <a:srgbClr val="000000"/>
            </a:solidFill>
            <a:latin typeface="+mj-ea"/>
            <a:ea typeface="+mj-ea"/>
          </a:endParaRPr>
        </a:p>
        <a:p>
          <a:pPr algn="l" rtl="0">
            <a:lnSpc>
              <a:spcPts val="1100"/>
            </a:lnSpc>
            <a:defRPr sz="1000"/>
          </a:pPr>
          <a:r>
            <a:rPr lang="ja-JP" altLang="en-US" sz="1100" b="0" i="0" strike="noStrike" kern="0" spc="0" baseline="0">
              <a:solidFill>
                <a:srgbClr val="000000"/>
              </a:solidFill>
              <a:latin typeface="+mj-ea"/>
              <a:ea typeface="+mj-ea"/>
            </a:rPr>
            <a:t>・このフォームはあくまでも参考例ですので、必要に応じて修正し使用ください。</a:t>
          </a:r>
          <a:endParaRPr lang="en-US" altLang="ja-JP" sz="1100" b="0" i="0" strike="noStrike" kern="0" spc="0" baseline="0">
            <a:solidFill>
              <a:srgbClr val="000000"/>
            </a:solidFill>
            <a:latin typeface="+mj-ea"/>
            <a:ea typeface="+mj-ea"/>
          </a:endParaRPr>
        </a:p>
        <a:p>
          <a:pPr algn="l" rtl="0">
            <a:lnSpc>
              <a:spcPts val="900"/>
            </a:lnSpc>
            <a:defRPr sz="1000"/>
          </a:pPr>
          <a:endParaRPr lang="en-US" altLang="ja-JP" sz="1100" b="0" i="0" strike="noStrike" kern="0" spc="0" baseline="0">
            <a:solidFill>
              <a:srgbClr val="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199707</xdr:colOff>
      <xdr:row>29</xdr:row>
      <xdr:rowOff>133350</xdr:rowOff>
    </xdr:from>
    <xdr:to>
      <xdr:col>5</xdr:col>
      <xdr:colOff>1446710</xdr:colOff>
      <xdr:row>30</xdr:row>
      <xdr:rowOff>212785</xdr:rowOff>
    </xdr:to>
    <xdr:sp macro="" textlink="">
      <xdr:nvSpPr>
        <xdr:cNvPr id="8196" name="AutoShape 4">
          <a:extLst>
            <a:ext uri="{FF2B5EF4-FFF2-40B4-BE49-F238E27FC236}">
              <a16:creationId xmlns:a16="http://schemas.microsoft.com/office/drawing/2014/main" id="{C2377388-DCBE-462A-977D-992D7B50CA0E}"/>
            </a:ext>
          </a:extLst>
        </xdr:cNvPr>
        <xdr:cNvSpPr>
          <a:spLocks noChangeArrowheads="1"/>
        </xdr:cNvSpPr>
      </xdr:nvSpPr>
      <xdr:spPr bwMode="auto">
        <a:xfrm>
          <a:off x="4319270" y="7134225"/>
          <a:ext cx="2576192" cy="333375"/>
        </a:xfrm>
        <a:prstGeom prst="wedgeRoundRectCallout">
          <a:avLst>
            <a:gd name="adj1" fmla="val -64984"/>
            <a:gd name="adj2" fmla="val 23015"/>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決算時には予備費は発生しません</a:t>
          </a:r>
        </a:p>
      </xdr:txBody>
    </xdr:sp>
    <xdr:clientData/>
  </xdr:twoCellAnchor>
  <xdr:twoCellAnchor>
    <xdr:from>
      <xdr:col>3</xdr:col>
      <xdr:colOff>1049338</xdr:colOff>
      <xdr:row>1</xdr:row>
      <xdr:rowOff>234949</xdr:rowOff>
    </xdr:from>
    <xdr:to>
      <xdr:col>5</xdr:col>
      <xdr:colOff>728790</xdr:colOff>
      <xdr:row>4</xdr:row>
      <xdr:rowOff>57347</xdr:rowOff>
    </xdr:to>
    <xdr:sp macro="" textlink="">
      <xdr:nvSpPr>
        <xdr:cNvPr id="5" name="AutoShape 2">
          <a:extLst>
            <a:ext uri="{FF2B5EF4-FFF2-40B4-BE49-F238E27FC236}">
              <a16:creationId xmlns:a16="http://schemas.microsoft.com/office/drawing/2014/main" id="{B8F69647-0981-472C-A7BA-9AAB91D07044}"/>
            </a:ext>
          </a:extLst>
        </xdr:cNvPr>
        <xdr:cNvSpPr>
          <a:spLocks noChangeArrowheads="1"/>
        </xdr:cNvSpPr>
      </xdr:nvSpPr>
      <xdr:spPr bwMode="auto">
        <a:xfrm>
          <a:off x="4048125" y="514349"/>
          <a:ext cx="2047875" cy="447676"/>
        </a:xfrm>
        <a:prstGeom prst="wedgeRoundRectCallout">
          <a:avLst>
            <a:gd name="adj1" fmla="val -71985"/>
            <a:gd name="adj2" fmla="val 6701"/>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strike="noStrike">
              <a:solidFill>
                <a:srgbClr val="000000"/>
              </a:solidFill>
              <a:latin typeface="ＭＳ Ｐゴシック"/>
              <a:ea typeface="ＭＳ Ｐゴシック"/>
            </a:rPr>
            <a:t>上程議案の事業名称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twoCellAnchor>
    <xdr:from>
      <xdr:col>2</xdr:col>
      <xdr:colOff>374650</xdr:colOff>
      <xdr:row>7</xdr:row>
      <xdr:rowOff>190500</xdr:rowOff>
    </xdr:from>
    <xdr:to>
      <xdr:col>5</xdr:col>
      <xdr:colOff>719288</xdr:colOff>
      <xdr:row>16</xdr:row>
      <xdr:rowOff>171468</xdr:rowOff>
    </xdr:to>
    <xdr:sp macro="" textlink="">
      <xdr:nvSpPr>
        <xdr:cNvPr id="6" name="AutoShape 1">
          <a:extLst>
            <a:ext uri="{FF2B5EF4-FFF2-40B4-BE49-F238E27FC236}">
              <a16:creationId xmlns:a16="http://schemas.microsoft.com/office/drawing/2014/main" id="{0B2438A3-2A98-41DE-8E34-20B609786E2E}"/>
            </a:ext>
          </a:extLst>
        </xdr:cNvPr>
        <xdr:cNvSpPr>
          <a:spLocks noChangeArrowheads="1"/>
        </xdr:cNvSpPr>
      </xdr:nvSpPr>
      <xdr:spPr bwMode="auto">
        <a:xfrm>
          <a:off x="1968500" y="1739900"/>
          <a:ext cx="3613150" cy="2222500"/>
        </a:xfrm>
        <a:prstGeom prst="roundRect">
          <a:avLst>
            <a:gd name="adj" fmla="val 16667"/>
          </a:avLst>
        </a:prstGeom>
        <a:solidFill>
          <a:srgbClr val="CCFFFF"/>
        </a:solidFill>
        <a:ln w="9525">
          <a:solidFill>
            <a:srgbClr val="000000"/>
          </a:solidFill>
          <a:round/>
          <a:headEnd/>
          <a:tailEnd/>
        </a:ln>
      </xdr:spPr>
      <xdr:txBody>
        <a:bodyPr vertOverflow="clip" wrap="square" lIns="27432" tIns="18288" rIns="0" bIns="0" anchor="t" upright="1"/>
        <a:lstStyle/>
        <a:p>
          <a:pPr algn="l" rtl="0">
            <a:lnSpc>
              <a:spcPts val="1000"/>
            </a:lnSpc>
            <a:defRPr sz="1000"/>
          </a:pPr>
          <a:r>
            <a:rPr lang="ja-JP" altLang="en-US" sz="1400" b="0" i="0" strike="noStrike">
              <a:solidFill>
                <a:srgbClr val="000000"/>
              </a:solidFill>
              <a:latin typeface="ＭＳ Ｐゴシック"/>
              <a:ea typeface="ＭＳ Ｐゴシック"/>
            </a:rPr>
            <a:t> </a:t>
          </a:r>
          <a:endParaRPr lang="en-US" altLang="ja-JP" sz="1400" b="0" i="0" strike="noStrike">
            <a:solidFill>
              <a:srgbClr val="000000"/>
            </a:solidFill>
            <a:latin typeface="ＭＳ Ｐゴシック"/>
            <a:ea typeface="ＭＳ Ｐゴシック"/>
          </a:endParaRPr>
        </a:p>
        <a:p>
          <a:pPr algn="l" rtl="0">
            <a:lnSpc>
              <a:spcPts val="1000"/>
            </a:lnSpc>
            <a:defRPr sz="1000"/>
          </a:pPr>
          <a:r>
            <a:rPr lang="ja-JP" altLang="en-US" sz="1400" b="0" i="0" strike="noStrike">
              <a:solidFill>
                <a:srgbClr val="000000"/>
              </a:solidFill>
              <a:latin typeface="ＭＳ Ｐゴシック"/>
              <a:ea typeface="ＭＳ Ｐゴシック"/>
            </a:rPr>
            <a:t>＜記入注意点＞</a:t>
          </a: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r>
            <a:rPr lang="ja-JP" altLang="en-US" sz="1400" b="0" i="0" strike="noStrike">
              <a:solidFill>
                <a:srgbClr val="000000"/>
              </a:solidFill>
              <a:latin typeface="ＭＳ Ｐゴシック"/>
              <a:ea typeface="ＭＳ Ｐゴシック"/>
            </a:rPr>
            <a:t>・事業計画収支予算書（様式１１）と同じ</a:t>
          </a: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r>
            <a:rPr lang="ja-JP" altLang="en-US" sz="1400" b="0" i="0" strike="noStrike">
              <a:solidFill>
                <a:srgbClr val="000000"/>
              </a:solidFill>
              <a:latin typeface="ＭＳ Ｐゴシック"/>
              <a:ea typeface="ＭＳ Ｐゴシック"/>
            </a:rPr>
            <a:t>予算額（修正・補正予算）－決算額＝差異</a:t>
          </a: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r>
            <a:rPr lang="ja-JP" altLang="en-US" sz="1400" b="0" i="0" strike="noStrike">
              <a:solidFill>
                <a:srgbClr val="000000"/>
              </a:solidFill>
              <a:latin typeface="ＭＳ Ｐゴシック"/>
              <a:ea typeface="ＭＳ Ｐゴシック"/>
            </a:rPr>
            <a:t>（計算式はいれてあります）</a:t>
          </a: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r>
            <a:rPr lang="ja-JP" altLang="en-US" sz="1400" b="0" i="0" strike="noStrike">
              <a:solidFill>
                <a:srgbClr val="000000"/>
              </a:solidFill>
              <a:latin typeface="ＭＳ Ｐゴシック"/>
              <a:ea typeface="ＭＳ Ｐゴシック"/>
            </a:rPr>
            <a:t>・マイナス時は、△表記となること</a:t>
          </a: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r>
            <a:rPr lang="ja-JP" altLang="en-US" sz="1400" b="0" i="0" strike="noStrike">
              <a:solidFill>
                <a:srgbClr val="000000"/>
              </a:solidFill>
              <a:latin typeface="ＭＳ Ｐゴシック"/>
              <a:ea typeface="ＭＳ Ｐゴシック"/>
            </a:rPr>
            <a:t>（自動表記にしてあります）</a:t>
          </a:r>
        </a:p>
      </xdr:txBody>
    </xdr:sp>
    <xdr:clientData/>
  </xdr:twoCellAnchor>
  <xdr:twoCellAnchor>
    <xdr:from>
      <xdr:col>2</xdr:col>
      <xdr:colOff>92075</xdr:colOff>
      <xdr:row>31</xdr:row>
      <xdr:rowOff>22225</xdr:rowOff>
    </xdr:from>
    <xdr:to>
      <xdr:col>3</xdr:col>
      <xdr:colOff>246148</xdr:colOff>
      <xdr:row>32</xdr:row>
      <xdr:rowOff>95489</xdr:rowOff>
    </xdr:to>
    <xdr:sp macro="" textlink="">
      <xdr:nvSpPr>
        <xdr:cNvPr id="9" name="AutoShape 4">
          <a:extLst>
            <a:ext uri="{FF2B5EF4-FFF2-40B4-BE49-F238E27FC236}">
              <a16:creationId xmlns:a16="http://schemas.microsoft.com/office/drawing/2014/main" id="{400F7106-2A3B-4FD8-88A3-38E02BC73BD2}"/>
            </a:ext>
          </a:extLst>
        </xdr:cNvPr>
        <xdr:cNvSpPr>
          <a:spLocks noChangeArrowheads="1"/>
        </xdr:cNvSpPr>
      </xdr:nvSpPr>
      <xdr:spPr bwMode="auto">
        <a:xfrm>
          <a:off x="1682750" y="7524750"/>
          <a:ext cx="1238250" cy="327085"/>
        </a:xfrm>
        <a:prstGeom prst="wedgeRoundRectCallout">
          <a:avLst>
            <a:gd name="adj1" fmla="val 17618"/>
            <a:gd name="adj2" fmla="val 180267"/>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審議を受ける回</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629864</xdr:colOff>
      <xdr:row>5</xdr:row>
      <xdr:rowOff>86846</xdr:rowOff>
    </xdr:from>
    <xdr:to>
      <xdr:col>7</xdr:col>
      <xdr:colOff>197845</xdr:colOff>
      <xdr:row>7</xdr:row>
      <xdr:rowOff>375828</xdr:rowOff>
    </xdr:to>
    <xdr:sp macro="" textlink="">
      <xdr:nvSpPr>
        <xdr:cNvPr id="9385" name="Oval 2">
          <a:extLst>
            <a:ext uri="{FF2B5EF4-FFF2-40B4-BE49-F238E27FC236}">
              <a16:creationId xmlns:a16="http://schemas.microsoft.com/office/drawing/2014/main" id="{A6D94FF1-5D48-406C-832E-ACEB6B5778DD}"/>
            </a:ext>
          </a:extLst>
        </xdr:cNvPr>
        <xdr:cNvSpPr>
          <a:spLocks noChangeArrowheads="1"/>
        </xdr:cNvSpPr>
      </xdr:nvSpPr>
      <xdr:spPr bwMode="auto">
        <a:xfrm>
          <a:off x="1243853" y="804022"/>
          <a:ext cx="4700307" cy="1066800"/>
        </a:xfrm>
        <a:prstGeom prst="ellipse">
          <a:avLst/>
        </a:prstGeom>
        <a:solidFill>
          <a:srgbClr val="CCFFFF"/>
        </a:solidFill>
        <a:ln w="9525">
          <a:solidFill>
            <a:srgbClr val="000000"/>
          </a:solidFill>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予算額（修正・補正予算）－決算額＝差異</a:t>
          </a:r>
        </a:p>
        <a:p>
          <a:pPr algn="ctr" rtl="0">
            <a:lnSpc>
              <a:spcPts val="1300"/>
            </a:lnSpc>
            <a:defRPr sz="1000"/>
          </a:pPr>
          <a:r>
            <a:rPr lang="ja-JP" altLang="en-US" sz="1100" b="0" i="0" u="none" strike="noStrike" baseline="0">
              <a:solidFill>
                <a:srgbClr val="000000"/>
              </a:solidFill>
              <a:latin typeface="ＭＳ Ｐゴシック"/>
              <a:ea typeface="ＭＳ Ｐゴシック"/>
            </a:rPr>
            <a:t>（計算式はいれてあります）</a:t>
          </a:r>
        </a:p>
        <a:p>
          <a:pPr algn="ctr" rtl="0">
            <a:lnSpc>
              <a:spcPts val="1200"/>
            </a:lnSpc>
            <a:defRPr sz="1000"/>
          </a:pPr>
          <a:r>
            <a:rPr lang="ja-JP" altLang="en-US" sz="1100" b="0" i="0" u="none" strike="noStrike" baseline="0">
              <a:solidFill>
                <a:srgbClr val="000000"/>
              </a:solidFill>
              <a:latin typeface="ＭＳ Ｐゴシック"/>
              <a:ea typeface="ＭＳ Ｐゴシック"/>
            </a:rPr>
            <a:t>マイナス時の表記は△でお願いします</a:t>
          </a:r>
        </a:p>
        <a:p>
          <a:pPr algn="ctr" rtl="0">
            <a:lnSpc>
              <a:spcPts val="1200"/>
            </a:lnSpc>
            <a:defRPr sz="1000"/>
          </a:pPr>
          <a:r>
            <a:rPr lang="ja-JP" altLang="en-US" sz="1100" b="0" i="0" u="none" strike="noStrike" baseline="0">
              <a:solidFill>
                <a:srgbClr val="000000"/>
              </a:solidFill>
              <a:latin typeface="ＭＳ Ｐゴシック"/>
              <a:ea typeface="ＭＳ Ｐゴシック"/>
            </a:rPr>
            <a:t>（自動表記するようにしてあります）</a:t>
          </a:r>
        </a:p>
      </xdr:txBody>
    </xdr:sp>
    <xdr:clientData/>
  </xdr:twoCellAnchor>
  <xdr:twoCellAnchor>
    <xdr:from>
      <xdr:col>5</xdr:col>
      <xdr:colOff>68373</xdr:colOff>
      <xdr:row>15</xdr:row>
      <xdr:rowOff>303306</xdr:rowOff>
    </xdr:from>
    <xdr:to>
      <xdr:col>8</xdr:col>
      <xdr:colOff>138756</xdr:colOff>
      <xdr:row>17</xdr:row>
      <xdr:rowOff>152559</xdr:rowOff>
    </xdr:to>
    <xdr:sp macro="" textlink="">
      <xdr:nvSpPr>
        <xdr:cNvPr id="19459" name="AutoShape 3">
          <a:extLst>
            <a:ext uri="{FF2B5EF4-FFF2-40B4-BE49-F238E27FC236}">
              <a16:creationId xmlns:a16="http://schemas.microsoft.com/office/drawing/2014/main" id="{624247C2-C82E-4904-A373-564FB8A2764E}"/>
            </a:ext>
          </a:extLst>
        </xdr:cNvPr>
        <xdr:cNvSpPr>
          <a:spLocks noChangeArrowheads="1"/>
        </xdr:cNvSpPr>
      </xdr:nvSpPr>
      <xdr:spPr bwMode="auto">
        <a:xfrm>
          <a:off x="2905236" y="4529231"/>
          <a:ext cx="3947049" cy="595219"/>
        </a:xfrm>
        <a:prstGeom prst="wedgeRoundRectCallout">
          <a:avLst>
            <a:gd name="adj1" fmla="val 72519"/>
            <a:gd name="adj2" fmla="val -116511"/>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１．上程委員会が独自に連番した請求書Ｎｏ．を記入すること</a:t>
          </a:r>
        </a:p>
        <a:p>
          <a:pPr algn="l" rtl="0">
            <a:lnSpc>
              <a:spcPts val="1000"/>
            </a:lnSpc>
            <a:defRPr sz="1000"/>
          </a:pPr>
          <a:r>
            <a:rPr lang="ja-JP" altLang="en-US" sz="1000" b="0" i="0" u="none" strike="noStrike" baseline="0">
              <a:solidFill>
                <a:srgbClr val="000000"/>
              </a:solidFill>
              <a:latin typeface="ＭＳ Ｐゴシック"/>
              <a:ea typeface="ＭＳ Ｐゴシック"/>
            </a:rPr>
            <a:t>２．連番は一事業における全ての様式において共通の番号とする</a:t>
          </a:r>
          <a:endParaRPr lang="en-US" altLang="ja-JP" sz="1000" b="0" i="0" u="none" strike="noStrike" baseline="0">
            <a:solidFill>
              <a:srgbClr val="000000"/>
            </a:solidFill>
            <a:latin typeface="ＭＳ Ｐゴシック"/>
            <a:ea typeface="ＭＳ Ｐゴシック"/>
          </a:endParaRPr>
        </a:p>
        <a:p>
          <a:pPr algn="l" rtl="0">
            <a:lnSpc>
              <a:spcPts val="1000"/>
            </a:lnSpc>
            <a:defRPr sz="1000"/>
          </a:pPr>
          <a:r>
            <a:rPr lang="ja-JP" altLang="en-US" sz="1000" b="0" i="0" u="none" strike="noStrike" baseline="0">
              <a:solidFill>
                <a:srgbClr val="000000"/>
              </a:solidFill>
              <a:latin typeface="ＭＳ Ｐゴシック"/>
              <a:ea typeface="ＭＳ Ｐゴシック"/>
            </a:rPr>
            <a:t>３．請求書の写しを添付する</a:t>
          </a:r>
        </a:p>
      </xdr:txBody>
    </xdr:sp>
    <xdr:clientData/>
  </xdr:twoCellAnchor>
  <xdr:twoCellAnchor>
    <xdr:from>
      <xdr:col>4</xdr:col>
      <xdr:colOff>316118</xdr:colOff>
      <xdr:row>19</xdr:row>
      <xdr:rowOff>134470</xdr:rowOff>
    </xdr:from>
    <xdr:to>
      <xdr:col>7</xdr:col>
      <xdr:colOff>305015</xdr:colOff>
      <xdr:row>21</xdr:row>
      <xdr:rowOff>350370</xdr:rowOff>
    </xdr:to>
    <xdr:sp macro="" textlink="">
      <xdr:nvSpPr>
        <xdr:cNvPr id="9387" name="AutoShape 4">
          <a:extLst>
            <a:ext uri="{FF2B5EF4-FFF2-40B4-BE49-F238E27FC236}">
              <a16:creationId xmlns:a16="http://schemas.microsoft.com/office/drawing/2014/main" id="{1A97D6B5-D9D2-4CDC-9871-270A499E8E33}"/>
            </a:ext>
          </a:extLst>
        </xdr:cNvPr>
        <xdr:cNvSpPr>
          <a:spLocks noChangeArrowheads="1"/>
        </xdr:cNvSpPr>
      </xdr:nvSpPr>
      <xdr:spPr bwMode="auto">
        <a:xfrm>
          <a:off x="2298327" y="5423646"/>
          <a:ext cx="3765176" cy="990600"/>
        </a:xfrm>
        <a:prstGeom prst="roundRect">
          <a:avLst>
            <a:gd name="adj" fmla="val 16667"/>
          </a:avLst>
        </a:prstGeom>
        <a:solidFill>
          <a:srgbClr val="CCFFFF"/>
        </a:solidFill>
        <a:ln w="9525">
          <a:solidFill>
            <a:srgbClr val="000000"/>
          </a:solidFill>
          <a:round/>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・該当する収入・支出科目のみ使用し、空欄</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段落含む</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を作らない，行削除すること</a:t>
          </a:r>
        </a:p>
        <a:p>
          <a:pPr algn="l" rtl="0">
            <a:lnSpc>
              <a:spcPts val="1200"/>
            </a:lnSpc>
            <a:defRPr sz="1000"/>
          </a:pPr>
          <a:r>
            <a:rPr lang="ja-JP" altLang="en-US" sz="1000" b="0" i="0" u="none" strike="noStrike" baseline="0">
              <a:solidFill>
                <a:srgbClr val="000000"/>
              </a:solidFill>
              <a:latin typeface="ＭＳ Ｐゴシック"/>
              <a:ea typeface="ＭＳ Ｐゴシック"/>
            </a:rPr>
            <a:t>・金額には３桁ごとの　カンマ</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が打たれていること</a:t>
          </a:r>
        </a:p>
        <a:p>
          <a:pPr algn="l" rtl="0">
            <a:lnSpc>
              <a:spcPts val="1100"/>
            </a:lnSpc>
            <a:defRPr sz="1000"/>
          </a:pPr>
          <a:r>
            <a:rPr lang="ja-JP" altLang="en-US" sz="1000" b="0" i="0" u="none" strike="noStrike" baseline="0">
              <a:solidFill>
                <a:srgbClr val="000000"/>
              </a:solidFill>
              <a:latin typeface="ＭＳ Ｐゴシック"/>
              <a:ea typeface="ＭＳ Ｐゴシック"/>
            </a:rPr>
            <a:t>・消費税込みで記載</a:t>
          </a:r>
        </a:p>
        <a:p>
          <a:pPr algn="l" rtl="0">
            <a:lnSpc>
              <a:spcPts val="1200"/>
            </a:lnSpc>
            <a:defRPr sz="1000"/>
          </a:pPr>
          <a:r>
            <a:rPr lang="ja-JP" altLang="en-US" sz="1000" b="0" i="0" u="none" strike="noStrike" baseline="0">
              <a:solidFill>
                <a:srgbClr val="000000"/>
              </a:solidFill>
              <a:latin typeface="ＭＳ Ｐゴシック"/>
              <a:ea typeface="ＭＳ Ｐゴシック"/>
            </a:rPr>
            <a:t>・摘要欄は詳細に記載すること</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1</xdr:col>
      <xdr:colOff>112002</xdr:colOff>
      <xdr:row>10</xdr:row>
      <xdr:rowOff>114861</xdr:rowOff>
    </xdr:from>
    <xdr:to>
      <xdr:col>4</xdr:col>
      <xdr:colOff>682451</xdr:colOff>
      <xdr:row>11</xdr:row>
      <xdr:rowOff>136840</xdr:rowOff>
    </xdr:to>
    <xdr:sp macro="" textlink="">
      <xdr:nvSpPr>
        <xdr:cNvPr id="17414" name="AutoShape 3">
          <a:extLst>
            <a:ext uri="{FF2B5EF4-FFF2-40B4-BE49-F238E27FC236}">
              <a16:creationId xmlns:a16="http://schemas.microsoft.com/office/drawing/2014/main" id="{947273C3-8371-4A41-A005-3D1EE708C7DF}"/>
            </a:ext>
          </a:extLst>
        </xdr:cNvPr>
        <xdr:cNvSpPr>
          <a:spLocks noChangeArrowheads="1"/>
        </xdr:cNvSpPr>
      </xdr:nvSpPr>
      <xdr:spPr bwMode="auto">
        <a:xfrm>
          <a:off x="221540" y="3162861"/>
          <a:ext cx="2248610" cy="202640"/>
        </a:xfrm>
        <a:prstGeom prst="wedgeRoundRectCallout">
          <a:avLst>
            <a:gd name="adj1" fmla="val -52274"/>
            <a:gd name="adj2" fmla="val -353029"/>
            <a:gd name="adj3" fmla="val 16667"/>
          </a:avLst>
        </a:prstGeom>
        <a:solidFill>
          <a:srgbClr val="CCFFFF"/>
        </a:solidFill>
        <a:ln w="9525">
          <a:solidFill>
            <a:srgbClr val="000000"/>
          </a:solidFill>
          <a:miter lim="800000"/>
          <a:headEnd/>
          <a:tailEnd/>
        </a:ln>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様式</a:t>
          </a:r>
          <a:r>
            <a:rPr lang="en-US" altLang="ja-JP" sz="1000" b="0" i="0" u="none" strike="noStrike" baseline="0">
              <a:solidFill>
                <a:srgbClr val="000000"/>
              </a:solidFill>
              <a:latin typeface="ＭＳ Ｐゴシック"/>
              <a:ea typeface="ＭＳ Ｐゴシック"/>
            </a:rPr>
            <a:t>10</a:t>
          </a:r>
          <a:r>
            <a:rPr lang="ja-JP" altLang="en-US" sz="1000" b="0" i="0" u="none" strike="noStrike" baseline="0">
              <a:solidFill>
                <a:srgbClr val="000000"/>
              </a:solidFill>
              <a:latin typeface="ＭＳ Ｐゴシック"/>
              <a:ea typeface="ＭＳ Ｐゴシック"/>
            </a:rPr>
            <a:t>の項目に番号をあわせること</a:t>
          </a:r>
        </a:p>
      </xdr:txBody>
    </xdr:sp>
    <xdr:clientData/>
  </xdr:twoCellAnchor>
  <xdr:twoCellAnchor>
    <xdr:from>
      <xdr:col>5</xdr:col>
      <xdr:colOff>1681797</xdr:colOff>
      <xdr:row>0</xdr:row>
      <xdr:rowOff>107950</xdr:rowOff>
    </xdr:from>
    <xdr:to>
      <xdr:col>8</xdr:col>
      <xdr:colOff>327718</xdr:colOff>
      <xdr:row>2</xdr:row>
      <xdr:rowOff>147795</xdr:rowOff>
    </xdr:to>
    <xdr:sp macro="" textlink="">
      <xdr:nvSpPr>
        <xdr:cNvPr id="6" name="AutoShape 2">
          <a:extLst>
            <a:ext uri="{FF2B5EF4-FFF2-40B4-BE49-F238E27FC236}">
              <a16:creationId xmlns:a16="http://schemas.microsoft.com/office/drawing/2014/main" id="{E2144EAE-D8DE-4599-B61F-0F778A798F8C}"/>
            </a:ext>
          </a:extLst>
        </xdr:cNvPr>
        <xdr:cNvSpPr>
          <a:spLocks noChangeArrowheads="1"/>
        </xdr:cNvSpPr>
      </xdr:nvSpPr>
      <xdr:spPr bwMode="auto">
        <a:xfrm>
          <a:off x="4677410" y="127000"/>
          <a:ext cx="2380018" cy="473075"/>
        </a:xfrm>
        <a:prstGeom prst="wedgeRoundRectCallout">
          <a:avLst>
            <a:gd name="adj1" fmla="val -69631"/>
            <a:gd name="adj2" fmla="val 768"/>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strike="noStrike">
              <a:solidFill>
                <a:srgbClr val="000000"/>
              </a:solidFill>
              <a:latin typeface="ＭＳ Ｐゴシック"/>
              <a:ea typeface="ＭＳ Ｐゴシック"/>
            </a:rPr>
            <a:t>上程議案の事業名称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211137</xdr:colOff>
      <xdr:row>16</xdr:row>
      <xdr:rowOff>236069</xdr:rowOff>
    </xdr:from>
    <xdr:to>
      <xdr:col>6</xdr:col>
      <xdr:colOff>2587816</xdr:colOff>
      <xdr:row>26</xdr:row>
      <xdr:rowOff>109703</xdr:rowOff>
    </xdr:to>
    <xdr:sp macro="" textlink="">
      <xdr:nvSpPr>
        <xdr:cNvPr id="15361" name="Oval 1">
          <a:extLst>
            <a:ext uri="{FF2B5EF4-FFF2-40B4-BE49-F238E27FC236}">
              <a16:creationId xmlns:a16="http://schemas.microsoft.com/office/drawing/2014/main" id="{D3A73A6B-5DDE-4AC8-A3EC-7622536981D1}"/>
            </a:ext>
          </a:extLst>
        </xdr:cNvPr>
        <xdr:cNvSpPr>
          <a:spLocks noChangeArrowheads="1"/>
        </xdr:cNvSpPr>
      </xdr:nvSpPr>
      <xdr:spPr bwMode="auto">
        <a:xfrm>
          <a:off x="1485900" y="4122269"/>
          <a:ext cx="5162550" cy="2413634"/>
        </a:xfrm>
        <a:prstGeom prst="ellipse">
          <a:avLst/>
        </a:prstGeom>
        <a:solidFill>
          <a:srgbClr val="CCFFFF"/>
        </a:solidFill>
        <a:ln w="9525">
          <a:solidFill>
            <a:srgbClr val="000000"/>
          </a:solidFill>
          <a:round/>
          <a:headEnd/>
          <a:tailEnd/>
        </a:ln>
      </xdr:spPr>
      <xdr:txBody>
        <a:bodyPr vertOverflow="clip" wrap="square" lIns="27432" tIns="18288" rIns="27432" bIns="0" anchor="ctr" upright="1"/>
        <a:lstStyle/>
        <a:p>
          <a:pPr algn="ctr" rtl="0">
            <a:lnSpc>
              <a:spcPts val="1100"/>
            </a:lnSpc>
            <a:defRPr sz="1000"/>
          </a:pPr>
          <a:r>
            <a:rPr lang="ja-JP" altLang="en-US" sz="1100" b="0" i="0" u="none" strike="noStrike" baseline="0">
              <a:solidFill>
                <a:srgbClr val="000000"/>
              </a:solidFill>
              <a:latin typeface="ＭＳ Ｐゴシック"/>
              <a:ea typeface="ＭＳ Ｐゴシック"/>
            </a:rPr>
            <a:t>予算額（修正予算額）－決算額（承認済予算額）＝差異</a:t>
          </a:r>
        </a:p>
        <a:p>
          <a:pPr algn="ctr" rtl="0">
            <a:lnSpc>
              <a:spcPts val="1000"/>
            </a:lnSpc>
            <a:defRPr sz="1000"/>
          </a:pPr>
          <a:r>
            <a:rPr lang="ja-JP" altLang="en-US" sz="1100" b="0" i="0" u="none" strike="noStrike" baseline="0">
              <a:solidFill>
                <a:srgbClr val="000000"/>
              </a:solidFill>
              <a:latin typeface="ＭＳ Ｐゴシック"/>
              <a:ea typeface="ＭＳ Ｐゴシック"/>
            </a:rPr>
            <a:t>（計算式はいれてあります）</a:t>
          </a:r>
          <a:endParaRPr lang="en-US" altLang="ja-JP" sz="1100" b="0" i="0" u="none" strike="noStrike" baseline="0">
            <a:solidFill>
              <a:srgbClr val="000000"/>
            </a:solidFill>
            <a:latin typeface="ＭＳ Ｐゴシック"/>
            <a:ea typeface="ＭＳ Ｐゴシック"/>
          </a:endParaRPr>
        </a:p>
        <a:p>
          <a:pPr algn="ctr" rtl="0">
            <a:lnSpc>
              <a:spcPts val="900"/>
            </a:lnSpc>
            <a:defRPr sz="1000"/>
          </a:pPr>
          <a:endParaRPr lang="ja-JP" altLang="en-US" sz="1100" b="0" i="0" u="none" strike="noStrike" baseline="0">
            <a:solidFill>
              <a:srgbClr val="000000"/>
            </a:solidFill>
            <a:latin typeface="ＭＳ Ｐゴシック"/>
            <a:ea typeface="ＭＳ Ｐゴシック"/>
          </a:endParaRPr>
        </a:p>
        <a:p>
          <a:pPr algn="ctr" rtl="0">
            <a:lnSpc>
              <a:spcPts val="1000"/>
            </a:lnSpc>
            <a:defRPr sz="1000"/>
          </a:pPr>
          <a:r>
            <a:rPr lang="ja-JP" altLang="en-US" sz="1100" b="0" i="0" u="none" strike="noStrike" baseline="0">
              <a:solidFill>
                <a:srgbClr val="000000"/>
              </a:solidFill>
              <a:latin typeface="ＭＳ Ｐゴシック"/>
              <a:ea typeface="ＭＳ Ｐゴシック"/>
            </a:rPr>
            <a:t>マイナス時の表記は△でお願いします。</a:t>
          </a:r>
        </a:p>
        <a:p>
          <a:pPr algn="ctr" rtl="0">
            <a:lnSpc>
              <a:spcPts val="900"/>
            </a:lnSpc>
            <a:defRPr sz="1000"/>
          </a:pPr>
          <a:r>
            <a:rPr lang="ja-JP" altLang="en-US" sz="1100" b="0" i="0" u="none" strike="noStrike" baseline="0">
              <a:solidFill>
                <a:srgbClr val="000000"/>
              </a:solidFill>
              <a:latin typeface="ＭＳ Ｐゴシック"/>
              <a:ea typeface="ＭＳ Ｐゴシック"/>
            </a:rPr>
            <a:t>（自動表記するようにしてあります）</a:t>
          </a:r>
          <a:endParaRPr lang="en-US" altLang="ja-JP" sz="1100" b="0" i="0" u="none" strike="noStrike" baseline="0">
            <a:solidFill>
              <a:srgbClr val="000000"/>
            </a:solidFill>
            <a:latin typeface="ＭＳ Ｐゴシック"/>
            <a:ea typeface="ＭＳ Ｐゴシック"/>
          </a:endParaRPr>
        </a:p>
        <a:p>
          <a:pPr algn="ctr" rtl="0">
            <a:lnSpc>
              <a:spcPts val="900"/>
            </a:lnSpc>
            <a:defRPr sz="1000"/>
          </a:pPr>
          <a:endParaRPr lang="ja-JP" altLang="en-US" sz="1100" b="0" i="0" u="none" strike="noStrike" baseline="0">
            <a:solidFill>
              <a:srgbClr val="000000"/>
            </a:solidFill>
            <a:latin typeface="ＭＳ Ｐゴシック"/>
            <a:ea typeface="ＭＳ Ｐゴシック"/>
          </a:endParaRPr>
        </a:p>
        <a:p>
          <a:pPr algn="ctr" rtl="0">
            <a:lnSpc>
              <a:spcPts val="900"/>
            </a:lnSpc>
            <a:defRPr sz="1000"/>
          </a:pPr>
          <a:r>
            <a:rPr lang="ja-JP" altLang="en-US" sz="1100" b="0" i="0" u="none" strike="noStrike" baseline="0">
              <a:solidFill>
                <a:srgbClr val="000000"/>
              </a:solidFill>
              <a:latin typeface="ＭＳ Ｐゴシック"/>
              <a:ea typeface="ＭＳ Ｐゴシック"/>
            </a:rPr>
            <a:t>＊予備費の差異発生理由は記載不要</a:t>
          </a:r>
        </a:p>
      </xdr:txBody>
    </xdr:sp>
    <xdr:clientData/>
  </xdr:twoCellAnchor>
  <xdr:twoCellAnchor>
    <xdr:from>
      <xdr:col>0</xdr:col>
      <xdr:colOff>90488</xdr:colOff>
      <xdr:row>8</xdr:row>
      <xdr:rowOff>53790</xdr:rowOff>
    </xdr:from>
    <xdr:to>
      <xdr:col>3</xdr:col>
      <xdr:colOff>473114</xdr:colOff>
      <xdr:row>10</xdr:row>
      <xdr:rowOff>158882</xdr:rowOff>
    </xdr:to>
    <xdr:sp macro="" textlink="">
      <xdr:nvSpPr>
        <xdr:cNvPr id="15362" name="AutoShape 2">
          <a:extLst>
            <a:ext uri="{FF2B5EF4-FFF2-40B4-BE49-F238E27FC236}">
              <a16:creationId xmlns:a16="http://schemas.microsoft.com/office/drawing/2014/main" id="{954CFC4C-946B-4514-A045-27267D7864B2}"/>
            </a:ext>
          </a:extLst>
        </xdr:cNvPr>
        <xdr:cNvSpPr>
          <a:spLocks noChangeArrowheads="1"/>
        </xdr:cNvSpPr>
      </xdr:nvSpPr>
      <xdr:spPr bwMode="auto">
        <a:xfrm>
          <a:off x="104776" y="1892115"/>
          <a:ext cx="2466974" cy="603436"/>
        </a:xfrm>
        <a:prstGeom prst="wedgeRoundRectCallout">
          <a:avLst>
            <a:gd name="adj1" fmla="val 37742"/>
            <a:gd name="adj2" fmla="val -100660"/>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　修正・補正予算時に使用する時は、</a:t>
          </a:r>
          <a:endParaRPr lang="en-US" altLang="ja-JP" sz="1000" b="0" i="0" u="none" strike="noStrike" baseline="0">
            <a:solidFill>
              <a:srgbClr val="000000"/>
            </a:solidFill>
            <a:latin typeface="ＭＳ Ｐゴシック"/>
            <a:ea typeface="ＭＳ Ｐゴシック"/>
          </a:endParaRPr>
        </a:p>
        <a:p>
          <a:pPr algn="l" rtl="0">
            <a:lnSpc>
              <a:spcPts val="1000"/>
            </a:lnSpc>
            <a:defRPr sz="1000"/>
          </a:pPr>
          <a:r>
            <a:rPr lang="ja-JP" altLang="en-US" sz="1000" b="0" i="0" u="none" strike="noStrike" baseline="0">
              <a:solidFill>
                <a:srgbClr val="000000"/>
              </a:solidFill>
              <a:latin typeface="ＭＳ Ｐゴシック"/>
              <a:ea typeface="ＭＳ Ｐゴシック"/>
            </a:rPr>
            <a:t>　「修正・補正予算額」に訂正してください</a:t>
          </a:r>
        </a:p>
      </xdr:txBody>
    </xdr:sp>
    <xdr:clientData/>
  </xdr:twoCellAnchor>
  <xdr:twoCellAnchor>
    <xdr:from>
      <xdr:col>5</xdr:col>
      <xdr:colOff>29527</xdr:colOff>
      <xdr:row>10</xdr:row>
      <xdr:rowOff>73958</xdr:rowOff>
    </xdr:from>
    <xdr:to>
      <xdr:col>6</xdr:col>
      <xdr:colOff>1278435</xdr:colOff>
      <xdr:row>12</xdr:row>
      <xdr:rowOff>31834</xdr:rowOff>
    </xdr:to>
    <xdr:sp macro="" textlink="">
      <xdr:nvSpPr>
        <xdr:cNvPr id="29699" name="AutoShape 3">
          <a:extLst>
            <a:ext uri="{FF2B5EF4-FFF2-40B4-BE49-F238E27FC236}">
              <a16:creationId xmlns:a16="http://schemas.microsoft.com/office/drawing/2014/main" id="{90D68EFA-981F-4481-A8EE-A86338E7A2D2}"/>
            </a:ext>
          </a:extLst>
        </xdr:cNvPr>
        <xdr:cNvSpPr>
          <a:spLocks noChangeArrowheads="1"/>
        </xdr:cNvSpPr>
      </xdr:nvSpPr>
      <xdr:spPr bwMode="auto">
        <a:xfrm>
          <a:off x="3418840" y="2436158"/>
          <a:ext cx="1904083" cy="475317"/>
        </a:xfrm>
        <a:prstGeom prst="wedgeRoundRectCallout">
          <a:avLst>
            <a:gd name="adj1" fmla="val -67273"/>
            <a:gd name="adj2" fmla="val -143342"/>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修正・補正予算時に使用する時は承認済予算額に訂正してください</a:t>
          </a:r>
        </a:p>
      </xdr:txBody>
    </xdr:sp>
    <xdr:clientData/>
  </xdr:twoCellAnchor>
  <xdr:twoCellAnchor>
    <xdr:from>
      <xdr:col>0</xdr:col>
      <xdr:colOff>74612</xdr:colOff>
      <xdr:row>0</xdr:row>
      <xdr:rowOff>109631</xdr:rowOff>
    </xdr:from>
    <xdr:to>
      <xdr:col>2</xdr:col>
      <xdr:colOff>583870</xdr:colOff>
      <xdr:row>3</xdr:row>
      <xdr:rowOff>152395</xdr:rowOff>
    </xdr:to>
    <xdr:sp macro="" textlink="">
      <xdr:nvSpPr>
        <xdr:cNvPr id="15365" name="AutoShape 1">
          <a:extLst>
            <a:ext uri="{FF2B5EF4-FFF2-40B4-BE49-F238E27FC236}">
              <a16:creationId xmlns:a16="http://schemas.microsoft.com/office/drawing/2014/main" id="{BA0CCDAE-BD69-4D7E-9A9D-E82E4DD7F499}"/>
            </a:ext>
          </a:extLst>
        </xdr:cNvPr>
        <xdr:cNvSpPr>
          <a:spLocks noChangeArrowheads="1"/>
        </xdr:cNvSpPr>
      </xdr:nvSpPr>
      <xdr:spPr bwMode="auto">
        <a:xfrm>
          <a:off x="79375" y="100106"/>
          <a:ext cx="1933423" cy="642844"/>
        </a:xfrm>
        <a:prstGeom prst="wedgeRoundRectCallout">
          <a:avLst>
            <a:gd name="adj1" fmla="val 63393"/>
            <a:gd name="adj2" fmla="val 27276"/>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ja-JP" altLang="en-US" sz="1000" b="0" i="0" strike="noStrike">
              <a:solidFill>
                <a:srgbClr val="000000"/>
              </a:solidFill>
              <a:latin typeface="ＭＳ Ｐゴシック"/>
              <a:ea typeface="ＭＳ Ｐゴシック"/>
            </a:rPr>
            <a:t>上程議案の事業名称を記入</a:t>
          </a:r>
        </a:p>
        <a:p>
          <a:pPr algn="l" rtl="0">
            <a:lnSpc>
              <a:spcPts val="1100"/>
            </a:lnSpc>
            <a:defRPr sz="1000"/>
          </a:pPr>
          <a:r>
            <a:rPr lang="ja-JP" altLang="en-US" sz="1000" b="0" i="0" strike="noStrike">
              <a:solidFill>
                <a:srgbClr val="000000"/>
              </a:solidFill>
              <a:latin typeface="ＭＳ Ｐゴシック"/>
              <a:ea typeface="ＭＳ Ｐゴシック"/>
            </a:rPr>
            <a:t>議案名は記入しないで下さい</a:t>
          </a:r>
        </a:p>
      </xdr:txBody>
    </xdr:sp>
    <xdr:clientData/>
  </xdr:twoCellAnchor>
  <xdr:twoCellAnchor>
    <xdr:from>
      <xdr:col>6</xdr:col>
      <xdr:colOff>1886528</xdr:colOff>
      <xdr:row>0</xdr:row>
      <xdr:rowOff>76984</xdr:rowOff>
    </xdr:from>
    <xdr:to>
      <xdr:col>6</xdr:col>
      <xdr:colOff>3362887</xdr:colOff>
      <xdr:row>2</xdr:row>
      <xdr:rowOff>104616</xdr:rowOff>
    </xdr:to>
    <xdr:sp macro="" textlink="">
      <xdr:nvSpPr>
        <xdr:cNvPr id="29705" name="AutoShape 2">
          <a:extLst>
            <a:ext uri="{FF2B5EF4-FFF2-40B4-BE49-F238E27FC236}">
              <a16:creationId xmlns:a16="http://schemas.microsoft.com/office/drawing/2014/main" id="{454E9E8B-5D84-4EAF-8CF4-540B0F3DC27E}"/>
            </a:ext>
          </a:extLst>
        </xdr:cNvPr>
        <xdr:cNvSpPr>
          <a:spLocks noChangeArrowheads="1"/>
        </xdr:cNvSpPr>
      </xdr:nvSpPr>
      <xdr:spPr bwMode="auto">
        <a:xfrm>
          <a:off x="6485516" y="105559"/>
          <a:ext cx="1619483" cy="341856"/>
        </a:xfrm>
        <a:prstGeom prst="wedgeRoundRectCallout">
          <a:avLst>
            <a:gd name="adj1" fmla="val -53726"/>
            <a:gd name="adj2" fmla="val 91591"/>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事務局への支払申請時は記入し、決算上程時は削除する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CCFFFF"/>
        </a:solidFill>
        <a:ln w="9525">
          <a:solidFill>
            <a:srgbClr val="000000"/>
          </a:solidFill>
          <a:round/>
          <a:headEnd/>
          <a:tailEnd/>
        </a:ln>
      </a:spPr>
      <a:bodyPr vertOverflow="clip" wrap="square" lIns="27432" tIns="18288" rIns="0" bIns="0" anchor="t" upright="1"/>
      <a:lstStyle>
        <a:defPPr algn="l" rtl="0">
          <a:lnSpc>
            <a:spcPct val="100000"/>
          </a:lnSpc>
          <a:defRPr sz="1100" b="0" i="0" strike="noStrike" kern="0" spc="0" baseline="0">
            <a:solidFill>
              <a:srgbClr val="000000"/>
            </a:solidFill>
            <a:latin typeface="ＭＳ Ｐゴシック"/>
            <a:ea typeface="ＭＳ Ｐゴシック"/>
          </a:defRPr>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mitsumori\hagaki.pdf" TargetMode="External"/><Relationship Id="rId13" Type="http://schemas.openxmlformats.org/officeDocument/2006/relationships/hyperlink" Target="mitsumori\kishiwadayakkyoku.PDF" TargetMode="External"/><Relationship Id="rId18" Type="http://schemas.openxmlformats.org/officeDocument/2006/relationships/printerSettings" Target="../printerSettings/printerSettings4.bin"/><Relationship Id="rId3" Type="http://schemas.openxmlformats.org/officeDocument/2006/relationships/hyperlink" Target="mitsumori\syasin.pdf" TargetMode="External"/><Relationship Id="rId7" Type="http://schemas.openxmlformats.org/officeDocument/2006/relationships/hyperlink" Target="mitsumori\hoken.pdf" TargetMode="External"/><Relationship Id="rId12" Type="http://schemas.openxmlformats.org/officeDocument/2006/relationships/hyperlink" Target="mitsumori\onion.pdf" TargetMode="External"/><Relationship Id="rId17" Type="http://schemas.openxmlformats.org/officeDocument/2006/relationships/hyperlink" Target="mitsumori\fukusi_senta-.pdf" TargetMode="External"/><Relationship Id="rId2" Type="http://schemas.openxmlformats.org/officeDocument/2006/relationships/hyperlink" Target="mitsumori\onion.pdf" TargetMode="External"/><Relationship Id="rId16" Type="http://schemas.openxmlformats.org/officeDocument/2006/relationships/hyperlink" Target="mitsumori\fukusi_senta-.pdf" TargetMode="External"/><Relationship Id="rId1" Type="http://schemas.openxmlformats.org/officeDocument/2006/relationships/hyperlink" Target="mitsumori\syuyoudan.pdf" TargetMode="External"/><Relationship Id="rId6" Type="http://schemas.openxmlformats.org/officeDocument/2006/relationships/hyperlink" Target="mitsumori\maenori_koutsu-hi.pdf" TargetMode="External"/><Relationship Id="rId11" Type="http://schemas.openxmlformats.org/officeDocument/2006/relationships/hyperlink" Target="mitsumori\basu_koutsu-hi.pdf" TargetMode="External"/><Relationship Id="rId5" Type="http://schemas.openxmlformats.org/officeDocument/2006/relationships/hyperlink" Target="mitsumori\koushi_syukuhaku.pdf" TargetMode="External"/><Relationship Id="rId15" Type="http://schemas.openxmlformats.org/officeDocument/2006/relationships/hyperlink" Target="mitsumori\bainda-.pdf" TargetMode="External"/><Relationship Id="rId10" Type="http://schemas.openxmlformats.org/officeDocument/2006/relationships/hyperlink" Target="mitsumori\yoidome.PDF" TargetMode="External"/><Relationship Id="rId4" Type="http://schemas.openxmlformats.org/officeDocument/2006/relationships/hyperlink" Target="mitsumori\koushi_koutsu-hi.pdf" TargetMode="External"/><Relationship Id="rId9" Type="http://schemas.openxmlformats.org/officeDocument/2006/relationships/hyperlink" Target="mitsumori\tsuushin-hi.pdf" TargetMode="External"/><Relationship Id="rId14" Type="http://schemas.openxmlformats.org/officeDocument/2006/relationships/hyperlink" Target="mitsumori\kishiwadayakkyoku.PDF"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mitsumori\basu_koutsu-hi.pdf" TargetMode="External"/><Relationship Id="rId13" Type="http://schemas.openxmlformats.org/officeDocument/2006/relationships/hyperlink" Target="mitsumori\kishiwadayakkyoku.PDF" TargetMode="External"/><Relationship Id="rId3" Type="http://schemas.openxmlformats.org/officeDocument/2006/relationships/hyperlink" Target="mitsumori\syasin.pdf" TargetMode="External"/><Relationship Id="rId7" Type="http://schemas.openxmlformats.org/officeDocument/2006/relationships/hyperlink" Target="mitsumori\maenori_koutsu-hi.pdf" TargetMode="External"/><Relationship Id="rId12" Type="http://schemas.openxmlformats.org/officeDocument/2006/relationships/hyperlink" Target="mitsumori\kishiwadayakkyoku.PDF" TargetMode="External"/><Relationship Id="rId2" Type="http://schemas.openxmlformats.org/officeDocument/2006/relationships/hyperlink" Target="mitsumori\onion.pdf" TargetMode="External"/><Relationship Id="rId16" Type="http://schemas.openxmlformats.org/officeDocument/2006/relationships/printerSettings" Target="../printerSettings/printerSettings5.bin"/><Relationship Id="rId1" Type="http://schemas.openxmlformats.org/officeDocument/2006/relationships/hyperlink" Target="mitsumori\syuyoudan.pdf" TargetMode="External"/><Relationship Id="rId6" Type="http://schemas.openxmlformats.org/officeDocument/2006/relationships/hyperlink" Target="mitsumori\onion.pdf" TargetMode="External"/><Relationship Id="rId11" Type="http://schemas.openxmlformats.org/officeDocument/2006/relationships/hyperlink" Target="mitsumori\yoidome.PDF" TargetMode="External"/><Relationship Id="rId5" Type="http://schemas.openxmlformats.org/officeDocument/2006/relationships/hyperlink" Target="mitsumori\koushi_syukuhaku.pdf" TargetMode="External"/><Relationship Id="rId15" Type="http://schemas.openxmlformats.org/officeDocument/2006/relationships/hyperlink" Target="mitsumori\bainda-.pdf" TargetMode="External"/><Relationship Id="rId10" Type="http://schemas.openxmlformats.org/officeDocument/2006/relationships/hyperlink" Target="mitsumori\hagaki.pdf" TargetMode="External"/><Relationship Id="rId4" Type="http://schemas.openxmlformats.org/officeDocument/2006/relationships/hyperlink" Target="mitsumori\koushi_koutsu-hi.pdf" TargetMode="External"/><Relationship Id="rId9" Type="http://schemas.openxmlformats.org/officeDocument/2006/relationships/hyperlink" Target="mitsumori\hoken.pdf" TargetMode="External"/><Relationship Id="rId14" Type="http://schemas.openxmlformats.org/officeDocument/2006/relationships/hyperlink" Target="mitsumori\tsuushin-hi.pdf"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67"/>
  <sheetViews>
    <sheetView showGridLines="0" view="pageBreakPreview" zoomScaleNormal="100" zoomScaleSheetLayoutView="100" workbookViewId="0">
      <selection activeCell="A59" sqref="A59"/>
    </sheetView>
  </sheetViews>
  <sheetFormatPr defaultColWidth="13" defaultRowHeight="13" x14ac:dyDescent="0.2"/>
  <cols>
    <col min="1" max="1" width="5.6328125" style="1" bestFit="1" customWidth="1"/>
    <col min="2" max="2" width="23.36328125" style="1" customWidth="1"/>
    <col min="3" max="16" width="3.08984375" style="1" bestFit="1" customWidth="1"/>
    <col min="17" max="17" width="40.36328125" style="1" bestFit="1" customWidth="1"/>
    <col min="18" max="18" width="13" style="1"/>
    <col min="19" max="19" width="3.453125" style="1" bestFit="1" customWidth="1"/>
    <col min="20" max="21" width="13" style="1"/>
    <col min="22" max="22" width="2.08984375" style="1" bestFit="1" customWidth="1"/>
    <col min="23" max="16384" width="13" style="1"/>
  </cols>
  <sheetData>
    <row r="1" spans="1:22" ht="33.75" customHeight="1" x14ac:dyDescent="0.2">
      <c r="A1" s="530" t="s">
        <v>716</v>
      </c>
      <c r="B1" s="530"/>
      <c r="C1" s="530"/>
      <c r="D1" s="530"/>
      <c r="E1" s="530"/>
      <c r="F1" s="530"/>
      <c r="G1" s="530"/>
      <c r="H1" s="530"/>
      <c r="I1" s="530"/>
      <c r="J1" s="530"/>
      <c r="K1" s="530"/>
      <c r="L1" s="530"/>
      <c r="M1" s="530"/>
      <c r="N1" s="530"/>
      <c r="O1" s="530"/>
      <c r="P1" s="530"/>
      <c r="Q1" s="530"/>
      <c r="R1" s="405"/>
      <c r="S1" s="405"/>
    </row>
    <row r="2" spans="1:22" ht="5.25" customHeight="1" x14ac:dyDescent="0.2">
      <c r="A2" s="406"/>
      <c r="B2" s="406"/>
      <c r="C2" s="406"/>
      <c r="D2" s="406"/>
      <c r="E2" s="406"/>
      <c r="F2" s="406"/>
      <c r="G2" s="406"/>
      <c r="H2" s="406"/>
      <c r="I2" s="406"/>
      <c r="J2" s="406"/>
      <c r="K2" s="406"/>
      <c r="L2" s="406"/>
      <c r="M2" s="406"/>
      <c r="N2" s="406"/>
      <c r="O2" s="406"/>
      <c r="P2" s="406"/>
      <c r="Q2" s="407"/>
      <c r="R2" s="405"/>
      <c r="S2" s="405"/>
    </row>
    <row r="3" spans="1:22" ht="26" x14ac:dyDescent="0.2">
      <c r="A3" s="122" t="s">
        <v>267</v>
      </c>
      <c r="B3" s="123" t="s">
        <v>141</v>
      </c>
      <c r="C3" s="123"/>
      <c r="D3" s="123"/>
      <c r="E3" s="123"/>
      <c r="F3" s="123"/>
      <c r="G3" s="123"/>
      <c r="H3" s="123"/>
      <c r="I3" s="123"/>
      <c r="J3" s="123"/>
      <c r="K3" s="123"/>
      <c r="L3" s="123"/>
      <c r="M3" s="123"/>
      <c r="N3" s="123"/>
      <c r="O3" s="123"/>
      <c r="P3" s="123"/>
      <c r="Q3" s="123" t="s">
        <v>142</v>
      </c>
      <c r="R3" s="124"/>
      <c r="S3" s="125" t="s">
        <v>234</v>
      </c>
      <c r="V3" s="120" t="s">
        <v>233</v>
      </c>
    </row>
    <row r="4" spans="1:22" ht="27" customHeight="1" x14ac:dyDescent="0.2">
      <c r="A4" s="533"/>
      <c r="B4" s="534"/>
      <c r="C4" s="531" t="s">
        <v>655</v>
      </c>
      <c r="D4" s="532"/>
      <c r="E4" s="531" t="s">
        <v>656</v>
      </c>
      <c r="F4" s="532"/>
      <c r="G4" s="535" t="s">
        <v>654</v>
      </c>
      <c r="H4" s="536"/>
      <c r="I4" s="531" t="s">
        <v>657</v>
      </c>
      <c r="J4" s="532"/>
      <c r="K4" s="531" t="s">
        <v>658</v>
      </c>
      <c r="L4" s="532"/>
      <c r="M4" s="531" t="s">
        <v>659</v>
      </c>
      <c r="N4" s="532"/>
      <c r="O4" s="535" t="s">
        <v>654</v>
      </c>
      <c r="P4" s="536"/>
      <c r="Q4" s="419" t="s">
        <v>265</v>
      </c>
      <c r="R4" s="124"/>
      <c r="S4" s="125"/>
    </row>
    <row r="5" spans="1:22" ht="21" customHeight="1" x14ac:dyDescent="0.2">
      <c r="A5" s="528" t="s">
        <v>379</v>
      </c>
      <c r="B5" s="529"/>
      <c r="C5" s="127" t="s">
        <v>261</v>
      </c>
      <c r="D5" s="127" t="s">
        <v>262</v>
      </c>
      <c r="E5" s="127" t="s">
        <v>261</v>
      </c>
      <c r="F5" s="127" t="s">
        <v>262</v>
      </c>
      <c r="G5" s="127" t="s">
        <v>261</v>
      </c>
      <c r="H5" s="127" t="s">
        <v>262</v>
      </c>
      <c r="I5" s="127" t="s">
        <v>261</v>
      </c>
      <c r="J5" s="127" t="s">
        <v>262</v>
      </c>
      <c r="K5" s="127" t="s">
        <v>261</v>
      </c>
      <c r="L5" s="127" t="s">
        <v>262</v>
      </c>
      <c r="M5" s="127" t="s">
        <v>261</v>
      </c>
      <c r="N5" s="127" t="s">
        <v>262</v>
      </c>
      <c r="O5" s="127" t="s">
        <v>261</v>
      </c>
      <c r="P5" s="127" t="s">
        <v>262</v>
      </c>
      <c r="Q5" s="144" t="s">
        <v>660</v>
      </c>
      <c r="R5" s="124"/>
      <c r="S5" s="125"/>
    </row>
    <row r="6" spans="1:22" ht="15" customHeight="1" x14ac:dyDescent="0.2">
      <c r="A6" s="143"/>
      <c r="B6" s="403" t="s">
        <v>686</v>
      </c>
      <c r="C6" s="127" t="s">
        <v>264</v>
      </c>
      <c r="D6" s="127" t="s">
        <v>266</v>
      </c>
      <c r="E6" s="127" t="s">
        <v>264</v>
      </c>
      <c r="F6" s="127" t="s">
        <v>266</v>
      </c>
      <c r="G6" s="127" t="s">
        <v>266</v>
      </c>
      <c r="H6" s="127" t="s">
        <v>264</v>
      </c>
      <c r="I6" s="127" t="s">
        <v>264</v>
      </c>
      <c r="J6" s="127" t="s">
        <v>266</v>
      </c>
      <c r="K6" s="127" t="s">
        <v>264</v>
      </c>
      <c r="L6" s="127" t="s">
        <v>536</v>
      </c>
      <c r="M6" s="127" t="s">
        <v>264</v>
      </c>
      <c r="N6" s="127" t="s">
        <v>536</v>
      </c>
      <c r="O6" s="127" t="s">
        <v>536</v>
      </c>
      <c r="P6" s="127" t="s">
        <v>537</v>
      </c>
      <c r="Q6" s="263"/>
      <c r="R6" s="124"/>
      <c r="S6" s="124"/>
    </row>
    <row r="7" spans="1:22" ht="15" customHeight="1" x14ac:dyDescent="0.2">
      <c r="A7" s="143"/>
      <c r="B7" s="145" t="s">
        <v>525</v>
      </c>
      <c r="C7" s="127" t="s">
        <v>264</v>
      </c>
      <c r="D7" s="127" t="s">
        <v>266</v>
      </c>
      <c r="E7" s="127" t="s">
        <v>264</v>
      </c>
      <c r="F7" s="127" t="s">
        <v>264</v>
      </c>
      <c r="G7" s="127" t="s">
        <v>266</v>
      </c>
      <c r="H7" s="127" t="s">
        <v>266</v>
      </c>
      <c r="I7" s="127" t="s">
        <v>264</v>
      </c>
      <c r="J7" s="127" t="s">
        <v>264</v>
      </c>
      <c r="K7" s="127" t="s">
        <v>264</v>
      </c>
      <c r="L7" s="127" t="s">
        <v>264</v>
      </c>
      <c r="M7" s="127" t="s">
        <v>264</v>
      </c>
      <c r="N7" s="127" t="s">
        <v>264</v>
      </c>
      <c r="O7" s="127" t="s">
        <v>536</v>
      </c>
      <c r="P7" s="127" t="s">
        <v>536</v>
      </c>
      <c r="Q7" s="263"/>
      <c r="R7" s="124"/>
      <c r="S7" s="124"/>
    </row>
    <row r="8" spans="1:22" ht="15" customHeight="1" x14ac:dyDescent="0.2">
      <c r="A8" s="146" t="s">
        <v>150</v>
      </c>
      <c r="B8" s="145" t="s">
        <v>152</v>
      </c>
      <c r="C8" s="127" t="s">
        <v>264</v>
      </c>
      <c r="D8" s="127" t="s">
        <v>266</v>
      </c>
      <c r="E8" s="127" t="s">
        <v>264</v>
      </c>
      <c r="F8" s="127" t="s">
        <v>264</v>
      </c>
      <c r="G8" s="127" t="s">
        <v>266</v>
      </c>
      <c r="H8" s="127" t="s">
        <v>266</v>
      </c>
      <c r="I8" s="127" t="s">
        <v>264</v>
      </c>
      <c r="J8" s="127" t="s">
        <v>264</v>
      </c>
      <c r="K8" s="127" t="s">
        <v>264</v>
      </c>
      <c r="L8" s="127" t="s">
        <v>264</v>
      </c>
      <c r="M8" s="127" t="s">
        <v>266</v>
      </c>
      <c r="N8" s="127" t="s">
        <v>266</v>
      </c>
      <c r="O8" s="127" t="s">
        <v>536</v>
      </c>
      <c r="P8" s="127" t="s">
        <v>536</v>
      </c>
      <c r="Q8" s="147"/>
      <c r="R8" s="405"/>
      <c r="S8" s="405"/>
    </row>
    <row r="9" spans="1:22" s="408" customFormat="1" ht="15" hidden="1" customHeight="1" x14ac:dyDescent="0.2">
      <c r="A9" s="352" t="s">
        <v>71</v>
      </c>
      <c r="B9" s="353" t="s">
        <v>154</v>
      </c>
      <c r="C9" s="354" t="s">
        <v>264</v>
      </c>
      <c r="D9" s="354" t="s">
        <v>266</v>
      </c>
      <c r="E9" s="354" t="s">
        <v>264</v>
      </c>
      <c r="F9" s="354" t="s">
        <v>264</v>
      </c>
      <c r="G9" s="354" t="s">
        <v>266</v>
      </c>
      <c r="H9" s="354" t="s">
        <v>266</v>
      </c>
      <c r="I9" s="354" t="s">
        <v>264</v>
      </c>
      <c r="J9" s="354" t="s">
        <v>264</v>
      </c>
      <c r="K9" s="354" t="s">
        <v>264</v>
      </c>
      <c r="L9" s="354" t="s">
        <v>264</v>
      </c>
      <c r="M9" s="354" t="s">
        <v>266</v>
      </c>
      <c r="N9" s="354" t="s">
        <v>266</v>
      </c>
      <c r="O9" s="354" t="s">
        <v>536</v>
      </c>
      <c r="P9" s="354" t="s">
        <v>536</v>
      </c>
      <c r="Q9" s="355" t="s">
        <v>298</v>
      </c>
    </row>
    <row r="10" spans="1:22" ht="15" customHeight="1" x14ac:dyDescent="0.2">
      <c r="A10" s="146" t="s">
        <v>71</v>
      </c>
      <c r="B10" s="145" t="s">
        <v>161</v>
      </c>
      <c r="C10" s="127" t="s">
        <v>264</v>
      </c>
      <c r="D10" s="127" t="s">
        <v>266</v>
      </c>
      <c r="E10" s="127" t="s">
        <v>264</v>
      </c>
      <c r="F10" s="127" t="s">
        <v>264</v>
      </c>
      <c r="G10" s="127" t="s">
        <v>266</v>
      </c>
      <c r="H10" s="127" t="s">
        <v>266</v>
      </c>
      <c r="I10" s="127" t="s">
        <v>380</v>
      </c>
      <c r="J10" s="127" t="s">
        <v>380</v>
      </c>
      <c r="K10" s="127" t="s">
        <v>380</v>
      </c>
      <c r="L10" s="127" t="s">
        <v>380</v>
      </c>
      <c r="M10" s="127" t="s">
        <v>380</v>
      </c>
      <c r="N10" s="127" t="s">
        <v>380</v>
      </c>
      <c r="O10" s="127" t="s">
        <v>536</v>
      </c>
      <c r="P10" s="127" t="s">
        <v>536</v>
      </c>
      <c r="Q10" s="147"/>
    </row>
    <row r="11" spans="1:22" ht="15" customHeight="1" x14ac:dyDescent="0.2">
      <c r="A11" s="146" t="s">
        <v>151</v>
      </c>
      <c r="B11" s="145" t="s">
        <v>128</v>
      </c>
      <c r="C11" s="127" t="s">
        <v>264</v>
      </c>
      <c r="D11" s="127" t="s">
        <v>266</v>
      </c>
      <c r="E11" s="127" t="s">
        <v>264</v>
      </c>
      <c r="F11" s="127" t="s">
        <v>264</v>
      </c>
      <c r="G11" s="127" t="s">
        <v>266</v>
      </c>
      <c r="H11" s="127" t="s">
        <v>266</v>
      </c>
      <c r="I11" s="127" t="s">
        <v>266</v>
      </c>
      <c r="J11" s="127" t="s">
        <v>266</v>
      </c>
      <c r="K11" s="127" t="s">
        <v>266</v>
      </c>
      <c r="L11" s="127" t="s">
        <v>266</v>
      </c>
      <c r="M11" s="127" t="s">
        <v>266</v>
      </c>
      <c r="N11" s="127" t="s">
        <v>266</v>
      </c>
      <c r="O11" s="127" t="s">
        <v>536</v>
      </c>
      <c r="P11" s="127" t="s">
        <v>536</v>
      </c>
      <c r="Q11" s="147"/>
    </row>
    <row r="12" spans="1:22" ht="21" customHeight="1" x14ac:dyDescent="0.2">
      <c r="A12" s="146" t="s">
        <v>153</v>
      </c>
      <c r="B12" s="145" t="s">
        <v>595</v>
      </c>
      <c r="C12" s="127" t="s">
        <v>264</v>
      </c>
      <c r="D12" s="127" t="s">
        <v>266</v>
      </c>
      <c r="E12" s="127" t="s">
        <v>264</v>
      </c>
      <c r="F12" s="127" t="s">
        <v>264</v>
      </c>
      <c r="G12" s="127" t="s">
        <v>266</v>
      </c>
      <c r="H12" s="127" t="s">
        <v>266</v>
      </c>
      <c r="I12" s="127" t="s">
        <v>264</v>
      </c>
      <c r="J12" s="127" t="s">
        <v>264</v>
      </c>
      <c r="K12" s="127" t="s">
        <v>264</v>
      </c>
      <c r="L12" s="127" t="s">
        <v>264</v>
      </c>
      <c r="M12" s="127" t="s">
        <v>264</v>
      </c>
      <c r="N12" s="127" t="s">
        <v>264</v>
      </c>
      <c r="O12" s="127" t="s">
        <v>536</v>
      </c>
      <c r="P12" s="127" t="s">
        <v>536</v>
      </c>
      <c r="Q12" s="147" t="s">
        <v>531</v>
      </c>
    </row>
    <row r="13" spans="1:22" ht="21" customHeight="1" x14ac:dyDescent="0.2">
      <c r="A13" s="146" t="s">
        <v>155</v>
      </c>
      <c r="B13" s="145" t="s">
        <v>299</v>
      </c>
      <c r="C13" s="127" t="s">
        <v>263</v>
      </c>
      <c r="D13" s="127" t="s">
        <v>266</v>
      </c>
      <c r="E13" s="127" t="s">
        <v>263</v>
      </c>
      <c r="F13" s="127" t="s">
        <v>533</v>
      </c>
      <c r="G13" s="127" t="s">
        <v>266</v>
      </c>
      <c r="H13" s="127" t="s">
        <v>266</v>
      </c>
      <c r="I13" s="127" t="s">
        <v>263</v>
      </c>
      <c r="J13" s="127" t="s">
        <v>533</v>
      </c>
      <c r="K13" s="127" t="s">
        <v>266</v>
      </c>
      <c r="L13" s="127" t="s">
        <v>266</v>
      </c>
      <c r="M13" s="127" t="s">
        <v>263</v>
      </c>
      <c r="N13" s="127" t="s">
        <v>263</v>
      </c>
      <c r="O13" s="127" t="s">
        <v>536</v>
      </c>
      <c r="P13" s="127" t="s">
        <v>536</v>
      </c>
      <c r="Q13" s="144" t="s">
        <v>541</v>
      </c>
    </row>
    <row r="14" spans="1:22" ht="15" customHeight="1" x14ac:dyDescent="0.2">
      <c r="A14" s="146" t="s">
        <v>156</v>
      </c>
      <c r="B14" s="145" t="s">
        <v>268</v>
      </c>
      <c r="C14" s="127" t="s">
        <v>263</v>
      </c>
      <c r="D14" s="127" t="s">
        <v>266</v>
      </c>
      <c r="E14" s="127" t="s">
        <v>263</v>
      </c>
      <c r="F14" s="127" t="s">
        <v>381</v>
      </c>
      <c r="G14" s="127" t="s">
        <v>266</v>
      </c>
      <c r="H14" s="127" t="s">
        <v>266</v>
      </c>
      <c r="I14" s="127" t="s">
        <v>381</v>
      </c>
      <c r="J14" s="127" t="s">
        <v>381</v>
      </c>
      <c r="K14" s="127" t="s">
        <v>381</v>
      </c>
      <c r="L14" s="127" t="s">
        <v>381</v>
      </c>
      <c r="M14" s="127" t="s">
        <v>380</v>
      </c>
      <c r="N14" s="127" t="s">
        <v>380</v>
      </c>
      <c r="O14" s="127" t="s">
        <v>536</v>
      </c>
      <c r="P14" s="127" t="s">
        <v>536</v>
      </c>
      <c r="Q14" s="147" t="s">
        <v>270</v>
      </c>
    </row>
    <row r="15" spans="1:22" ht="15" customHeight="1" x14ac:dyDescent="0.2">
      <c r="A15" s="146" t="s">
        <v>157</v>
      </c>
      <c r="B15" s="145" t="s">
        <v>683</v>
      </c>
      <c r="C15" s="127" t="s">
        <v>382</v>
      </c>
      <c r="D15" s="127" t="s">
        <v>383</v>
      </c>
      <c r="E15" s="127" t="s">
        <v>382</v>
      </c>
      <c r="F15" s="127" t="s">
        <v>382</v>
      </c>
      <c r="G15" s="127" t="s">
        <v>266</v>
      </c>
      <c r="H15" s="127" t="s">
        <v>266</v>
      </c>
      <c r="I15" s="127" t="s">
        <v>382</v>
      </c>
      <c r="J15" s="127" t="s">
        <v>382</v>
      </c>
      <c r="K15" s="127" t="s">
        <v>382</v>
      </c>
      <c r="L15" s="127" t="s">
        <v>382</v>
      </c>
      <c r="M15" s="127" t="s">
        <v>383</v>
      </c>
      <c r="N15" s="127" t="s">
        <v>383</v>
      </c>
      <c r="O15" s="127" t="s">
        <v>536</v>
      </c>
      <c r="P15" s="127" t="s">
        <v>536</v>
      </c>
      <c r="Q15" s="147" t="s">
        <v>384</v>
      </c>
    </row>
    <row r="16" spans="1:22" ht="15" customHeight="1" x14ac:dyDescent="0.2">
      <c r="A16" s="146" t="s">
        <v>159</v>
      </c>
      <c r="B16" s="145" t="s">
        <v>158</v>
      </c>
      <c r="C16" s="127" t="s">
        <v>263</v>
      </c>
      <c r="D16" s="127" t="s">
        <v>266</v>
      </c>
      <c r="E16" s="127" t="s">
        <v>263</v>
      </c>
      <c r="F16" s="127" t="s">
        <v>263</v>
      </c>
      <c r="G16" s="127" t="s">
        <v>266</v>
      </c>
      <c r="H16" s="127" t="s">
        <v>266</v>
      </c>
      <c r="I16" s="127" t="s">
        <v>263</v>
      </c>
      <c r="J16" s="127" t="s">
        <v>263</v>
      </c>
      <c r="K16" s="127" t="s">
        <v>263</v>
      </c>
      <c r="L16" s="127" t="s">
        <v>263</v>
      </c>
      <c r="M16" s="127" t="s">
        <v>266</v>
      </c>
      <c r="N16" s="127" t="s">
        <v>266</v>
      </c>
      <c r="O16" s="127" t="s">
        <v>536</v>
      </c>
      <c r="P16" s="127" t="s">
        <v>536</v>
      </c>
      <c r="Q16" s="147" t="s">
        <v>596</v>
      </c>
    </row>
    <row r="17" spans="1:19" ht="15" customHeight="1" x14ac:dyDescent="0.2">
      <c r="A17" s="146" t="s">
        <v>385</v>
      </c>
      <c r="B17" s="145" t="s">
        <v>684</v>
      </c>
      <c r="C17" s="127" t="s">
        <v>263</v>
      </c>
      <c r="D17" s="127" t="s">
        <v>266</v>
      </c>
      <c r="E17" s="127" t="s">
        <v>263</v>
      </c>
      <c r="F17" s="127" t="s">
        <v>263</v>
      </c>
      <c r="G17" s="127" t="s">
        <v>266</v>
      </c>
      <c r="H17" s="127" t="s">
        <v>266</v>
      </c>
      <c r="I17" s="127" t="s">
        <v>263</v>
      </c>
      <c r="J17" s="127" t="s">
        <v>263</v>
      </c>
      <c r="K17" s="127" t="s">
        <v>263</v>
      </c>
      <c r="L17" s="127" t="s">
        <v>263</v>
      </c>
      <c r="M17" s="127" t="s">
        <v>266</v>
      </c>
      <c r="N17" s="127" t="s">
        <v>266</v>
      </c>
      <c r="O17" s="127" t="s">
        <v>536</v>
      </c>
      <c r="P17" s="127" t="s">
        <v>536</v>
      </c>
      <c r="Q17" s="147" t="s">
        <v>596</v>
      </c>
    </row>
    <row r="18" spans="1:19" ht="15" customHeight="1" x14ac:dyDescent="0.2">
      <c r="A18" s="146" t="s">
        <v>160</v>
      </c>
      <c r="B18" s="145" t="s">
        <v>162</v>
      </c>
      <c r="C18" s="127" t="s">
        <v>266</v>
      </c>
      <c r="D18" s="127" t="s">
        <v>266</v>
      </c>
      <c r="E18" s="127" t="s">
        <v>266</v>
      </c>
      <c r="F18" s="127" t="s">
        <v>266</v>
      </c>
      <c r="G18" s="127" t="s">
        <v>266</v>
      </c>
      <c r="H18" s="127" t="s">
        <v>266</v>
      </c>
      <c r="I18" s="127" t="s">
        <v>266</v>
      </c>
      <c r="J18" s="127" t="s">
        <v>266</v>
      </c>
      <c r="K18" s="127" t="s">
        <v>266</v>
      </c>
      <c r="L18" s="127" t="s">
        <v>266</v>
      </c>
      <c r="M18" s="127" t="s">
        <v>264</v>
      </c>
      <c r="N18" s="127" t="s">
        <v>264</v>
      </c>
      <c r="O18" s="127" t="s">
        <v>536</v>
      </c>
      <c r="P18" s="127" t="s">
        <v>536</v>
      </c>
      <c r="Q18" s="147"/>
    </row>
    <row r="19" spans="1:19" x14ac:dyDescent="0.2">
      <c r="A19" s="146" t="s">
        <v>386</v>
      </c>
      <c r="B19" s="145" t="s">
        <v>269</v>
      </c>
      <c r="C19" s="127" t="s">
        <v>266</v>
      </c>
      <c r="D19" s="127" t="s">
        <v>266</v>
      </c>
      <c r="E19" s="127" t="s">
        <v>266</v>
      </c>
      <c r="F19" s="127" t="s">
        <v>266</v>
      </c>
      <c r="G19" s="127" t="s">
        <v>266</v>
      </c>
      <c r="H19" s="127" t="s">
        <v>266</v>
      </c>
      <c r="I19" s="127" t="s">
        <v>266</v>
      </c>
      <c r="J19" s="127" t="s">
        <v>266</v>
      </c>
      <c r="K19" s="127" t="s">
        <v>266</v>
      </c>
      <c r="L19" s="127" t="s">
        <v>266</v>
      </c>
      <c r="M19" s="127" t="s">
        <v>264</v>
      </c>
      <c r="N19" s="127" t="s">
        <v>264</v>
      </c>
      <c r="O19" s="127" t="s">
        <v>536</v>
      </c>
      <c r="P19" s="127" t="s">
        <v>536</v>
      </c>
      <c r="Q19" s="147"/>
    </row>
    <row r="20" spans="1:19" x14ac:dyDescent="0.2">
      <c r="A20" s="146" t="s">
        <v>387</v>
      </c>
      <c r="B20" s="145" t="s">
        <v>388</v>
      </c>
      <c r="C20" s="127" t="s">
        <v>383</v>
      </c>
      <c r="D20" s="127" t="s">
        <v>383</v>
      </c>
      <c r="E20" s="127" t="s">
        <v>266</v>
      </c>
      <c r="F20" s="127" t="s">
        <v>266</v>
      </c>
      <c r="G20" s="127" t="s">
        <v>266</v>
      </c>
      <c r="H20" s="127" t="s">
        <v>266</v>
      </c>
      <c r="I20" s="127" t="s">
        <v>264</v>
      </c>
      <c r="J20" s="127" t="s">
        <v>264</v>
      </c>
      <c r="K20" s="127" t="s">
        <v>264</v>
      </c>
      <c r="L20" s="127" t="s">
        <v>264</v>
      </c>
      <c r="M20" s="127" t="s">
        <v>263</v>
      </c>
      <c r="N20" s="127" t="s">
        <v>543</v>
      </c>
      <c r="O20" s="127" t="s">
        <v>536</v>
      </c>
      <c r="P20" s="127" t="s">
        <v>536</v>
      </c>
      <c r="Q20" s="147" t="s">
        <v>389</v>
      </c>
    </row>
    <row r="21" spans="1:19" x14ac:dyDescent="0.2">
      <c r="A21" s="146" t="s">
        <v>390</v>
      </c>
      <c r="B21" s="145" t="s">
        <v>181</v>
      </c>
      <c r="C21" s="127" t="s">
        <v>266</v>
      </c>
      <c r="D21" s="127" t="s">
        <v>266</v>
      </c>
      <c r="E21" s="127" t="s">
        <v>266</v>
      </c>
      <c r="F21" s="127" t="s">
        <v>266</v>
      </c>
      <c r="G21" s="127" t="s">
        <v>266</v>
      </c>
      <c r="H21" s="127" t="s">
        <v>266</v>
      </c>
      <c r="I21" s="127" t="s">
        <v>266</v>
      </c>
      <c r="J21" s="127" t="s">
        <v>266</v>
      </c>
      <c r="K21" s="127" t="s">
        <v>266</v>
      </c>
      <c r="L21" s="127" t="s">
        <v>266</v>
      </c>
      <c r="M21" s="127" t="s">
        <v>264</v>
      </c>
      <c r="N21" s="127" t="s">
        <v>264</v>
      </c>
      <c r="O21" s="127" t="s">
        <v>536</v>
      </c>
      <c r="P21" s="127" t="s">
        <v>536</v>
      </c>
      <c r="Q21" s="147" t="s">
        <v>647</v>
      </c>
    </row>
    <row r="22" spans="1:19" x14ac:dyDescent="0.2">
      <c r="A22" s="146" t="s">
        <v>72</v>
      </c>
      <c r="B22" s="145" t="s">
        <v>391</v>
      </c>
      <c r="C22" s="127" t="s">
        <v>266</v>
      </c>
      <c r="D22" s="127" t="s">
        <v>266</v>
      </c>
      <c r="E22" s="127" t="s">
        <v>266</v>
      </c>
      <c r="F22" s="127" t="s">
        <v>266</v>
      </c>
      <c r="G22" s="127" t="s">
        <v>266</v>
      </c>
      <c r="H22" s="127" t="s">
        <v>266</v>
      </c>
      <c r="I22" s="127" t="s">
        <v>264</v>
      </c>
      <c r="J22" s="127" t="s">
        <v>264</v>
      </c>
      <c r="K22" s="127" t="s">
        <v>264</v>
      </c>
      <c r="L22" s="127" t="s">
        <v>264</v>
      </c>
      <c r="M22" s="127" t="s">
        <v>266</v>
      </c>
      <c r="N22" s="127" t="s">
        <v>266</v>
      </c>
      <c r="O22" s="127" t="s">
        <v>536</v>
      </c>
      <c r="P22" s="127" t="s">
        <v>536</v>
      </c>
      <c r="Q22" s="147" t="s">
        <v>392</v>
      </c>
    </row>
    <row r="23" spans="1:19" x14ac:dyDescent="0.2">
      <c r="A23" s="148" t="s">
        <v>73</v>
      </c>
      <c r="B23" s="214" t="s">
        <v>393</v>
      </c>
      <c r="C23" s="127" t="s">
        <v>394</v>
      </c>
      <c r="D23" s="127" t="s">
        <v>394</v>
      </c>
      <c r="E23" s="127" t="s">
        <v>394</v>
      </c>
      <c r="F23" s="127" t="s">
        <v>394</v>
      </c>
      <c r="G23" s="127" t="s">
        <v>266</v>
      </c>
      <c r="H23" s="127" t="s">
        <v>266</v>
      </c>
      <c r="I23" s="127" t="s">
        <v>395</v>
      </c>
      <c r="J23" s="127" t="s">
        <v>395</v>
      </c>
      <c r="K23" s="127" t="s">
        <v>395</v>
      </c>
      <c r="L23" s="127" t="s">
        <v>395</v>
      </c>
      <c r="M23" s="127" t="s">
        <v>394</v>
      </c>
      <c r="N23" s="127" t="s">
        <v>394</v>
      </c>
      <c r="O23" s="127" t="s">
        <v>536</v>
      </c>
      <c r="P23" s="127" t="s">
        <v>536</v>
      </c>
      <c r="Q23" s="149" t="s">
        <v>392</v>
      </c>
    </row>
    <row r="24" spans="1:19" ht="21" x14ac:dyDescent="0.2">
      <c r="A24" s="128"/>
      <c r="B24" s="128"/>
      <c r="C24" s="128"/>
      <c r="D24" s="128"/>
      <c r="E24" s="128"/>
      <c r="F24" s="128"/>
      <c r="G24" s="128"/>
      <c r="H24" s="128"/>
      <c r="I24" s="128"/>
      <c r="J24" s="128"/>
      <c r="K24" s="128"/>
      <c r="L24" s="128"/>
      <c r="M24" s="128"/>
      <c r="N24" s="128"/>
      <c r="O24" s="128"/>
      <c r="P24" s="128"/>
      <c r="Q24" s="128"/>
      <c r="R24" s="405"/>
      <c r="S24" s="405"/>
    </row>
    <row r="25" spans="1:19" ht="21" x14ac:dyDescent="0.2">
      <c r="A25" s="526" t="s">
        <v>396</v>
      </c>
      <c r="B25" s="527"/>
      <c r="C25" s="215"/>
      <c r="D25" s="215"/>
      <c r="E25" s="215"/>
      <c r="F25" s="215"/>
      <c r="G25" s="215"/>
      <c r="H25" s="215"/>
      <c r="I25" s="215"/>
      <c r="J25" s="215"/>
      <c r="K25" s="215"/>
      <c r="L25" s="215"/>
      <c r="M25" s="215"/>
      <c r="N25" s="215"/>
      <c r="O25" s="215"/>
      <c r="P25" s="215"/>
      <c r="Q25" s="216"/>
      <c r="R25" s="405"/>
      <c r="S25" s="405"/>
    </row>
    <row r="26" spans="1:19" ht="15" customHeight="1" x14ac:dyDescent="0.2">
      <c r="A26" s="146" t="s">
        <v>397</v>
      </c>
      <c r="B26" s="145" t="s">
        <v>182</v>
      </c>
      <c r="C26" s="127" t="s">
        <v>263</v>
      </c>
      <c r="D26" s="127" t="s">
        <v>266</v>
      </c>
      <c r="E26" s="127" t="s">
        <v>263</v>
      </c>
      <c r="F26" s="127" t="s">
        <v>263</v>
      </c>
      <c r="G26" s="127" t="s">
        <v>266</v>
      </c>
      <c r="H26" s="127" t="s">
        <v>266</v>
      </c>
      <c r="I26" s="127" t="s">
        <v>263</v>
      </c>
      <c r="J26" s="127" t="s">
        <v>263</v>
      </c>
      <c r="K26" s="127" t="s">
        <v>263</v>
      </c>
      <c r="L26" s="127" t="s">
        <v>263</v>
      </c>
      <c r="M26" s="127" t="s">
        <v>266</v>
      </c>
      <c r="N26" s="127" t="s">
        <v>266</v>
      </c>
      <c r="O26" s="127" t="s">
        <v>266</v>
      </c>
      <c r="P26" s="127" t="s">
        <v>266</v>
      </c>
      <c r="Q26" s="147" t="s">
        <v>183</v>
      </c>
    </row>
    <row r="27" spans="1:19" ht="19" x14ac:dyDescent="0.2">
      <c r="A27" s="146" t="s">
        <v>398</v>
      </c>
      <c r="B27" s="145" t="s">
        <v>184</v>
      </c>
      <c r="C27" s="127" t="s">
        <v>380</v>
      </c>
      <c r="D27" s="127" t="s">
        <v>380</v>
      </c>
      <c r="E27" s="127" t="s">
        <v>380</v>
      </c>
      <c r="F27" s="127" t="s">
        <v>380</v>
      </c>
      <c r="G27" s="127" t="s">
        <v>266</v>
      </c>
      <c r="H27" s="127" t="s">
        <v>266</v>
      </c>
      <c r="I27" s="127" t="s">
        <v>380</v>
      </c>
      <c r="J27" s="127" t="s">
        <v>380</v>
      </c>
      <c r="K27" s="127" t="s">
        <v>380</v>
      </c>
      <c r="L27" s="127" t="s">
        <v>380</v>
      </c>
      <c r="M27" s="127" t="s">
        <v>381</v>
      </c>
      <c r="N27" s="127" t="s">
        <v>381</v>
      </c>
      <c r="O27" s="127" t="s">
        <v>266</v>
      </c>
      <c r="P27" s="127" t="s">
        <v>266</v>
      </c>
      <c r="Q27" s="147" t="s">
        <v>435</v>
      </c>
    </row>
    <row r="28" spans="1:19" ht="19" x14ac:dyDescent="0.2">
      <c r="A28" s="148" t="s">
        <v>399</v>
      </c>
      <c r="B28" s="281" t="s">
        <v>544</v>
      </c>
      <c r="C28" s="127" t="s">
        <v>383</v>
      </c>
      <c r="D28" s="127" t="s">
        <v>383</v>
      </c>
      <c r="E28" s="127" t="s">
        <v>383</v>
      </c>
      <c r="F28" s="127" t="s">
        <v>383</v>
      </c>
      <c r="G28" s="127" t="s">
        <v>266</v>
      </c>
      <c r="H28" s="127" t="s">
        <v>266</v>
      </c>
      <c r="I28" s="127" t="s">
        <v>383</v>
      </c>
      <c r="J28" s="127" t="s">
        <v>383</v>
      </c>
      <c r="K28" s="127" t="s">
        <v>383</v>
      </c>
      <c r="L28" s="127" t="s">
        <v>383</v>
      </c>
      <c r="M28" s="127" t="s">
        <v>383</v>
      </c>
      <c r="N28" s="127" t="s">
        <v>383</v>
      </c>
      <c r="O28" s="127" t="s">
        <v>266</v>
      </c>
      <c r="P28" s="127" t="s">
        <v>266</v>
      </c>
      <c r="Q28" s="149" t="s">
        <v>597</v>
      </c>
    </row>
    <row r="29" spans="1:19" s="409" customFormat="1" x14ac:dyDescent="0.2">
      <c r="A29" s="220"/>
      <c r="B29" s="154"/>
      <c r="C29" s="129"/>
      <c r="D29" s="129"/>
      <c r="E29" s="129"/>
      <c r="F29" s="129"/>
      <c r="G29" s="129"/>
      <c r="H29" s="129"/>
      <c r="I29" s="129"/>
      <c r="J29" s="129"/>
      <c r="K29" s="129"/>
      <c r="L29" s="129"/>
      <c r="M29" s="129"/>
      <c r="N29" s="129"/>
      <c r="O29" s="129"/>
      <c r="P29" s="129"/>
      <c r="Q29" s="217"/>
    </row>
    <row r="30" spans="1:19" ht="21" x14ac:dyDescent="0.2">
      <c r="A30" s="526" t="s">
        <v>400</v>
      </c>
      <c r="B30" s="527"/>
      <c r="C30" s="215"/>
      <c r="D30" s="215"/>
      <c r="E30" s="215"/>
      <c r="F30" s="215"/>
      <c r="G30" s="215"/>
      <c r="H30" s="215"/>
      <c r="I30" s="215"/>
      <c r="J30" s="215"/>
      <c r="K30" s="215"/>
      <c r="L30" s="215"/>
      <c r="M30" s="215"/>
      <c r="N30" s="215"/>
      <c r="O30" s="215"/>
      <c r="P30" s="215"/>
      <c r="Q30" s="216"/>
      <c r="R30" s="405"/>
      <c r="S30" s="405"/>
    </row>
    <row r="31" spans="1:19" ht="15" customHeight="1" x14ac:dyDescent="0.2">
      <c r="A31" s="146" t="s">
        <v>401</v>
      </c>
      <c r="B31" s="145" t="s">
        <v>691</v>
      </c>
      <c r="C31" s="129"/>
      <c r="D31" s="129"/>
      <c r="E31" s="129"/>
      <c r="F31" s="129"/>
      <c r="G31" s="129"/>
      <c r="H31" s="129"/>
      <c r="I31" s="129"/>
      <c r="J31" s="129"/>
      <c r="K31" s="129"/>
      <c r="L31" s="129"/>
      <c r="M31" s="129"/>
      <c r="N31" s="129"/>
      <c r="O31" s="129"/>
      <c r="P31" s="129"/>
      <c r="Q31" s="147" t="s">
        <v>646</v>
      </c>
    </row>
    <row r="32" spans="1:19" ht="15" customHeight="1" x14ac:dyDescent="0.2">
      <c r="A32" s="146" t="s">
        <v>402</v>
      </c>
      <c r="B32" s="145" t="s">
        <v>692</v>
      </c>
      <c r="C32" s="129"/>
      <c r="D32" s="129"/>
      <c r="E32" s="129"/>
      <c r="F32" s="129"/>
      <c r="G32" s="129"/>
      <c r="H32" s="129"/>
      <c r="I32" s="129"/>
      <c r="J32" s="129"/>
      <c r="K32" s="129"/>
      <c r="L32" s="129"/>
      <c r="M32" s="129"/>
      <c r="N32" s="129"/>
      <c r="O32" s="129"/>
      <c r="P32" s="129"/>
      <c r="Q32" s="431" t="s">
        <v>272</v>
      </c>
    </row>
    <row r="33" spans="1:30" ht="15" customHeight="1" x14ac:dyDescent="0.2">
      <c r="A33" s="146" t="s">
        <v>403</v>
      </c>
      <c r="B33" s="145" t="s">
        <v>693</v>
      </c>
      <c r="C33" s="129"/>
      <c r="D33" s="129"/>
      <c r="E33" s="129"/>
      <c r="F33" s="129"/>
      <c r="G33" s="129"/>
      <c r="H33" s="129"/>
      <c r="I33" s="129"/>
      <c r="J33" s="129"/>
      <c r="K33" s="129"/>
      <c r="L33" s="129"/>
      <c r="M33" s="129"/>
      <c r="N33" s="129"/>
      <c r="O33" s="129"/>
      <c r="P33" s="129"/>
      <c r="Q33" s="147" t="s">
        <v>271</v>
      </c>
    </row>
    <row r="34" spans="1:30" ht="15" customHeight="1" x14ac:dyDescent="0.2">
      <c r="A34" s="148" t="s">
        <v>180</v>
      </c>
      <c r="B34" s="214" t="s">
        <v>404</v>
      </c>
      <c r="C34" s="218"/>
      <c r="D34" s="218"/>
      <c r="E34" s="218"/>
      <c r="F34" s="218"/>
      <c r="G34" s="218"/>
      <c r="H34" s="218"/>
      <c r="I34" s="218"/>
      <c r="J34" s="218"/>
      <c r="K34" s="218"/>
      <c r="L34" s="218"/>
      <c r="M34" s="218"/>
      <c r="N34" s="218"/>
      <c r="O34" s="218"/>
      <c r="P34" s="218"/>
      <c r="Q34" s="219"/>
      <c r="R34" s="129"/>
      <c r="S34" s="129"/>
      <c r="T34" s="129"/>
      <c r="U34" s="129"/>
      <c r="V34" s="129"/>
      <c r="W34" s="129"/>
      <c r="X34" s="129"/>
      <c r="Y34" s="129"/>
      <c r="Z34" s="129"/>
      <c r="AA34" s="409"/>
      <c r="AB34" s="409"/>
      <c r="AC34" s="409"/>
      <c r="AD34" s="409"/>
    </row>
    <row r="35" spans="1:30" x14ac:dyDescent="0.2">
      <c r="A35" s="220"/>
      <c r="B35" s="145"/>
      <c r="C35" s="129"/>
      <c r="D35" s="129"/>
      <c r="E35" s="129"/>
      <c r="F35" s="129"/>
      <c r="G35" s="129"/>
      <c r="H35" s="129"/>
      <c r="I35" s="129"/>
      <c r="J35" s="129"/>
      <c r="K35" s="129"/>
      <c r="L35" s="129"/>
      <c r="M35" s="129"/>
      <c r="N35" s="129"/>
      <c r="O35" s="129"/>
      <c r="P35" s="129"/>
      <c r="Q35" s="221"/>
      <c r="R35" s="129"/>
      <c r="S35" s="129"/>
      <c r="T35" s="129"/>
      <c r="U35" s="129"/>
      <c r="V35" s="129"/>
      <c r="W35" s="129"/>
      <c r="X35" s="129"/>
      <c r="Y35" s="129"/>
      <c r="Z35" s="129"/>
      <c r="AA35" s="409"/>
      <c r="AB35" s="409"/>
      <c r="AC35" s="409"/>
      <c r="AD35" s="409"/>
    </row>
    <row r="36" spans="1:30" ht="21" customHeight="1" x14ac:dyDescent="0.2">
      <c r="A36" s="526" t="s">
        <v>405</v>
      </c>
      <c r="B36" s="527"/>
      <c r="C36" s="150"/>
      <c r="D36" s="150"/>
      <c r="E36" s="150"/>
      <c r="F36" s="150"/>
      <c r="G36" s="150"/>
      <c r="H36" s="150"/>
      <c r="I36" s="150"/>
      <c r="J36" s="150"/>
      <c r="K36" s="150"/>
      <c r="L36" s="150"/>
      <c r="M36" s="150"/>
      <c r="N36" s="150"/>
      <c r="O36" s="150"/>
      <c r="P36" s="150"/>
      <c r="Q36" s="151"/>
    </row>
    <row r="37" spans="1:30" ht="15" customHeight="1" x14ac:dyDescent="0.2">
      <c r="A37" s="146" t="s">
        <v>108</v>
      </c>
      <c r="B37" s="145" t="s">
        <v>94</v>
      </c>
      <c r="C37" s="129"/>
      <c r="D37" s="129"/>
      <c r="E37" s="129"/>
      <c r="F37" s="129"/>
      <c r="G37" s="129"/>
      <c r="H37" s="129"/>
      <c r="I37" s="129"/>
      <c r="J37" s="129"/>
      <c r="K37" s="129"/>
      <c r="L37" s="129"/>
      <c r="M37" s="129"/>
      <c r="N37" s="129"/>
      <c r="O37" s="129"/>
      <c r="P37" s="129"/>
      <c r="Q37" s="147" t="s">
        <v>297</v>
      </c>
    </row>
    <row r="38" spans="1:30" ht="15" customHeight="1" x14ac:dyDescent="0.2">
      <c r="A38" s="148" t="s">
        <v>74</v>
      </c>
      <c r="B38" s="214" t="s">
        <v>420</v>
      </c>
      <c r="C38" s="214"/>
      <c r="D38" s="214"/>
      <c r="E38" s="214"/>
      <c r="F38" s="214"/>
      <c r="G38" s="214"/>
      <c r="H38" s="214"/>
      <c r="I38" s="214"/>
      <c r="J38" s="214"/>
      <c r="K38" s="214"/>
      <c r="L38" s="214"/>
      <c r="M38" s="214"/>
      <c r="N38" s="214"/>
      <c r="O38" s="214"/>
      <c r="P38" s="214"/>
      <c r="Q38" s="149" t="s">
        <v>421</v>
      </c>
    </row>
    <row r="39" spans="1:30" s="409" customFormat="1" x14ac:dyDescent="0.2">
      <c r="A39" s="220"/>
      <c r="B39" s="145"/>
      <c r="C39" s="145"/>
      <c r="D39" s="145"/>
      <c r="E39" s="145"/>
      <c r="F39" s="145"/>
      <c r="G39" s="145"/>
      <c r="H39" s="145"/>
      <c r="I39" s="145"/>
      <c r="J39" s="145"/>
      <c r="K39" s="145"/>
      <c r="L39" s="145"/>
      <c r="M39" s="145"/>
      <c r="N39" s="145"/>
      <c r="O39" s="145"/>
      <c r="P39" s="145"/>
      <c r="Q39" s="217"/>
    </row>
    <row r="40" spans="1:30" s="410" customFormat="1" ht="21" customHeight="1" x14ac:dyDescent="0.2">
      <c r="A40" s="520" t="s">
        <v>406</v>
      </c>
      <c r="B40" s="521"/>
      <c r="C40" s="222"/>
      <c r="D40" s="222"/>
      <c r="E40" s="222"/>
      <c r="F40" s="222"/>
      <c r="G40" s="222"/>
      <c r="H40" s="222"/>
      <c r="I40" s="222"/>
      <c r="J40" s="222"/>
      <c r="K40" s="222"/>
      <c r="L40" s="222"/>
      <c r="M40" s="222"/>
      <c r="N40" s="222"/>
      <c r="O40" s="222"/>
      <c r="P40" s="222"/>
      <c r="Q40" s="223"/>
    </row>
    <row r="41" spans="1:30" s="410" customFormat="1" ht="19" x14ac:dyDescent="0.2">
      <c r="A41" s="224" t="s">
        <v>407</v>
      </c>
      <c r="B41" s="404" t="s">
        <v>422</v>
      </c>
      <c r="C41" s="226" t="s">
        <v>264</v>
      </c>
      <c r="D41" s="226" t="s">
        <v>266</v>
      </c>
      <c r="E41" s="226" t="s">
        <v>264</v>
      </c>
      <c r="F41" s="226" t="s">
        <v>264</v>
      </c>
      <c r="G41" s="226" t="s">
        <v>266</v>
      </c>
      <c r="H41" s="226" t="s">
        <v>266</v>
      </c>
      <c r="I41" s="226" t="s">
        <v>264</v>
      </c>
      <c r="J41" s="226" t="s">
        <v>264</v>
      </c>
      <c r="K41" s="226" t="s">
        <v>264</v>
      </c>
      <c r="L41" s="226" t="s">
        <v>264</v>
      </c>
      <c r="M41" s="226" t="s">
        <v>264</v>
      </c>
      <c r="N41" s="226" t="s">
        <v>264</v>
      </c>
      <c r="O41" s="226" t="s">
        <v>266</v>
      </c>
      <c r="P41" s="226" t="s">
        <v>266</v>
      </c>
      <c r="Q41" s="227" t="s">
        <v>423</v>
      </c>
    </row>
    <row r="42" spans="1:30" s="410" customFormat="1" ht="15" customHeight="1" x14ac:dyDescent="0.2">
      <c r="A42" s="224" t="s">
        <v>408</v>
      </c>
      <c r="B42" s="225" t="s">
        <v>424</v>
      </c>
      <c r="C42" s="226" t="s">
        <v>425</v>
      </c>
      <c r="D42" s="226" t="s">
        <v>425</v>
      </c>
      <c r="E42" s="226" t="s">
        <v>425</v>
      </c>
      <c r="F42" s="226" t="s">
        <v>425</v>
      </c>
      <c r="G42" s="226" t="s">
        <v>266</v>
      </c>
      <c r="H42" s="226" t="s">
        <v>266</v>
      </c>
      <c r="I42" s="226" t="s">
        <v>425</v>
      </c>
      <c r="J42" s="226" t="s">
        <v>425</v>
      </c>
      <c r="K42" s="226" t="s">
        <v>425</v>
      </c>
      <c r="L42" s="226" t="s">
        <v>425</v>
      </c>
      <c r="M42" s="226" t="s">
        <v>426</v>
      </c>
      <c r="N42" s="226" t="s">
        <v>426</v>
      </c>
      <c r="O42" s="226" t="s">
        <v>266</v>
      </c>
      <c r="P42" s="226" t="s">
        <v>266</v>
      </c>
      <c r="Q42" s="227" t="s">
        <v>427</v>
      </c>
    </row>
    <row r="43" spans="1:30" s="410" customFormat="1" ht="15" customHeight="1" x14ac:dyDescent="0.2">
      <c r="A43" s="224" t="s">
        <v>409</v>
      </c>
      <c r="B43" s="225" t="s">
        <v>428</v>
      </c>
      <c r="C43" s="226" t="s">
        <v>425</v>
      </c>
      <c r="D43" s="226" t="s">
        <v>425</v>
      </c>
      <c r="E43" s="226" t="s">
        <v>425</v>
      </c>
      <c r="F43" s="226" t="s">
        <v>425</v>
      </c>
      <c r="G43" s="226" t="s">
        <v>266</v>
      </c>
      <c r="H43" s="226" t="s">
        <v>266</v>
      </c>
      <c r="I43" s="226" t="s">
        <v>425</v>
      </c>
      <c r="J43" s="226" t="s">
        <v>425</v>
      </c>
      <c r="K43" s="226" t="s">
        <v>425</v>
      </c>
      <c r="L43" s="226" t="s">
        <v>425</v>
      </c>
      <c r="M43" s="226" t="s">
        <v>426</v>
      </c>
      <c r="N43" s="226" t="s">
        <v>426</v>
      </c>
      <c r="O43" s="226" t="s">
        <v>266</v>
      </c>
      <c r="P43" s="226" t="s">
        <v>266</v>
      </c>
      <c r="Q43" s="227" t="s">
        <v>429</v>
      </c>
    </row>
    <row r="44" spans="1:30" s="410" customFormat="1" ht="15" customHeight="1" x14ac:dyDescent="0.2">
      <c r="A44" s="265" t="s">
        <v>534</v>
      </c>
      <c r="B44" s="225" t="s">
        <v>535</v>
      </c>
      <c r="C44" s="226" t="s">
        <v>536</v>
      </c>
      <c r="D44" s="226" t="s">
        <v>536</v>
      </c>
      <c r="E44" s="226" t="s">
        <v>536</v>
      </c>
      <c r="F44" s="226" t="s">
        <v>536</v>
      </c>
      <c r="G44" s="226" t="s">
        <v>536</v>
      </c>
      <c r="H44" s="226" t="s">
        <v>536</v>
      </c>
      <c r="I44" s="226" t="s">
        <v>536</v>
      </c>
      <c r="J44" s="226" t="s">
        <v>536</v>
      </c>
      <c r="K44" s="226" t="s">
        <v>536</v>
      </c>
      <c r="L44" s="226" t="s">
        <v>536</v>
      </c>
      <c r="M44" s="226" t="s">
        <v>537</v>
      </c>
      <c r="N44" s="226" t="s">
        <v>537</v>
      </c>
      <c r="O44" s="226" t="s">
        <v>536</v>
      </c>
      <c r="P44" s="226" t="s">
        <v>536</v>
      </c>
      <c r="Q44" s="227" t="s">
        <v>719</v>
      </c>
    </row>
    <row r="45" spans="1:30" s="410" customFormat="1" ht="19" x14ac:dyDescent="0.2">
      <c r="A45" s="266" t="s">
        <v>542</v>
      </c>
      <c r="B45" s="283" t="s">
        <v>720</v>
      </c>
      <c r="C45" s="522" t="s">
        <v>430</v>
      </c>
      <c r="D45" s="522"/>
      <c r="E45" s="522"/>
      <c r="F45" s="522"/>
      <c r="G45" s="522"/>
      <c r="H45" s="522"/>
      <c r="I45" s="522"/>
      <c r="J45" s="522"/>
      <c r="K45" s="522"/>
      <c r="L45" s="522"/>
      <c r="M45" s="522"/>
      <c r="N45" s="522"/>
      <c r="O45" s="522"/>
      <c r="P45" s="522"/>
      <c r="Q45" s="523"/>
    </row>
    <row r="47" spans="1:30" ht="21" customHeight="1" x14ac:dyDescent="0.2">
      <c r="A47" s="526" t="s">
        <v>410</v>
      </c>
      <c r="B47" s="527"/>
      <c r="C47" s="150"/>
      <c r="D47" s="150"/>
      <c r="E47" s="150"/>
      <c r="F47" s="150"/>
      <c r="G47" s="150"/>
      <c r="H47" s="150"/>
      <c r="I47" s="150"/>
      <c r="J47" s="150"/>
      <c r="K47" s="150"/>
      <c r="L47" s="150"/>
      <c r="M47" s="150"/>
      <c r="N47" s="150"/>
      <c r="O47" s="150"/>
      <c r="P47" s="150"/>
      <c r="Q47" s="151"/>
    </row>
    <row r="48" spans="1:30" ht="15" customHeight="1" x14ac:dyDescent="0.2">
      <c r="A48" s="148"/>
      <c r="B48" s="214" t="s">
        <v>721</v>
      </c>
      <c r="C48" s="218"/>
      <c r="D48" s="218"/>
      <c r="E48" s="218"/>
      <c r="F48" s="218"/>
      <c r="G48" s="218"/>
      <c r="H48" s="218"/>
      <c r="I48" s="218"/>
      <c r="J48" s="218"/>
      <c r="K48" s="218"/>
      <c r="L48" s="218"/>
      <c r="M48" s="218"/>
      <c r="N48" s="218"/>
      <c r="O48" s="218"/>
      <c r="P48" s="218"/>
      <c r="Q48" s="149" t="s">
        <v>722</v>
      </c>
    </row>
    <row r="49" spans="1:17" ht="15" customHeight="1" x14ac:dyDescent="0.2"/>
    <row r="50" spans="1:17" ht="21" customHeight="1" x14ac:dyDescent="0.2">
      <c r="A50" s="524" t="s">
        <v>526</v>
      </c>
      <c r="B50" s="525"/>
      <c r="C50" s="264"/>
      <c r="D50" s="264"/>
      <c r="E50" s="264"/>
      <c r="F50" s="264"/>
      <c r="G50" s="264"/>
      <c r="H50" s="264"/>
      <c r="I50" s="264"/>
      <c r="J50" s="264"/>
      <c r="K50" s="264"/>
      <c r="L50" s="264"/>
      <c r="M50" s="264"/>
      <c r="N50" s="264"/>
      <c r="O50" s="264"/>
      <c r="P50" s="264"/>
      <c r="Q50" s="411"/>
    </row>
    <row r="51" spans="1:17" ht="15" customHeight="1" x14ac:dyDescent="0.2">
      <c r="A51" s="412"/>
      <c r="B51" s="416" t="s">
        <v>527</v>
      </c>
      <c r="C51" s="413" t="s">
        <v>529</v>
      </c>
      <c r="D51" s="413" t="s">
        <v>529</v>
      </c>
      <c r="E51" s="413" t="s">
        <v>529</v>
      </c>
      <c r="F51" s="413" t="s">
        <v>530</v>
      </c>
      <c r="G51" s="226" t="s">
        <v>266</v>
      </c>
      <c r="H51" s="226" t="s">
        <v>266</v>
      </c>
      <c r="I51" s="413" t="s">
        <v>529</v>
      </c>
      <c r="J51" s="413" t="s">
        <v>530</v>
      </c>
      <c r="K51" s="413" t="s">
        <v>529</v>
      </c>
      <c r="L51" s="413" t="s">
        <v>530</v>
      </c>
      <c r="M51" s="226" t="s">
        <v>266</v>
      </c>
      <c r="N51" s="226" t="s">
        <v>266</v>
      </c>
      <c r="O51" s="226" t="s">
        <v>266</v>
      </c>
      <c r="P51" s="226" t="s">
        <v>266</v>
      </c>
      <c r="Q51" s="414"/>
    </row>
    <row r="52" spans="1:17" ht="15" customHeight="1" x14ac:dyDescent="0.2">
      <c r="A52" s="429"/>
      <c r="B52" s="430" t="s">
        <v>528</v>
      </c>
      <c r="C52" s="226" t="s">
        <v>266</v>
      </c>
      <c r="D52" s="226" t="s">
        <v>266</v>
      </c>
      <c r="E52" s="226" t="s">
        <v>266</v>
      </c>
      <c r="F52" s="226" t="s">
        <v>266</v>
      </c>
      <c r="G52" s="226" t="s">
        <v>266</v>
      </c>
      <c r="H52" s="226" t="s">
        <v>266</v>
      </c>
      <c r="I52" s="226" t="s">
        <v>266</v>
      </c>
      <c r="J52" s="226" t="s">
        <v>266</v>
      </c>
      <c r="K52" s="226" t="s">
        <v>266</v>
      </c>
      <c r="L52" s="226" t="s">
        <v>266</v>
      </c>
      <c r="M52" s="413" t="s">
        <v>529</v>
      </c>
      <c r="N52" s="413" t="s">
        <v>529</v>
      </c>
      <c r="O52" s="226" t="s">
        <v>266</v>
      </c>
      <c r="P52" s="226" t="s">
        <v>266</v>
      </c>
      <c r="Q52" s="432" t="s">
        <v>532</v>
      </c>
    </row>
    <row r="53" spans="1:17" ht="15" customHeight="1" x14ac:dyDescent="0.2">
      <c r="C53" s="415"/>
      <c r="D53" s="415"/>
      <c r="E53" s="415"/>
      <c r="F53" s="415"/>
      <c r="G53" s="415"/>
      <c r="H53" s="415"/>
      <c r="I53" s="415"/>
      <c r="J53" s="415"/>
      <c r="K53" s="415"/>
      <c r="L53" s="415"/>
      <c r="M53" s="415"/>
      <c r="N53" s="415"/>
      <c r="O53" s="415"/>
      <c r="P53" s="415"/>
    </row>
    <row r="54" spans="1:17" ht="15" customHeight="1" x14ac:dyDescent="0.2"/>
    <row r="55" spans="1:17" ht="15" customHeight="1" x14ac:dyDescent="0.2"/>
    <row r="56" spans="1:17" ht="15" customHeight="1" x14ac:dyDescent="0.2"/>
    <row r="58" spans="1:17" ht="22.5" customHeight="1" x14ac:dyDescent="0.2"/>
    <row r="59" spans="1:17" ht="22.5" customHeight="1" x14ac:dyDescent="0.2"/>
    <row r="60" spans="1:17" ht="33.75" customHeight="1" x14ac:dyDescent="0.2"/>
    <row r="61" spans="1:17" ht="33.75" customHeight="1" x14ac:dyDescent="0.2"/>
    <row r="66" ht="17.25" customHeight="1" x14ac:dyDescent="0.2"/>
    <row r="67" ht="33.75" customHeight="1" x14ac:dyDescent="0.2"/>
  </sheetData>
  <mergeCells count="17">
    <mergeCell ref="A1:Q1"/>
    <mergeCell ref="M4:N4"/>
    <mergeCell ref="C4:D4"/>
    <mergeCell ref="E4:F4"/>
    <mergeCell ref="I4:J4"/>
    <mergeCell ref="K4:L4"/>
    <mergeCell ref="A4:B4"/>
    <mergeCell ref="G4:H4"/>
    <mergeCell ref="O4:P4"/>
    <mergeCell ref="A40:B40"/>
    <mergeCell ref="C45:Q45"/>
    <mergeCell ref="A50:B50"/>
    <mergeCell ref="A47:B47"/>
    <mergeCell ref="A5:B5"/>
    <mergeCell ref="A25:B25"/>
    <mergeCell ref="A30:B30"/>
    <mergeCell ref="A36:B36"/>
  </mergeCells>
  <phoneticPr fontId="3"/>
  <hyperlinks>
    <hyperlink ref="A41" location="'科目内訳表（様式36）'!A1" display="様式36" xr:uid="{00000000-0004-0000-0000-000000000000}"/>
    <hyperlink ref="A42" location="'口座出納帳（様式35）'!A1" display="様式35" xr:uid="{00000000-0004-0000-0000-000001000000}"/>
    <hyperlink ref="A45" location="'科目内訳表（様式36）'!A1" display="様式36" xr:uid="{00000000-0004-0000-0000-000002000000}"/>
    <hyperlink ref="A43" location="'口座出納帳（様式35）'!A1" display="様式35" xr:uid="{00000000-0004-0000-0000-000003000000}"/>
  </hyperlinks>
  <printOptions horizontalCentered="1"/>
  <pageMargins left="0.23622047244094491" right="0.23622047244094491" top="0.74803149606299213" bottom="0.74803149606299213" header="0.31496062992125984" footer="0.31496062992125984"/>
  <pageSetup paperSize="9" scale="8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I42"/>
  <sheetViews>
    <sheetView view="pageBreakPreview" topLeftCell="A18" zoomScaleNormal="100" zoomScaleSheetLayoutView="100" workbookViewId="0">
      <selection activeCell="A9" sqref="A9"/>
    </sheetView>
  </sheetViews>
  <sheetFormatPr defaultColWidth="9" defaultRowHeight="13" x14ac:dyDescent="0.2"/>
  <cols>
    <col min="1" max="7" width="9" style="1"/>
    <col min="8" max="8" width="9" style="1" customWidth="1"/>
    <col min="9" max="16384" width="9" style="1"/>
  </cols>
  <sheetData>
    <row r="2" spans="1:9" ht="27" customHeight="1" x14ac:dyDescent="0.2">
      <c r="A2" s="649" t="s">
        <v>685</v>
      </c>
      <c r="B2" s="649"/>
      <c r="C2" s="649"/>
      <c r="D2" s="649"/>
      <c r="E2" s="649"/>
      <c r="F2" s="649"/>
      <c r="G2" s="649"/>
      <c r="H2" s="649"/>
      <c r="I2" s="649"/>
    </row>
    <row r="3" spans="1:9" ht="18" customHeight="1" x14ac:dyDescent="0.2"/>
    <row r="4" spans="1:9" ht="18" customHeight="1" x14ac:dyDescent="0.2">
      <c r="A4" s="420"/>
      <c r="H4" s="421"/>
      <c r="I4" s="421" t="s">
        <v>718</v>
      </c>
    </row>
    <row r="5" spans="1:9" ht="18" customHeight="1" x14ac:dyDescent="0.2">
      <c r="A5" s="420"/>
      <c r="H5" s="421"/>
      <c r="I5" s="421"/>
    </row>
    <row r="6" spans="1:9" ht="18" customHeight="1" x14ac:dyDescent="0.2"/>
    <row r="7" spans="1:9" ht="18" customHeight="1" x14ac:dyDescent="0.2">
      <c r="A7" s="1" t="s">
        <v>746</v>
      </c>
    </row>
    <row r="8" spans="1:9" ht="18" customHeight="1" x14ac:dyDescent="0.2">
      <c r="A8" s="1" t="s">
        <v>747</v>
      </c>
    </row>
    <row r="9" spans="1:9" ht="18" customHeight="1" x14ac:dyDescent="0.2"/>
    <row r="10" spans="1:9" ht="18" customHeight="1" x14ac:dyDescent="0.2"/>
    <row r="11" spans="1:9" ht="18" customHeight="1" x14ac:dyDescent="0.2">
      <c r="F11" s="1" t="s">
        <v>666</v>
      </c>
    </row>
    <row r="12" spans="1:9" ht="18" customHeight="1" x14ac:dyDescent="0.2">
      <c r="F12" s="1" t="s">
        <v>667</v>
      </c>
    </row>
    <row r="13" spans="1:9" ht="18" customHeight="1" x14ac:dyDescent="0.2">
      <c r="F13" s="1" t="s">
        <v>668</v>
      </c>
      <c r="I13" s="2" t="s">
        <v>669</v>
      </c>
    </row>
    <row r="14" spans="1:9" ht="18" hidden="1" customHeight="1" x14ac:dyDescent="0.2">
      <c r="F14" s="1" t="s">
        <v>670</v>
      </c>
    </row>
    <row r="15" spans="1:9" ht="18" hidden="1" customHeight="1" x14ac:dyDescent="0.2">
      <c r="F15" s="1" t="s">
        <v>671</v>
      </c>
    </row>
    <row r="16" spans="1:9" ht="18" hidden="1" customHeight="1" x14ac:dyDescent="0.2">
      <c r="F16" s="1" t="s">
        <v>672</v>
      </c>
    </row>
    <row r="17" spans="1:9" ht="18" hidden="1" customHeight="1" x14ac:dyDescent="0.2">
      <c r="F17" s="1" t="s">
        <v>673</v>
      </c>
    </row>
    <row r="18" spans="1:9" ht="18" customHeight="1" x14ac:dyDescent="0.2"/>
    <row r="19" spans="1:9" ht="18" customHeight="1" x14ac:dyDescent="0.2"/>
    <row r="20" spans="1:9" ht="18" customHeight="1" x14ac:dyDescent="0.2"/>
    <row r="21" spans="1:9" ht="18" customHeight="1" x14ac:dyDescent="0.2">
      <c r="A21" s="650" t="s">
        <v>674</v>
      </c>
      <c r="B21" s="650"/>
      <c r="C21" s="650"/>
      <c r="D21" s="650"/>
      <c r="E21" s="650"/>
      <c r="F21" s="650"/>
      <c r="G21" s="650"/>
      <c r="H21" s="650"/>
      <c r="I21" s="650"/>
    </row>
    <row r="22" spans="1:9" ht="18" customHeight="1" x14ac:dyDescent="0.2">
      <c r="A22" s="415"/>
      <c r="B22" s="415"/>
      <c r="C22" s="415"/>
      <c r="D22" s="415"/>
      <c r="E22" s="415"/>
      <c r="F22" s="415"/>
      <c r="G22" s="415"/>
      <c r="H22" s="415"/>
      <c r="I22" s="415"/>
    </row>
    <row r="23" spans="1:9" ht="18" customHeight="1" x14ac:dyDescent="0.2"/>
    <row r="24" spans="1:9" ht="18" customHeight="1" x14ac:dyDescent="0.2">
      <c r="A24" s="650" t="s">
        <v>232</v>
      </c>
      <c r="B24" s="650"/>
      <c r="C24" s="650"/>
      <c r="D24" s="650"/>
      <c r="E24" s="650"/>
      <c r="F24" s="650"/>
      <c r="G24" s="650"/>
      <c r="H24" s="650"/>
      <c r="I24" s="650"/>
    </row>
    <row r="25" spans="1:9" ht="18" customHeight="1" x14ac:dyDescent="0.2">
      <c r="A25" s="415"/>
      <c r="B25" s="415"/>
      <c r="C25" s="415"/>
      <c r="D25" s="415"/>
      <c r="E25" s="415"/>
      <c r="F25" s="415"/>
      <c r="G25" s="415"/>
      <c r="H25" s="415"/>
      <c r="I25" s="415"/>
    </row>
    <row r="26" spans="1:9" ht="18" customHeight="1" x14ac:dyDescent="0.2"/>
    <row r="27" spans="1:9" ht="18" customHeight="1" x14ac:dyDescent="0.2">
      <c r="B27" s="1" t="s">
        <v>675</v>
      </c>
      <c r="C27" s="650"/>
      <c r="D27" s="650"/>
      <c r="E27" s="650"/>
      <c r="F27" s="1" t="s">
        <v>676</v>
      </c>
    </row>
    <row r="28" spans="1:9" ht="18" customHeight="1" x14ac:dyDescent="0.2">
      <c r="C28" s="415"/>
      <c r="D28" s="415"/>
      <c r="E28" s="415"/>
    </row>
    <row r="29" spans="1:9" ht="18" customHeight="1" x14ac:dyDescent="0.2"/>
    <row r="30" spans="1:9" ht="18" customHeight="1" x14ac:dyDescent="0.2">
      <c r="B30" s="1" t="s">
        <v>677</v>
      </c>
      <c r="C30" s="1" t="s">
        <v>678</v>
      </c>
    </row>
    <row r="31" spans="1:9" ht="18" customHeight="1" x14ac:dyDescent="0.2"/>
    <row r="32" spans="1:9" ht="18" customHeight="1" x14ac:dyDescent="0.2"/>
    <row r="33" spans="1:9" ht="18" customHeight="1" x14ac:dyDescent="0.2">
      <c r="I33" s="1" t="s">
        <v>679</v>
      </c>
    </row>
    <row r="34" spans="1:9" ht="18" customHeight="1" x14ac:dyDescent="0.2">
      <c r="A34" s="1" t="s">
        <v>680</v>
      </c>
    </row>
    <row r="35" spans="1:9" ht="18" customHeight="1" x14ac:dyDescent="0.2"/>
    <row r="36" spans="1:9" ht="18" customHeight="1" x14ac:dyDescent="0.2">
      <c r="B36" s="422"/>
      <c r="C36" s="423"/>
      <c r="D36" s="423"/>
      <c r="E36" s="423"/>
      <c r="F36" s="423"/>
      <c r="G36" s="423"/>
      <c r="H36" s="424"/>
    </row>
    <row r="37" spans="1:9" ht="18" customHeight="1" x14ac:dyDescent="0.2">
      <c r="B37" s="425"/>
      <c r="C37" s="651" t="s">
        <v>681</v>
      </c>
      <c r="D37" s="651"/>
      <c r="E37" s="651"/>
      <c r="F37" s="651"/>
      <c r="G37" s="651"/>
      <c r="H37" s="426"/>
    </row>
    <row r="38" spans="1:9" ht="18" customHeight="1" x14ac:dyDescent="0.2">
      <c r="B38" s="425"/>
      <c r="C38" s="409" t="s">
        <v>743</v>
      </c>
      <c r="D38" s="409"/>
      <c r="E38" s="409"/>
      <c r="F38" s="409"/>
      <c r="G38" s="409"/>
      <c r="H38" s="426"/>
    </row>
    <row r="39" spans="1:9" ht="18" customHeight="1" x14ac:dyDescent="0.2">
      <c r="B39" s="425"/>
      <c r="C39" s="409" t="s">
        <v>744</v>
      </c>
      <c r="D39" s="409"/>
      <c r="E39" s="409"/>
      <c r="F39" s="409"/>
      <c r="G39" s="409"/>
      <c r="H39" s="426"/>
    </row>
    <row r="40" spans="1:9" ht="18" customHeight="1" x14ac:dyDescent="0.2">
      <c r="B40" s="425"/>
      <c r="C40" s="409" t="s">
        <v>745</v>
      </c>
      <c r="D40" s="409"/>
      <c r="E40" s="409"/>
      <c r="F40" s="409"/>
      <c r="G40" s="409"/>
      <c r="H40" s="426"/>
    </row>
    <row r="41" spans="1:9" ht="18" customHeight="1" x14ac:dyDescent="0.2">
      <c r="B41" s="427"/>
      <c r="C41" s="284"/>
      <c r="D41" s="284"/>
      <c r="E41" s="284"/>
      <c r="F41" s="284"/>
      <c r="G41" s="284"/>
      <c r="H41" s="428"/>
    </row>
    <row r="42" spans="1:9" ht="18" customHeight="1" x14ac:dyDescent="0.2"/>
  </sheetData>
  <mergeCells count="5">
    <mergeCell ref="A2:I2"/>
    <mergeCell ref="A21:I21"/>
    <mergeCell ref="A24:I24"/>
    <mergeCell ref="C27:E27"/>
    <mergeCell ref="C37:G37"/>
  </mergeCells>
  <phoneticPr fontId="3"/>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36"/>
  <sheetViews>
    <sheetView view="pageBreakPreview" zoomScaleNormal="100" zoomScaleSheetLayoutView="100" workbookViewId="0">
      <selection activeCell="A18" sqref="A18"/>
    </sheetView>
  </sheetViews>
  <sheetFormatPr defaultColWidth="9" defaultRowHeight="13" x14ac:dyDescent="0.2"/>
  <cols>
    <col min="1" max="1" width="3.7265625" style="8" customWidth="1"/>
    <col min="2" max="2" width="18.6328125" style="8" customWidth="1"/>
    <col min="3" max="5" width="15.6328125" style="8" customWidth="1"/>
    <col min="6" max="6" width="23.08984375" style="8" customWidth="1"/>
    <col min="7" max="16384" width="9" style="8"/>
  </cols>
  <sheetData>
    <row r="1" spans="1:7" ht="21" x14ac:dyDescent="0.2">
      <c r="A1" s="286"/>
      <c r="B1" s="9"/>
      <c r="C1" s="9"/>
      <c r="D1" s="9"/>
      <c r="E1" s="9"/>
      <c r="F1" s="18" t="s">
        <v>687</v>
      </c>
      <c r="G1" s="9"/>
    </row>
    <row r="2" spans="1:7" ht="19" x14ac:dyDescent="0.2">
      <c r="A2" s="628" t="s">
        <v>50</v>
      </c>
      <c r="B2" s="628"/>
      <c r="C2" s="628"/>
      <c r="D2" s="628"/>
      <c r="E2" s="628"/>
      <c r="F2" s="628"/>
    </row>
    <row r="3" spans="1:7" ht="10.5" customHeight="1" x14ac:dyDescent="0.2">
      <c r="A3" s="12"/>
      <c r="B3" s="12"/>
      <c r="C3" s="12"/>
      <c r="D3" s="12"/>
      <c r="E3" s="12"/>
      <c r="F3" s="12"/>
    </row>
    <row r="4" spans="1:7" ht="19" x14ac:dyDescent="0.2">
      <c r="A4" s="12"/>
      <c r="B4" s="656" t="s">
        <v>545</v>
      </c>
      <c r="C4" s="656"/>
      <c r="D4" s="656"/>
      <c r="E4" s="656"/>
      <c r="F4" s="656"/>
    </row>
    <row r="5" spans="1:7" ht="13.5" thickBot="1" x14ac:dyDescent="0.25">
      <c r="A5" s="653" t="s">
        <v>256</v>
      </c>
      <c r="B5" s="653"/>
      <c r="C5" s="653"/>
      <c r="D5" s="653"/>
      <c r="E5" s="653"/>
      <c r="F5" s="653"/>
    </row>
    <row r="6" spans="1:7" ht="19.5" customHeight="1" x14ac:dyDescent="0.2">
      <c r="A6" s="654" t="s">
        <v>51</v>
      </c>
      <c r="B6" s="655"/>
      <c r="C6" s="20" t="s">
        <v>1</v>
      </c>
      <c r="D6" s="20" t="s">
        <v>52</v>
      </c>
      <c r="E6" s="20" t="s">
        <v>54</v>
      </c>
      <c r="F6" s="53" t="s">
        <v>5</v>
      </c>
    </row>
    <row r="7" spans="1:7" ht="19.5" customHeight="1" x14ac:dyDescent="0.2">
      <c r="A7" s="652" t="s">
        <v>101</v>
      </c>
      <c r="B7" s="553"/>
      <c r="C7" s="34"/>
      <c r="D7" s="34"/>
      <c r="E7" s="39"/>
      <c r="F7" s="54"/>
    </row>
    <row r="8" spans="1:7" ht="19.5" customHeight="1" x14ac:dyDescent="0.2">
      <c r="A8" s="55">
        <v>1</v>
      </c>
      <c r="B8" s="41" t="s">
        <v>103</v>
      </c>
      <c r="C8" s="35"/>
      <c r="D8" s="35"/>
      <c r="E8" s="35">
        <f t="shared" ref="E8:E15" si="0">C8-D8</f>
        <v>0</v>
      </c>
      <c r="F8" s="56"/>
    </row>
    <row r="9" spans="1:7" ht="19.5" customHeight="1" x14ac:dyDescent="0.2">
      <c r="A9" s="55">
        <v>2</v>
      </c>
      <c r="B9" s="41" t="s">
        <v>105</v>
      </c>
      <c r="C9" s="35"/>
      <c r="D9" s="35"/>
      <c r="E9" s="35">
        <f t="shared" si="0"/>
        <v>0</v>
      </c>
      <c r="F9" s="56"/>
    </row>
    <row r="10" spans="1:7" ht="19.5" customHeight="1" x14ac:dyDescent="0.2">
      <c r="A10" s="55">
        <v>3</v>
      </c>
      <c r="B10" s="41" t="s">
        <v>104</v>
      </c>
      <c r="C10" s="35"/>
      <c r="D10" s="35"/>
      <c r="E10" s="35">
        <f t="shared" si="0"/>
        <v>0</v>
      </c>
      <c r="F10" s="56"/>
    </row>
    <row r="11" spans="1:7" ht="19.5" customHeight="1" x14ac:dyDescent="0.2">
      <c r="A11" s="55">
        <v>4</v>
      </c>
      <c r="B11" s="41" t="s">
        <v>106</v>
      </c>
      <c r="C11" s="35"/>
      <c r="D11" s="35"/>
      <c r="E11" s="35">
        <f t="shared" si="0"/>
        <v>0</v>
      </c>
      <c r="F11" s="56"/>
    </row>
    <row r="12" spans="1:7" ht="19.5" customHeight="1" x14ac:dyDescent="0.2">
      <c r="A12" s="55">
        <v>5</v>
      </c>
      <c r="B12" s="41" t="s">
        <v>107</v>
      </c>
      <c r="C12" s="35"/>
      <c r="D12" s="35"/>
      <c r="E12" s="35">
        <f t="shared" si="0"/>
        <v>0</v>
      </c>
      <c r="F12" s="56"/>
    </row>
    <row r="13" spans="1:7" ht="19.5" customHeight="1" x14ac:dyDescent="0.2">
      <c r="A13" s="55">
        <v>6</v>
      </c>
      <c r="B13" s="41" t="s">
        <v>109</v>
      </c>
      <c r="C13" s="35"/>
      <c r="D13" s="35"/>
      <c r="E13" s="35">
        <f t="shared" si="0"/>
        <v>0</v>
      </c>
      <c r="F13" s="56"/>
    </row>
    <row r="14" spans="1:7" ht="19.5" customHeight="1" x14ac:dyDescent="0.2">
      <c r="A14" s="55">
        <v>7</v>
      </c>
      <c r="B14" s="41" t="s">
        <v>124</v>
      </c>
      <c r="C14" s="35"/>
      <c r="D14" s="35"/>
      <c r="E14" s="35">
        <f t="shared" si="0"/>
        <v>0</v>
      </c>
      <c r="F14" s="56"/>
    </row>
    <row r="15" spans="1:7" ht="19.5" customHeight="1" x14ac:dyDescent="0.2">
      <c r="A15" s="55">
        <v>8</v>
      </c>
      <c r="B15" s="41" t="s">
        <v>110</v>
      </c>
      <c r="C15" s="35"/>
      <c r="D15" s="35"/>
      <c r="E15" s="35">
        <f t="shared" si="0"/>
        <v>0</v>
      </c>
      <c r="F15" s="56"/>
    </row>
    <row r="16" spans="1:7" ht="19.5" customHeight="1" x14ac:dyDescent="0.2">
      <c r="A16" s="652" t="s">
        <v>125</v>
      </c>
      <c r="B16" s="554"/>
      <c r="C16" s="44">
        <f>SUM(C8:C15)</f>
        <v>0</v>
      </c>
      <c r="D16" s="44">
        <f>SUM(D8:D15)</f>
        <v>0</v>
      </c>
      <c r="E16" s="44">
        <f>SUM(E8:E15)</f>
        <v>0</v>
      </c>
      <c r="F16" s="57"/>
    </row>
    <row r="17" spans="1:6" ht="19.5" customHeight="1" x14ac:dyDescent="0.2">
      <c r="A17" s="652" t="s">
        <v>694</v>
      </c>
      <c r="B17" s="553"/>
      <c r="C17" s="34"/>
      <c r="D17" s="34"/>
      <c r="E17" s="34"/>
      <c r="F17" s="54"/>
    </row>
    <row r="18" spans="1:6" ht="19.5" customHeight="1" x14ac:dyDescent="0.2">
      <c r="A18" s="55">
        <v>1</v>
      </c>
      <c r="B18" s="41" t="s">
        <v>6</v>
      </c>
      <c r="C18" s="35"/>
      <c r="D18" s="35"/>
      <c r="E18" s="35">
        <f t="shared" ref="E18:E30" si="1">C18-D18</f>
        <v>0</v>
      </c>
      <c r="F18" s="56"/>
    </row>
    <row r="19" spans="1:6" ht="19.5" customHeight="1" x14ac:dyDescent="0.2">
      <c r="A19" s="55">
        <v>2</v>
      </c>
      <c r="B19" s="41" t="s">
        <v>243</v>
      </c>
      <c r="C19" s="35"/>
      <c r="D19" s="35"/>
      <c r="E19" s="35">
        <f t="shared" si="1"/>
        <v>0</v>
      </c>
      <c r="F19" s="56"/>
    </row>
    <row r="20" spans="1:6" ht="19.5" customHeight="1" x14ac:dyDescent="0.2">
      <c r="A20" s="55">
        <v>3</v>
      </c>
      <c r="B20" s="41" t="s">
        <v>7</v>
      </c>
      <c r="C20" s="35"/>
      <c r="D20" s="35"/>
      <c r="E20" s="35">
        <f t="shared" si="1"/>
        <v>0</v>
      </c>
      <c r="F20" s="56"/>
    </row>
    <row r="21" spans="1:6" ht="19.5" customHeight="1" x14ac:dyDescent="0.2">
      <c r="A21" s="55">
        <v>4</v>
      </c>
      <c r="B21" s="41" t="s">
        <v>8</v>
      </c>
      <c r="C21" s="35"/>
      <c r="D21" s="35"/>
      <c r="E21" s="35">
        <f t="shared" si="1"/>
        <v>0</v>
      </c>
      <c r="F21" s="56"/>
    </row>
    <row r="22" spans="1:6" ht="19.5" customHeight="1" x14ac:dyDescent="0.2">
      <c r="A22" s="282">
        <v>5</v>
      </c>
      <c r="B22" s="41" t="s">
        <v>9</v>
      </c>
      <c r="C22" s="35"/>
      <c r="D22" s="35"/>
      <c r="E22" s="35">
        <f t="shared" si="1"/>
        <v>0</v>
      </c>
      <c r="F22" s="56"/>
    </row>
    <row r="23" spans="1:6" ht="19.5" customHeight="1" x14ac:dyDescent="0.2">
      <c r="A23" s="282">
        <v>6</v>
      </c>
      <c r="B23" s="41" t="s">
        <v>10</v>
      </c>
      <c r="C23" s="35"/>
      <c r="D23" s="35"/>
      <c r="E23" s="35">
        <f t="shared" si="1"/>
        <v>0</v>
      </c>
      <c r="F23" s="56"/>
    </row>
    <row r="24" spans="1:6" ht="19.5" customHeight="1" x14ac:dyDescent="0.2">
      <c r="A24" s="282">
        <v>7</v>
      </c>
      <c r="B24" s="41" t="s">
        <v>11</v>
      </c>
      <c r="C24" s="35"/>
      <c r="D24" s="35"/>
      <c r="E24" s="35">
        <f t="shared" si="1"/>
        <v>0</v>
      </c>
      <c r="F24" s="56"/>
    </row>
    <row r="25" spans="1:6" ht="19.5" customHeight="1" x14ac:dyDescent="0.2">
      <c r="A25" s="282">
        <v>8</v>
      </c>
      <c r="B25" s="41" t="s">
        <v>12</v>
      </c>
      <c r="C25" s="35"/>
      <c r="D25" s="35"/>
      <c r="E25" s="35">
        <f t="shared" si="1"/>
        <v>0</v>
      </c>
      <c r="F25" s="56"/>
    </row>
    <row r="26" spans="1:6" ht="19.5" customHeight="1" x14ac:dyDescent="0.2">
      <c r="A26" s="282">
        <v>9</v>
      </c>
      <c r="B26" s="41" t="s">
        <v>13</v>
      </c>
      <c r="C26" s="35"/>
      <c r="D26" s="35"/>
      <c r="E26" s="35">
        <f t="shared" si="1"/>
        <v>0</v>
      </c>
      <c r="F26" s="56"/>
    </row>
    <row r="27" spans="1:6" ht="19.5" customHeight="1" x14ac:dyDescent="0.2">
      <c r="A27" s="282">
        <v>10</v>
      </c>
      <c r="B27" s="41" t="s">
        <v>14</v>
      </c>
      <c r="C27" s="35"/>
      <c r="D27" s="35"/>
      <c r="E27" s="35">
        <f t="shared" si="1"/>
        <v>0</v>
      </c>
      <c r="F27" s="56"/>
    </row>
    <row r="28" spans="1:6" ht="19.5" customHeight="1" x14ac:dyDescent="0.2">
      <c r="A28" s="282">
        <v>11</v>
      </c>
      <c r="B28" s="41" t="s">
        <v>15</v>
      </c>
      <c r="C28" s="35"/>
      <c r="D28" s="35"/>
      <c r="E28" s="35">
        <f t="shared" si="1"/>
        <v>0</v>
      </c>
      <c r="F28" s="56"/>
    </row>
    <row r="29" spans="1:6" ht="19.5" customHeight="1" x14ac:dyDescent="0.2">
      <c r="A29" s="282">
        <v>12</v>
      </c>
      <c r="B29" s="41" t="s">
        <v>16</v>
      </c>
      <c r="C29" s="35"/>
      <c r="D29" s="35"/>
      <c r="E29" s="35">
        <f t="shared" si="1"/>
        <v>0</v>
      </c>
      <c r="F29" s="56"/>
    </row>
    <row r="30" spans="1:6" ht="19.5" customHeight="1" x14ac:dyDescent="0.2">
      <c r="A30" s="282">
        <v>13</v>
      </c>
      <c r="B30" s="41" t="s">
        <v>17</v>
      </c>
      <c r="C30" s="35"/>
      <c r="D30" s="35"/>
      <c r="E30" s="35">
        <f t="shared" si="1"/>
        <v>0</v>
      </c>
      <c r="F30" s="56"/>
    </row>
    <row r="31" spans="1:6" ht="19.5" customHeight="1" x14ac:dyDescent="0.2">
      <c r="A31" s="282">
        <v>14</v>
      </c>
      <c r="B31" s="41" t="s">
        <v>18</v>
      </c>
      <c r="C31" s="35"/>
      <c r="D31" s="58"/>
      <c r="E31" s="35">
        <f>C31</f>
        <v>0</v>
      </c>
      <c r="F31" s="56"/>
    </row>
    <row r="32" spans="1:6" ht="19.5" customHeight="1" x14ac:dyDescent="0.2">
      <c r="A32" s="652" t="s">
        <v>126</v>
      </c>
      <c r="B32" s="554"/>
      <c r="C32" s="35">
        <f>SUM(C18:C31)</f>
        <v>0</v>
      </c>
      <c r="D32" s="35">
        <f>SUM(D18:D30)</f>
        <v>0</v>
      </c>
      <c r="E32" s="35">
        <f>SUM(E18:E31)</f>
        <v>0</v>
      </c>
      <c r="F32" s="56"/>
    </row>
    <row r="33" spans="1:6" ht="19.5" customHeight="1" thickBot="1" x14ac:dyDescent="0.25">
      <c r="A33" s="657" t="s">
        <v>55</v>
      </c>
      <c r="B33" s="658"/>
      <c r="C33" s="59"/>
      <c r="D33" s="60">
        <f>D16-D32</f>
        <v>0</v>
      </c>
      <c r="E33" s="59"/>
      <c r="F33" s="61"/>
    </row>
    <row r="34" spans="1:6" x14ac:dyDescent="0.2">
      <c r="A34" s="659"/>
      <c r="B34" s="659"/>
      <c r="C34" s="659"/>
      <c r="D34" s="659"/>
      <c r="E34" s="659"/>
      <c r="F34" s="659"/>
    </row>
    <row r="35" spans="1:6" ht="18" customHeight="1" x14ac:dyDescent="0.2">
      <c r="A35" s="660"/>
      <c r="B35" s="661" t="s">
        <v>653</v>
      </c>
      <c r="C35" s="661"/>
      <c r="D35" s="661"/>
      <c r="E35" s="661"/>
      <c r="F35" s="661"/>
    </row>
    <row r="36" spans="1:6" ht="17.25" customHeight="1" x14ac:dyDescent="0.2">
      <c r="A36" s="660"/>
      <c r="B36" s="661"/>
      <c r="C36" s="661"/>
      <c r="D36" s="661"/>
      <c r="E36" s="661"/>
      <c r="F36" s="661"/>
    </row>
  </sheetData>
  <mergeCells count="13">
    <mergeCell ref="A32:B32"/>
    <mergeCell ref="A33:B33"/>
    <mergeCell ref="A34:F34"/>
    <mergeCell ref="A35:A36"/>
    <mergeCell ref="B35:F35"/>
    <mergeCell ref="B36:F36"/>
    <mergeCell ref="A17:B17"/>
    <mergeCell ref="A2:F2"/>
    <mergeCell ref="A5:F5"/>
    <mergeCell ref="A6:B6"/>
    <mergeCell ref="A7:B7"/>
    <mergeCell ref="A16:B16"/>
    <mergeCell ref="B4:F4"/>
  </mergeCells>
  <phoneticPr fontId="3"/>
  <printOptions horizontalCentered="1"/>
  <pageMargins left="0.39370078740157483" right="0.19685039370078741" top="0.98425196850393704" bottom="0.70866141732283472" header="0.51181102362204722" footer="0.51181102362204722"/>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47"/>
  <sheetViews>
    <sheetView view="pageBreakPreview" zoomScaleNormal="100" zoomScaleSheetLayoutView="100" workbookViewId="0">
      <selection activeCell="J29" sqref="J29"/>
    </sheetView>
  </sheetViews>
  <sheetFormatPr defaultColWidth="9" defaultRowHeight="13" x14ac:dyDescent="0.2"/>
  <cols>
    <col min="1" max="1" width="1.6328125" style="8" customWidth="1"/>
    <col min="2" max="2" width="3.6328125" style="8" customWidth="1"/>
    <col min="3" max="3" width="1.6328125" style="8" customWidth="1"/>
    <col min="4" max="4" width="18.6328125" style="8" customWidth="1"/>
    <col min="5" max="5" width="11.6328125" style="8" customWidth="1"/>
    <col min="6" max="6" width="24.7265625" style="8" customWidth="1"/>
    <col min="7" max="9" width="12.7265625" style="8" customWidth="1"/>
    <col min="10" max="10" width="4.08984375" style="8" customWidth="1"/>
    <col min="11" max="16384" width="9" style="8"/>
  </cols>
  <sheetData>
    <row r="1" spans="1:11" ht="21" x14ac:dyDescent="0.2">
      <c r="A1" s="286"/>
      <c r="B1" s="9"/>
      <c r="C1" s="9"/>
      <c r="D1" s="664" t="s">
        <v>412</v>
      </c>
      <c r="E1" s="664"/>
      <c r="F1" s="664"/>
      <c r="G1" s="664"/>
      <c r="H1" s="664"/>
      <c r="I1" s="664"/>
      <c r="J1" s="664"/>
      <c r="K1" s="9"/>
    </row>
    <row r="2" spans="1:11" x14ac:dyDescent="0.2">
      <c r="A2" s="9"/>
      <c r="B2" s="9"/>
      <c r="C2" s="9"/>
      <c r="D2" s="656" t="s">
        <v>545</v>
      </c>
      <c r="E2" s="656"/>
      <c r="F2" s="656"/>
      <c r="G2" s="656"/>
      <c r="H2" s="656"/>
      <c r="I2" s="656"/>
      <c r="J2" s="11"/>
      <c r="K2" s="9"/>
    </row>
    <row r="3" spans="1:11" x14ac:dyDescent="0.2">
      <c r="A3" s="9"/>
      <c r="B3" s="9"/>
      <c r="C3" s="9"/>
      <c r="D3" s="11"/>
      <c r="E3" s="11"/>
      <c r="F3" s="11"/>
      <c r="G3" s="11"/>
      <c r="H3" s="11"/>
      <c r="I3" s="11"/>
      <c r="J3" s="11"/>
      <c r="K3" s="9"/>
    </row>
    <row r="4" spans="1:11" x14ac:dyDescent="0.2">
      <c r="A4" s="551" t="s">
        <v>122</v>
      </c>
      <c r="B4" s="551"/>
      <c r="C4" s="551"/>
      <c r="D4" s="551"/>
      <c r="E4" s="33" t="s">
        <v>56</v>
      </c>
      <c r="F4" s="10"/>
      <c r="G4" s="10"/>
      <c r="H4" s="10"/>
      <c r="I4" s="665" t="s">
        <v>22</v>
      </c>
      <c r="J4" s="665"/>
      <c r="K4" s="9"/>
    </row>
    <row r="5" spans="1:11" ht="30" customHeight="1" x14ac:dyDescent="0.2">
      <c r="A5" s="552" t="s">
        <v>23</v>
      </c>
      <c r="B5" s="553"/>
      <c r="C5" s="553"/>
      <c r="D5" s="554"/>
      <c r="E5" s="555" t="s">
        <v>25</v>
      </c>
      <c r="F5" s="554"/>
      <c r="G5" s="16" t="s">
        <v>1</v>
      </c>
      <c r="H5" s="16" t="s">
        <v>52</v>
      </c>
      <c r="I5" s="62" t="s">
        <v>58</v>
      </c>
      <c r="J5" s="62" t="s">
        <v>27</v>
      </c>
      <c r="K5" s="9"/>
    </row>
    <row r="6" spans="1:11" ht="30" customHeight="1" x14ac:dyDescent="0.2">
      <c r="A6" s="17" t="s">
        <v>28</v>
      </c>
      <c r="B6" s="31"/>
      <c r="C6" s="31" t="s">
        <v>238</v>
      </c>
      <c r="D6" s="23"/>
      <c r="E6" s="662"/>
      <c r="F6" s="663"/>
      <c r="G6" s="46"/>
      <c r="H6" s="46"/>
      <c r="I6" s="46">
        <f>G6-H6</f>
        <v>0</v>
      </c>
      <c r="J6" s="23"/>
      <c r="K6" s="9"/>
    </row>
    <row r="7" spans="1:11" ht="30" customHeight="1" x14ac:dyDescent="0.2">
      <c r="A7" s="17" t="s">
        <v>28</v>
      </c>
      <c r="B7" s="31"/>
      <c r="C7" s="31" t="s">
        <v>238</v>
      </c>
      <c r="D7" s="23"/>
      <c r="E7" s="662"/>
      <c r="F7" s="663"/>
      <c r="G7" s="46"/>
      <c r="H7" s="46"/>
      <c r="I7" s="46">
        <f>G7-H7</f>
        <v>0</v>
      </c>
      <c r="J7" s="23"/>
      <c r="K7" s="9"/>
    </row>
    <row r="8" spans="1:11" ht="30" customHeight="1" x14ac:dyDescent="0.2">
      <c r="A8" s="17" t="s">
        <v>28</v>
      </c>
      <c r="B8" s="31"/>
      <c r="C8" s="31" t="s">
        <v>238</v>
      </c>
      <c r="D8" s="23"/>
      <c r="E8" s="662"/>
      <c r="F8" s="663"/>
      <c r="G8" s="46"/>
      <c r="H8" s="46"/>
      <c r="I8" s="46">
        <f>G8-H8</f>
        <v>0</v>
      </c>
      <c r="J8" s="23"/>
      <c r="K8" s="9"/>
    </row>
    <row r="9" spans="1:11" ht="30" customHeight="1" x14ac:dyDescent="0.2">
      <c r="A9" s="17" t="s">
        <v>28</v>
      </c>
      <c r="B9" s="31"/>
      <c r="C9" s="31" t="s">
        <v>238</v>
      </c>
      <c r="D9" s="23"/>
      <c r="E9" s="662"/>
      <c r="F9" s="663"/>
      <c r="G9" s="46"/>
      <c r="H9" s="46"/>
      <c r="I9" s="46">
        <f>G9-H9</f>
        <v>0</v>
      </c>
      <c r="J9" s="23"/>
      <c r="K9" s="9"/>
    </row>
    <row r="10" spans="1:11" ht="30" customHeight="1" x14ac:dyDescent="0.2">
      <c r="A10" s="552" t="s">
        <v>30</v>
      </c>
      <c r="B10" s="553"/>
      <c r="C10" s="553"/>
      <c r="D10" s="553"/>
      <c r="E10" s="553"/>
      <c r="F10" s="554"/>
      <c r="G10" s="46">
        <f>SUM(G6:G9)</f>
        <v>0</v>
      </c>
      <c r="H10" s="46">
        <f>SUM(H6:H9)</f>
        <v>0</v>
      </c>
      <c r="I10" s="46">
        <f>SUM(I6:I9)</f>
        <v>0</v>
      </c>
      <c r="J10" s="23"/>
      <c r="K10" s="9"/>
    </row>
    <row r="11" spans="1:11" ht="13.5" customHeight="1" x14ac:dyDescent="0.2">
      <c r="A11" s="10"/>
      <c r="B11" s="10"/>
      <c r="C11" s="10"/>
      <c r="D11" s="10"/>
      <c r="E11" s="10"/>
      <c r="F11" s="10"/>
      <c r="G11" s="10"/>
      <c r="H11" s="10"/>
      <c r="I11" s="10"/>
      <c r="J11" s="10"/>
      <c r="K11" s="10"/>
    </row>
    <row r="12" spans="1:11" ht="13.5" customHeight="1" x14ac:dyDescent="0.2">
      <c r="A12" s="10"/>
      <c r="B12" s="10"/>
      <c r="C12" s="10"/>
      <c r="D12" s="10"/>
      <c r="E12" s="10"/>
      <c r="F12" s="10"/>
      <c r="G12" s="10"/>
      <c r="H12" s="10"/>
      <c r="I12" s="10"/>
      <c r="J12" s="10"/>
      <c r="K12" s="10"/>
    </row>
    <row r="13" spans="1:11" ht="17.149999999999999" customHeight="1" x14ac:dyDescent="0.2">
      <c r="A13" s="10"/>
      <c r="B13" s="10"/>
      <c r="C13" s="10"/>
      <c r="D13" s="664"/>
      <c r="E13" s="664"/>
      <c r="F13" s="664"/>
      <c r="G13" s="664"/>
      <c r="H13" s="664"/>
      <c r="I13" s="664"/>
      <c r="J13" s="664"/>
      <c r="K13" s="9"/>
    </row>
    <row r="14" spans="1:11" ht="17.149999999999999" customHeight="1" x14ac:dyDescent="0.2">
      <c r="A14" s="551" t="s">
        <v>123</v>
      </c>
      <c r="B14" s="551"/>
      <c r="C14" s="551"/>
      <c r="D14" s="551"/>
      <c r="E14" s="33" t="s">
        <v>59</v>
      </c>
      <c r="F14" s="10"/>
      <c r="G14" s="10"/>
      <c r="H14" s="10"/>
      <c r="I14" s="665" t="s">
        <v>22</v>
      </c>
      <c r="J14" s="665"/>
      <c r="K14" s="9"/>
    </row>
    <row r="15" spans="1:11" ht="30" customHeight="1" x14ac:dyDescent="0.2">
      <c r="A15" s="552" t="s">
        <v>23</v>
      </c>
      <c r="B15" s="553"/>
      <c r="C15" s="553"/>
      <c r="D15" s="554"/>
      <c r="E15" s="16" t="s">
        <v>32</v>
      </c>
      <c r="F15" s="16" t="s">
        <v>34</v>
      </c>
      <c r="G15" s="16" t="s">
        <v>1</v>
      </c>
      <c r="H15" s="16" t="s">
        <v>52</v>
      </c>
      <c r="I15" s="62" t="s">
        <v>54</v>
      </c>
      <c r="J15" s="62" t="s">
        <v>27</v>
      </c>
      <c r="K15" s="9"/>
    </row>
    <row r="16" spans="1:11" ht="30" customHeight="1" x14ac:dyDescent="0.2">
      <c r="A16" s="47" t="s">
        <v>28</v>
      </c>
      <c r="B16" s="33"/>
      <c r="C16" s="9" t="s">
        <v>238</v>
      </c>
      <c r="D16" s="19"/>
      <c r="E16" s="23"/>
      <c r="F16" s="23"/>
      <c r="G16" s="35"/>
      <c r="H16" s="35"/>
      <c r="I16" s="35">
        <f>G16-H16</f>
        <v>0</v>
      </c>
      <c r="J16" s="23"/>
      <c r="K16" s="9"/>
    </row>
    <row r="17" spans="1:11" ht="30" customHeight="1" x14ac:dyDescent="0.2">
      <c r="A17" s="21"/>
      <c r="B17" s="10"/>
      <c r="C17" s="10"/>
      <c r="D17" s="19"/>
      <c r="E17" s="23"/>
      <c r="F17" s="23"/>
      <c r="G17" s="35"/>
      <c r="H17" s="35"/>
      <c r="I17" s="35">
        <f>G17-H17</f>
        <v>0</v>
      </c>
      <c r="J17" s="23"/>
      <c r="K17" s="9"/>
    </row>
    <row r="18" spans="1:11" ht="30" customHeight="1" x14ac:dyDescent="0.2">
      <c r="A18" s="21"/>
      <c r="B18" s="10"/>
      <c r="C18" s="10"/>
      <c r="D18" s="19"/>
      <c r="E18" s="23"/>
      <c r="F18" s="19"/>
      <c r="G18" s="44"/>
      <c r="H18" s="44"/>
      <c r="I18" s="35">
        <f>G18-H18</f>
        <v>0</v>
      </c>
      <c r="J18" s="23"/>
      <c r="K18" s="9"/>
    </row>
    <row r="19" spans="1:11" ht="30" customHeight="1" x14ac:dyDescent="0.2">
      <c r="A19" s="22"/>
      <c r="B19" s="31"/>
      <c r="C19" s="31"/>
      <c r="D19" s="23"/>
      <c r="E19" s="31"/>
      <c r="F19" s="40" t="s">
        <v>36</v>
      </c>
      <c r="G19" s="48">
        <f>SUM(G16:G18)</f>
        <v>0</v>
      </c>
      <c r="H19" s="48">
        <f>SUM(H16:H18)</f>
        <v>0</v>
      </c>
      <c r="I19" s="35">
        <f>SUM(I16:I18)</f>
        <v>0</v>
      </c>
      <c r="J19" s="23"/>
      <c r="K19" s="9"/>
    </row>
    <row r="20" spans="1:11" ht="30" customHeight="1" x14ac:dyDescent="0.2">
      <c r="A20" s="47" t="s">
        <v>28</v>
      </c>
      <c r="B20" s="33"/>
      <c r="C20" s="9" t="s">
        <v>238</v>
      </c>
      <c r="D20" s="19"/>
      <c r="E20" s="23"/>
      <c r="F20" s="23"/>
      <c r="G20" s="35"/>
      <c r="H20" s="35"/>
      <c r="I20" s="35">
        <f>G20-H20</f>
        <v>0</v>
      </c>
      <c r="J20" s="23"/>
      <c r="K20" s="9"/>
    </row>
    <row r="21" spans="1:11" ht="30" customHeight="1" x14ac:dyDescent="0.2">
      <c r="A21" s="21"/>
      <c r="B21" s="10"/>
      <c r="C21" s="10"/>
      <c r="D21" s="19"/>
      <c r="E21" s="23"/>
      <c r="F21" s="23"/>
      <c r="G21" s="35"/>
      <c r="H21" s="35"/>
      <c r="I21" s="35">
        <f>G21-H21</f>
        <v>0</v>
      </c>
      <c r="J21" s="23"/>
      <c r="K21" s="9"/>
    </row>
    <row r="22" spans="1:11" ht="30" customHeight="1" x14ac:dyDescent="0.2">
      <c r="A22" s="21"/>
      <c r="B22" s="10"/>
      <c r="C22" s="10"/>
      <c r="D22" s="19"/>
      <c r="E22" s="23"/>
      <c r="F22" s="23"/>
      <c r="G22" s="35"/>
      <c r="H22" s="35"/>
      <c r="I22" s="35">
        <f>G22-H22</f>
        <v>0</v>
      </c>
      <c r="J22" s="23"/>
      <c r="K22" s="9"/>
    </row>
    <row r="23" spans="1:11" ht="30" customHeight="1" x14ac:dyDescent="0.2">
      <c r="A23" s="22"/>
      <c r="B23" s="31"/>
      <c r="C23" s="31"/>
      <c r="D23" s="23"/>
      <c r="E23" s="31"/>
      <c r="F23" s="23" t="s">
        <v>37</v>
      </c>
      <c r="G23" s="35">
        <f>SUM(G20:G22)</f>
        <v>0</v>
      </c>
      <c r="H23" s="35">
        <f>SUM(H20:H22)</f>
        <v>0</v>
      </c>
      <c r="I23" s="35">
        <f>SUM(I20:I22)</f>
        <v>0</v>
      </c>
      <c r="J23" s="23"/>
      <c r="K23" s="9"/>
    </row>
    <row r="24" spans="1:11" ht="30" customHeight="1" x14ac:dyDescent="0.2">
      <c r="A24" s="47" t="s">
        <v>28</v>
      </c>
      <c r="B24" s="33"/>
      <c r="C24" s="9" t="s">
        <v>238</v>
      </c>
      <c r="D24" s="19"/>
      <c r="E24" s="23"/>
      <c r="F24" s="23"/>
      <c r="G24" s="35"/>
      <c r="H24" s="35"/>
      <c r="I24" s="35">
        <f>G24-H24</f>
        <v>0</v>
      </c>
      <c r="J24" s="23"/>
      <c r="K24" s="9"/>
    </row>
    <row r="25" spans="1:11" ht="30" customHeight="1" x14ac:dyDescent="0.2">
      <c r="A25" s="21"/>
      <c r="B25" s="10"/>
      <c r="C25" s="10"/>
      <c r="D25" s="19"/>
      <c r="E25" s="23"/>
      <c r="F25" s="23"/>
      <c r="G25" s="35"/>
      <c r="H25" s="35"/>
      <c r="I25" s="35">
        <f>G25-H25</f>
        <v>0</v>
      </c>
      <c r="J25" s="23"/>
      <c r="K25" s="9"/>
    </row>
    <row r="26" spans="1:11" ht="30" customHeight="1" x14ac:dyDescent="0.2">
      <c r="A26" s="21"/>
      <c r="B26" s="10"/>
      <c r="C26" s="10"/>
      <c r="D26" s="19"/>
      <c r="E26" s="23"/>
      <c r="F26" s="23"/>
      <c r="G26" s="35"/>
      <c r="H26" s="35"/>
      <c r="I26" s="35">
        <f>G26-H26</f>
        <v>0</v>
      </c>
      <c r="J26" s="23"/>
      <c r="K26" s="9"/>
    </row>
    <row r="27" spans="1:11" ht="30" customHeight="1" x14ac:dyDescent="0.2">
      <c r="A27" s="22"/>
      <c r="B27" s="31"/>
      <c r="C27" s="31"/>
      <c r="D27" s="23"/>
      <c r="E27" s="31"/>
      <c r="F27" s="23" t="s">
        <v>36</v>
      </c>
      <c r="G27" s="35">
        <f>SUM(G24:G26)</f>
        <v>0</v>
      </c>
      <c r="H27" s="35">
        <f>SUM(H24:H26)</f>
        <v>0</v>
      </c>
      <c r="I27" s="35">
        <f>SUM(I24:I26)</f>
        <v>0</v>
      </c>
      <c r="J27" s="23"/>
      <c r="K27" s="9"/>
    </row>
    <row r="28" spans="1:11" ht="30" customHeight="1" x14ac:dyDescent="0.2">
      <c r="A28" s="47" t="s">
        <v>28</v>
      </c>
      <c r="B28" s="33"/>
      <c r="C28" s="9" t="s">
        <v>238</v>
      </c>
      <c r="D28" s="19"/>
      <c r="E28" s="23"/>
      <c r="F28" s="23"/>
      <c r="G28" s="35"/>
      <c r="H28" s="35"/>
      <c r="I28" s="35">
        <f>G28-H28</f>
        <v>0</v>
      </c>
      <c r="J28" s="23"/>
      <c r="K28" s="9"/>
    </row>
    <row r="29" spans="1:11" ht="30" customHeight="1" x14ac:dyDescent="0.2">
      <c r="A29" s="21"/>
      <c r="B29" s="10"/>
      <c r="C29" s="10"/>
      <c r="D29" s="19"/>
      <c r="E29" s="23"/>
      <c r="F29" s="23"/>
      <c r="G29" s="35"/>
      <c r="H29" s="35"/>
      <c r="I29" s="35">
        <f>G29-H29</f>
        <v>0</v>
      </c>
      <c r="J29" s="23"/>
      <c r="K29" s="9"/>
    </row>
    <row r="30" spans="1:11" ht="30" customHeight="1" x14ac:dyDescent="0.2">
      <c r="A30" s="21"/>
      <c r="B30" s="10"/>
      <c r="C30" s="10"/>
      <c r="D30" s="19"/>
      <c r="E30" s="23"/>
      <c r="F30" s="23"/>
      <c r="G30" s="35"/>
      <c r="H30" s="35"/>
      <c r="I30" s="35">
        <f>G30-H30</f>
        <v>0</v>
      </c>
      <c r="J30" s="23"/>
      <c r="K30" s="9"/>
    </row>
    <row r="31" spans="1:11" ht="30" customHeight="1" x14ac:dyDescent="0.2">
      <c r="A31" s="22"/>
      <c r="B31" s="31"/>
      <c r="C31" s="31"/>
      <c r="D31" s="23"/>
      <c r="E31" s="31"/>
      <c r="F31" s="23" t="s">
        <v>36</v>
      </c>
      <c r="G31" s="35">
        <f>SUM(G28:G30)</f>
        <v>0</v>
      </c>
      <c r="H31" s="35">
        <f>SUM(H28:H30)</f>
        <v>0</v>
      </c>
      <c r="I31" s="35">
        <f>SUM(I28:I30)</f>
        <v>0</v>
      </c>
      <c r="J31" s="23"/>
      <c r="K31" s="9"/>
    </row>
    <row r="32" spans="1:11" ht="30" customHeight="1" x14ac:dyDescent="0.2">
      <c r="A32" s="47" t="s">
        <v>28</v>
      </c>
      <c r="B32" s="33"/>
      <c r="C32" s="9" t="s">
        <v>238</v>
      </c>
      <c r="D32" s="19"/>
      <c r="E32" s="23"/>
      <c r="F32" s="23"/>
      <c r="G32" s="35"/>
      <c r="H32" s="35"/>
      <c r="I32" s="35">
        <f>G32-H32</f>
        <v>0</v>
      </c>
      <c r="J32" s="23"/>
      <c r="K32" s="9"/>
    </row>
    <row r="33" spans="1:11" ht="30" customHeight="1" x14ac:dyDescent="0.2">
      <c r="A33" s="21"/>
      <c r="B33" s="10"/>
      <c r="C33" s="10"/>
      <c r="D33" s="19"/>
      <c r="E33" s="23"/>
      <c r="F33" s="23"/>
      <c r="G33" s="35"/>
      <c r="H33" s="35"/>
      <c r="I33" s="35">
        <f>G33-H33</f>
        <v>0</v>
      </c>
      <c r="J33" s="23"/>
      <c r="K33" s="9"/>
    </row>
    <row r="34" spans="1:11" ht="30" customHeight="1" x14ac:dyDescent="0.2">
      <c r="A34" s="21"/>
      <c r="B34" s="10"/>
      <c r="C34" s="10"/>
      <c r="D34" s="19"/>
      <c r="E34" s="23"/>
      <c r="F34" s="23"/>
      <c r="G34" s="35"/>
      <c r="H34" s="35"/>
      <c r="I34" s="35">
        <f>G34-H34</f>
        <v>0</v>
      </c>
      <c r="J34" s="23"/>
      <c r="K34" s="9"/>
    </row>
    <row r="35" spans="1:11" ht="30" customHeight="1" x14ac:dyDescent="0.2">
      <c r="A35" s="22"/>
      <c r="B35" s="31"/>
      <c r="C35" s="31"/>
      <c r="D35" s="23"/>
      <c r="E35" s="31"/>
      <c r="F35" s="23" t="s">
        <v>36</v>
      </c>
      <c r="G35" s="35">
        <f>SUM(G32:G34)</f>
        <v>0</v>
      </c>
      <c r="H35" s="35">
        <f>SUM(H32:H34)</f>
        <v>0</v>
      </c>
      <c r="I35" s="35">
        <f>SUM(I32:I34)</f>
        <v>0</v>
      </c>
      <c r="J35" s="23"/>
      <c r="K35" s="9"/>
    </row>
    <row r="36" spans="1:11" ht="30" customHeight="1" x14ac:dyDescent="0.2">
      <c r="A36" s="47" t="s">
        <v>28</v>
      </c>
      <c r="B36" s="33"/>
      <c r="C36" s="9" t="s">
        <v>238</v>
      </c>
      <c r="D36" s="19"/>
      <c r="E36" s="23"/>
      <c r="F36" s="23"/>
      <c r="G36" s="35"/>
      <c r="H36" s="35"/>
      <c r="I36" s="35">
        <f>G36-H36</f>
        <v>0</v>
      </c>
      <c r="J36" s="23"/>
      <c r="K36" s="9"/>
    </row>
    <row r="37" spans="1:11" ht="30" customHeight="1" x14ac:dyDescent="0.2">
      <c r="A37" s="21"/>
      <c r="B37" s="10"/>
      <c r="C37" s="10"/>
      <c r="D37" s="19"/>
      <c r="E37" s="23"/>
      <c r="F37" s="23"/>
      <c r="G37" s="35"/>
      <c r="H37" s="35"/>
      <c r="I37" s="35">
        <f>G37-H37</f>
        <v>0</v>
      </c>
      <c r="J37" s="23"/>
      <c r="K37" s="9"/>
    </row>
    <row r="38" spans="1:11" ht="30" customHeight="1" x14ac:dyDescent="0.2">
      <c r="A38" s="21"/>
      <c r="B38" s="10"/>
      <c r="C38" s="10"/>
      <c r="D38" s="19"/>
      <c r="E38" s="23"/>
      <c r="F38" s="23"/>
      <c r="G38" s="35"/>
      <c r="H38" s="35"/>
      <c r="I38" s="35">
        <f>G38-H38</f>
        <v>0</v>
      </c>
      <c r="J38" s="23"/>
      <c r="K38" s="9"/>
    </row>
    <row r="39" spans="1:11" ht="30" customHeight="1" x14ac:dyDescent="0.2">
      <c r="A39" s="22"/>
      <c r="B39" s="31"/>
      <c r="C39" s="31"/>
      <c r="D39" s="23"/>
      <c r="E39" s="31"/>
      <c r="F39" s="23" t="s">
        <v>36</v>
      </c>
      <c r="G39" s="35">
        <f>SUM(G36:G38)</f>
        <v>0</v>
      </c>
      <c r="H39" s="35">
        <f>SUM(H36:H38)</f>
        <v>0</v>
      </c>
      <c r="I39" s="35">
        <f>SUM(I36:I38)</f>
        <v>0</v>
      </c>
      <c r="J39" s="23"/>
      <c r="K39" s="9"/>
    </row>
    <row r="40" spans="1:11" ht="30" customHeight="1" x14ac:dyDescent="0.2">
      <c r="A40" s="22"/>
      <c r="B40" s="31"/>
      <c r="C40" s="31"/>
      <c r="D40" s="31"/>
      <c r="E40" s="31"/>
      <c r="F40" s="23" t="s">
        <v>39</v>
      </c>
      <c r="G40" s="35">
        <f>SUM(G39,G35,G31,G27,G23,G19)</f>
        <v>0</v>
      </c>
      <c r="H40" s="35">
        <f>SUM(H39,H35,H31,H27,H23,H19)</f>
        <v>0</v>
      </c>
      <c r="I40" s="35">
        <f>SUM(I39,I35,I31,I27,I23,I19)</f>
        <v>0</v>
      </c>
      <c r="J40" s="23"/>
      <c r="K40" s="9"/>
    </row>
    <row r="41" spans="1:11" ht="19.5" customHeight="1" x14ac:dyDescent="0.2">
      <c r="A41" s="10"/>
      <c r="B41" s="10"/>
      <c r="C41" s="10"/>
      <c r="D41" s="10"/>
      <c r="E41" s="10"/>
      <c r="F41" s="10"/>
      <c r="G41" s="10"/>
      <c r="H41" s="10"/>
      <c r="I41" s="10"/>
      <c r="J41" s="10"/>
      <c r="K41" s="10"/>
    </row>
    <row r="42" spans="1:11" ht="19.5" customHeight="1" x14ac:dyDescent="0.2">
      <c r="A42" s="10"/>
      <c r="B42" s="10"/>
      <c r="C42" s="10"/>
      <c r="D42" s="10"/>
      <c r="E42" s="10"/>
      <c r="F42" s="10"/>
      <c r="G42" s="10"/>
      <c r="H42" s="10"/>
      <c r="I42" s="10"/>
      <c r="J42" s="10"/>
      <c r="K42" s="10"/>
    </row>
    <row r="43" spans="1:11" ht="19.5" customHeight="1" x14ac:dyDescent="0.2">
      <c r="A43" s="10"/>
      <c r="B43" s="10"/>
      <c r="C43" s="10"/>
      <c r="D43" s="10"/>
      <c r="E43" s="10"/>
      <c r="F43" s="10"/>
      <c r="G43" s="10"/>
      <c r="H43" s="10"/>
      <c r="I43" s="10"/>
      <c r="J43" s="10"/>
      <c r="K43" s="10"/>
    </row>
    <row r="44" spans="1:11" ht="19.5" customHeight="1" x14ac:dyDescent="0.2">
      <c r="A44" s="10"/>
      <c r="B44" s="10"/>
      <c r="C44" s="10"/>
      <c r="D44" s="10"/>
      <c r="E44" s="10"/>
      <c r="F44" s="10"/>
      <c r="G44" s="10"/>
      <c r="H44" s="10"/>
      <c r="I44" s="10"/>
      <c r="J44" s="10"/>
      <c r="K44" s="10"/>
    </row>
    <row r="45" spans="1:11" ht="19.5" customHeight="1" x14ac:dyDescent="0.2">
      <c r="A45" s="10"/>
      <c r="B45" s="10"/>
      <c r="C45" s="10"/>
      <c r="D45" s="10"/>
      <c r="E45" s="10"/>
      <c r="F45" s="10"/>
      <c r="G45" s="10"/>
      <c r="H45" s="10"/>
      <c r="I45" s="10"/>
      <c r="J45" s="10"/>
      <c r="K45" s="10"/>
    </row>
    <row r="46" spans="1:11" ht="19.5" customHeight="1" x14ac:dyDescent="0.2">
      <c r="A46" s="10"/>
      <c r="B46" s="10"/>
      <c r="C46" s="10"/>
      <c r="D46" s="10"/>
      <c r="E46" s="10"/>
      <c r="F46" s="10"/>
      <c r="G46" s="10"/>
      <c r="H46" s="10"/>
      <c r="I46" s="10"/>
      <c r="J46" s="10"/>
      <c r="K46" s="10"/>
    </row>
    <row r="47" spans="1:11" ht="19.5" customHeight="1" x14ac:dyDescent="0.2">
      <c r="A47" s="10"/>
      <c r="B47" s="10"/>
      <c r="C47" s="10"/>
      <c r="D47" s="10"/>
      <c r="E47" s="10"/>
      <c r="F47" s="10"/>
      <c r="G47" s="10"/>
      <c r="H47" s="10"/>
      <c r="I47" s="10"/>
      <c r="J47" s="10"/>
      <c r="K47" s="10"/>
    </row>
  </sheetData>
  <mergeCells count="15">
    <mergeCell ref="E6:F6"/>
    <mergeCell ref="D1:J1"/>
    <mergeCell ref="A4:D4"/>
    <mergeCell ref="I4:J4"/>
    <mergeCell ref="A5:D5"/>
    <mergeCell ref="E5:F5"/>
    <mergeCell ref="D2:I2"/>
    <mergeCell ref="E7:F7"/>
    <mergeCell ref="E8:F8"/>
    <mergeCell ref="E9:F9"/>
    <mergeCell ref="A15:D15"/>
    <mergeCell ref="A10:F10"/>
    <mergeCell ref="D13:J13"/>
    <mergeCell ref="A14:D14"/>
    <mergeCell ref="I14:J14"/>
  </mergeCells>
  <phoneticPr fontId="3"/>
  <printOptions horizontalCentered="1"/>
  <pageMargins left="0.78740157480314965" right="0.78740157480314965" top="0.98425196850393704" bottom="0.55118110236220474" header="0.51181102362204722" footer="0.51181102362204722"/>
  <pageSetup paperSize="9" scale="71"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36"/>
  <sheetViews>
    <sheetView view="pageBreakPreview" topLeftCell="A16" zoomScaleNormal="100" zoomScaleSheetLayoutView="100" workbookViewId="0">
      <selection activeCell="A6" sqref="A6:G6"/>
    </sheetView>
  </sheetViews>
  <sheetFormatPr defaultColWidth="9" defaultRowHeight="13" x14ac:dyDescent="0.2"/>
  <cols>
    <col min="1" max="3" width="9" style="387"/>
    <col min="4" max="5" width="10.6328125" style="387" customWidth="1"/>
    <col min="6" max="6" width="9.6328125" style="387" customWidth="1"/>
    <col min="7" max="7" width="65.7265625" style="387" customWidth="1"/>
    <col min="8" max="16384" width="9" style="387"/>
  </cols>
  <sheetData>
    <row r="1" spans="1:8" x14ac:dyDescent="0.2">
      <c r="A1" s="668" t="s">
        <v>641</v>
      </c>
      <c r="B1" s="668"/>
      <c r="C1" s="668"/>
      <c r="D1" s="668"/>
      <c r="E1" s="668"/>
      <c r="F1" s="668"/>
      <c r="G1" s="668"/>
    </row>
    <row r="2" spans="1:8" x14ac:dyDescent="0.2">
      <c r="A2" s="211"/>
      <c r="B2" s="211"/>
      <c r="C2" s="211"/>
      <c r="D2" s="211"/>
      <c r="E2" s="211"/>
      <c r="F2" s="211"/>
      <c r="G2" s="211"/>
      <c r="H2" s="211"/>
    </row>
    <row r="3" spans="1:8" ht="20.149999999999999" customHeight="1" x14ac:dyDescent="0.2">
      <c r="A3" s="669" t="s">
        <v>79</v>
      </c>
      <c r="B3" s="669"/>
      <c r="C3" s="669"/>
      <c r="D3" s="669"/>
      <c r="E3" s="669"/>
      <c r="F3" s="669"/>
      <c r="G3" s="669"/>
    </row>
    <row r="4" spans="1:8" ht="20.149999999999999" customHeight="1" x14ac:dyDescent="0.2">
      <c r="A4" s="670" t="s">
        <v>649</v>
      </c>
      <c r="B4" s="670"/>
      <c r="C4" s="670"/>
      <c r="D4" s="670"/>
      <c r="E4" s="670"/>
      <c r="F4" s="670"/>
      <c r="G4" s="670"/>
    </row>
    <row r="5" spans="1:8" ht="20.149999999999999" customHeight="1" x14ac:dyDescent="0.2">
      <c r="A5" s="211"/>
      <c r="B5" s="211"/>
      <c r="C5" s="211"/>
      <c r="D5" s="211"/>
      <c r="E5" s="211"/>
      <c r="F5" s="211"/>
      <c r="G5" s="211"/>
      <c r="H5" s="211"/>
    </row>
    <row r="6" spans="1:8" ht="20.149999999999999" customHeight="1" x14ac:dyDescent="0.2">
      <c r="A6" s="671" t="s">
        <v>22</v>
      </c>
      <c r="B6" s="671"/>
      <c r="C6" s="671"/>
      <c r="D6" s="671"/>
      <c r="E6" s="671"/>
      <c r="F6" s="671"/>
      <c r="G6" s="671"/>
    </row>
    <row r="7" spans="1:8" ht="20.149999999999999" customHeight="1" x14ac:dyDescent="0.2">
      <c r="A7" s="390" t="s">
        <v>236</v>
      </c>
      <c r="B7" s="391" t="s">
        <v>80</v>
      </c>
      <c r="C7" s="390" t="s">
        <v>199</v>
      </c>
      <c r="D7" s="392" t="s">
        <v>81</v>
      </c>
      <c r="E7" s="392" t="s">
        <v>82</v>
      </c>
      <c r="F7" s="392" t="s">
        <v>83</v>
      </c>
      <c r="G7" s="392" t="s">
        <v>84</v>
      </c>
    </row>
    <row r="8" spans="1:8" ht="20.149999999999999" customHeight="1" x14ac:dyDescent="0.2">
      <c r="A8" s="666" t="s">
        <v>129</v>
      </c>
      <c r="B8" s="667"/>
      <c r="C8" s="391"/>
      <c r="D8" s="285"/>
      <c r="E8" s="285"/>
      <c r="F8" s="285"/>
      <c r="G8" s="394"/>
    </row>
    <row r="9" spans="1:8" ht="20.149999999999999" customHeight="1" x14ac:dyDescent="0.2">
      <c r="A9" s="395"/>
      <c r="B9" s="396"/>
      <c r="C9" s="397"/>
      <c r="D9" s="398"/>
      <c r="E9" s="398"/>
      <c r="F9" s="398">
        <f>D9-E9</f>
        <v>0</v>
      </c>
      <c r="G9" s="397"/>
    </row>
    <row r="10" spans="1:8" ht="20.149999999999999" customHeight="1" x14ac:dyDescent="0.2">
      <c r="A10" s="395"/>
      <c r="B10" s="396"/>
      <c r="C10" s="397"/>
      <c r="D10" s="398"/>
      <c r="E10" s="398"/>
      <c r="F10" s="398">
        <f>D10-E10</f>
        <v>0</v>
      </c>
      <c r="G10" s="397"/>
    </row>
    <row r="11" spans="1:8" ht="20.149999999999999" customHeight="1" x14ac:dyDescent="0.2">
      <c r="A11" s="395"/>
      <c r="B11" s="396"/>
      <c r="C11" s="397"/>
      <c r="D11" s="398"/>
      <c r="E11" s="398"/>
      <c r="F11" s="398">
        <f>D11-E11</f>
        <v>0</v>
      </c>
      <c r="G11" s="397"/>
    </row>
    <row r="12" spans="1:8" ht="20.149999999999999" customHeight="1" x14ac:dyDescent="0.2">
      <c r="A12" s="395"/>
      <c r="B12" s="396"/>
      <c r="C12" s="397"/>
      <c r="D12" s="398"/>
      <c r="E12" s="398"/>
      <c r="F12" s="398">
        <f>D12-E12</f>
        <v>0</v>
      </c>
      <c r="G12" s="397"/>
    </row>
    <row r="13" spans="1:8" ht="20.149999999999999" customHeight="1" x14ac:dyDescent="0.2">
      <c r="A13" s="395"/>
      <c r="B13" s="396"/>
      <c r="C13" s="397"/>
      <c r="D13" s="398"/>
      <c r="E13" s="398"/>
      <c r="F13" s="398">
        <f>D13-E13</f>
        <v>0</v>
      </c>
      <c r="G13" s="394"/>
    </row>
    <row r="14" spans="1:8" ht="20.149999999999999" customHeight="1" x14ac:dyDescent="0.2">
      <c r="A14" s="666" t="s">
        <v>102</v>
      </c>
      <c r="B14" s="667"/>
      <c r="C14" s="393"/>
      <c r="D14" s="399"/>
      <c r="E14" s="399"/>
      <c r="F14" s="399"/>
      <c r="G14" s="285"/>
    </row>
    <row r="15" spans="1:8" ht="20.149999999999999" customHeight="1" x14ac:dyDescent="0.2">
      <c r="A15" s="395"/>
      <c r="B15" s="396"/>
      <c r="C15" s="397"/>
      <c r="D15" s="398"/>
      <c r="E15" s="398"/>
      <c r="F15" s="398">
        <f t="shared" ref="F15:F33" si="0">D15-E15</f>
        <v>0</v>
      </c>
      <c r="G15" s="397"/>
    </row>
    <row r="16" spans="1:8" ht="20.149999999999999" customHeight="1" x14ac:dyDescent="0.2">
      <c r="A16" s="395"/>
      <c r="B16" s="396"/>
      <c r="C16" s="397"/>
      <c r="D16" s="398"/>
      <c r="E16" s="398"/>
      <c r="F16" s="398">
        <f t="shared" si="0"/>
        <v>0</v>
      </c>
      <c r="G16" s="397"/>
    </row>
    <row r="17" spans="1:7" ht="20.149999999999999" customHeight="1" x14ac:dyDescent="0.2">
      <c r="A17" s="395"/>
      <c r="B17" s="396"/>
      <c r="C17" s="397"/>
      <c r="D17" s="398"/>
      <c r="E17" s="398"/>
      <c r="F17" s="398">
        <f t="shared" si="0"/>
        <v>0</v>
      </c>
      <c r="G17" s="397"/>
    </row>
    <row r="18" spans="1:7" ht="20.149999999999999" customHeight="1" x14ac:dyDescent="0.2">
      <c r="A18" s="395"/>
      <c r="B18" s="396"/>
      <c r="C18" s="397"/>
      <c r="D18" s="398"/>
      <c r="E18" s="398"/>
      <c r="F18" s="398">
        <f t="shared" si="0"/>
        <v>0</v>
      </c>
      <c r="G18" s="397"/>
    </row>
    <row r="19" spans="1:7" ht="20.149999999999999" customHeight="1" x14ac:dyDescent="0.2">
      <c r="A19" s="395"/>
      <c r="B19" s="396"/>
      <c r="C19" s="397"/>
      <c r="D19" s="398"/>
      <c r="E19" s="398"/>
      <c r="F19" s="398">
        <f t="shared" si="0"/>
        <v>0</v>
      </c>
      <c r="G19" s="397"/>
    </row>
    <row r="20" spans="1:7" ht="20.149999999999999" customHeight="1" x14ac:dyDescent="0.2">
      <c r="A20" s="395"/>
      <c r="B20" s="396"/>
      <c r="C20" s="397"/>
      <c r="D20" s="398"/>
      <c r="E20" s="398"/>
      <c r="F20" s="398">
        <f t="shared" si="0"/>
        <v>0</v>
      </c>
      <c r="G20" s="397"/>
    </row>
    <row r="21" spans="1:7" ht="20.149999999999999" customHeight="1" x14ac:dyDescent="0.2">
      <c r="A21" s="395"/>
      <c r="B21" s="396"/>
      <c r="C21" s="397"/>
      <c r="D21" s="398"/>
      <c r="E21" s="398"/>
      <c r="F21" s="398">
        <f t="shared" si="0"/>
        <v>0</v>
      </c>
      <c r="G21" s="397"/>
    </row>
    <row r="22" spans="1:7" ht="20.149999999999999" customHeight="1" x14ac:dyDescent="0.2">
      <c r="A22" s="395"/>
      <c r="B22" s="396"/>
      <c r="C22" s="397"/>
      <c r="D22" s="398"/>
      <c r="E22" s="398"/>
      <c r="F22" s="398">
        <f t="shared" si="0"/>
        <v>0</v>
      </c>
      <c r="G22" s="397"/>
    </row>
    <row r="23" spans="1:7" ht="20.149999999999999" customHeight="1" x14ac:dyDescent="0.2">
      <c r="A23" s="395"/>
      <c r="B23" s="396"/>
      <c r="C23" s="397"/>
      <c r="D23" s="398"/>
      <c r="E23" s="398"/>
      <c r="F23" s="398">
        <f t="shared" si="0"/>
        <v>0</v>
      </c>
      <c r="G23" s="397"/>
    </row>
    <row r="24" spans="1:7" ht="20.149999999999999" customHeight="1" x14ac:dyDescent="0.2">
      <c r="A24" s="395"/>
      <c r="B24" s="396"/>
      <c r="C24" s="397"/>
      <c r="D24" s="398"/>
      <c r="E24" s="398"/>
      <c r="F24" s="398">
        <f t="shared" si="0"/>
        <v>0</v>
      </c>
      <c r="G24" s="397"/>
    </row>
    <row r="25" spans="1:7" ht="20.149999999999999" customHeight="1" x14ac:dyDescent="0.2">
      <c r="A25" s="395"/>
      <c r="B25" s="396"/>
      <c r="C25" s="397"/>
      <c r="D25" s="398"/>
      <c r="E25" s="398"/>
      <c r="F25" s="398">
        <f t="shared" si="0"/>
        <v>0</v>
      </c>
      <c r="G25" s="397"/>
    </row>
    <row r="26" spans="1:7" ht="20.149999999999999" customHeight="1" x14ac:dyDescent="0.2">
      <c r="A26" s="395"/>
      <c r="B26" s="396"/>
      <c r="C26" s="397"/>
      <c r="D26" s="398"/>
      <c r="E26" s="398"/>
      <c r="F26" s="398">
        <f t="shared" si="0"/>
        <v>0</v>
      </c>
      <c r="G26" s="397"/>
    </row>
    <row r="27" spans="1:7" ht="20.149999999999999" customHeight="1" x14ac:dyDescent="0.2">
      <c r="A27" s="395"/>
      <c r="B27" s="396"/>
      <c r="C27" s="397"/>
      <c r="D27" s="398"/>
      <c r="E27" s="398"/>
      <c r="F27" s="398">
        <f t="shared" si="0"/>
        <v>0</v>
      </c>
      <c r="G27" s="397"/>
    </row>
    <row r="28" spans="1:7" ht="20.149999999999999" customHeight="1" x14ac:dyDescent="0.2">
      <c r="A28" s="395"/>
      <c r="B28" s="396"/>
      <c r="C28" s="397"/>
      <c r="D28" s="398"/>
      <c r="E28" s="398"/>
      <c r="F28" s="398">
        <f t="shared" si="0"/>
        <v>0</v>
      </c>
      <c r="G28" s="397"/>
    </row>
    <row r="29" spans="1:7" ht="20.149999999999999" customHeight="1" x14ac:dyDescent="0.2">
      <c r="A29" s="395"/>
      <c r="B29" s="396"/>
      <c r="C29" s="397"/>
      <c r="D29" s="398"/>
      <c r="E29" s="398"/>
      <c r="F29" s="398">
        <f t="shared" si="0"/>
        <v>0</v>
      </c>
      <c r="G29" s="397"/>
    </row>
    <row r="30" spans="1:7" ht="20.149999999999999" customHeight="1" x14ac:dyDescent="0.2">
      <c r="A30" s="395"/>
      <c r="B30" s="396"/>
      <c r="C30" s="397"/>
      <c r="D30" s="398"/>
      <c r="E30" s="398"/>
      <c r="F30" s="398">
        <f t="shared" si="0"/>
        <v>0</v>
      </c>
      <c r="G30" s="397"/>
    </row>
    <row r="31" spans="1:7" ht="20.149999999999999" customHeight="1" x14ac:dyDescent="0.2">
      <c r="A31" s="395"/>
      <c r="B31" s="396"/>
      <c r="C31" s="397"/>
      <c r="D31" s="398"/>
      <c r="E31" s="398"/>
      <c r="F31" s="398">
        <f t="shared" si="0"/>
        <v>0</v>
      </c>
      <c r="G31" s="397"/>
    </row>
    <row r="32" spans="1:7" ht="20.149999999999999" customHeight="1" x14ac:dyDescent="0.2">
      <c r="A32" s="395"/>
      <c r="B32" s="396"/>
      <c r="C32" s="397"/>
      <c r="D32" s="398"/>
      <c r="E32" s="398"/>
      <c r="F32" s="398">
        <f t="shared" si="0"/>
        <v>0</v>
      </c>
      <c r="G32" s="397"/>
    </row>
    <row r="33" spans="1:8" ht="20.149999999999999" customHeight="1" x14ac:dyDescent="0.2">
      <c r="A33" s="400"/>
      <c r="B33" s="401"/>
      <c r="C33" s="394"/>
      <c r="D33" s="402"/>
      <c r="E33" s="402"/>
      <c r="F33" s="402">
        <f t="shared" si="0"/>
        <v>0</v>
      </c>
      <c r="G33" s="394"/>
    </row>
    <row r="34" spans="1:8" x14ac:dyDescent="0.2">
      <c r="A34" s="211"/>
      <c r="B34" s="211"/>
      <c r="C34" s="211"/>
      <c r="D34" s="211"/>
      <c r="E34" s="211"/>
      <c r="F34" s="211"/>
      <c r="G34" s="211"/>
      <c r="H34" s="211"/>
    </row>
    <row r="35" spans="1:8" x14ac:dyDescent="0.2">
      <c r="A35" s="268" t="s">
        <v>85</v>
      </c>
      <c r="B35" s="211" t="s">
        <v>86</v>
      </c>
      <c r="C35" s="211"/>
      <c r="D35" s="211"/>
      <c r="E35" s="211"/>
      <c r="F35" s="211"/>
      <c r="G35" s="211"/>
      <c r="H35" s="211"/>
    </row>
    <row r="36" spans="1:8" x14ac:dyDescent="0.2">
      <c r="A36" s="268" t="s">
        <v>85</v>
      </c>
      <c r="B36" s="211" t="s">
        <v>87</v>
      </c>
      <c r="C36" s="211"/>
      <c r="D36" s="211"/>
      <c r="E36" s="211"/>
      <c r="F36" s="211"/>
      <c r="G36" s="211"/>
      <c r="H36" s="211"/>
    </row>
  </sheetData>
  <mergeCells count="6">
    <mergeCell ref="A8:B8"/>
    <mergeCell ref="A14:B14"/>
    <mergeCell ref="A1:G1"/>
    <mergeCell ref="A3:G3"/>
    <mergeCell ref="A4:G4"/>
    <mergeCell ref="A6:G6"/>
  </mergeCells>
  <phoneticPr fontId="3"/>
  <printOptions horizontalCentered="1"/>
  <pageMargins left="0.78740157480314965" right="0.78740157480314965" top="0.98425196850393704" bottom="0.98425196850393704" header="0.51181102362204722" footer="0.51181102362204722"/>
  <pageSetup paperSize="9" scale="7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37"/>
  <sheetViews>
    <sheetView view="pageBreakPreview" zoomScaleNormal="100" zoomScaleSheetLayoutView="100" workbookViewId="0">
      <selection activeCell="C20" sqref="C20"/>
    </sheetView>
  </sheetViews>
  <sheetFormatPr defaultColWidth="13" defaultRowHeight="13" x14ac:dyDescent="0.2"/>
  <cols>
    <col min="1" max="1" width="18.6328125" style="8" customWidth="1"/>
    <col min="2" max="5" width="13.6328125" style="8" customWidth="1"/>
    <col min="6" max="16384" width="13" style="8"/>
  </cols>
  <sheetData>
    <row r="1" spans="1:7" x14ac:dyDescent="0.2">
      <c r="A1" s="10"/>
      <c r="B1" s="10"/>
      <c r="C1" s="10"/>
      <c r="D1" s="10"/>
      <c r="E1" s="10"/>
      <c r="G1" s="11" t="s">
        <v>642</v>
      </c>
    </row>
    <row r="2" spans="1:7" ht="20.149999999999999" customHeight="1" x14ac:dyDescent="0.2">
      <c r="A2" s="673" t="s">
        <v>643</v>
      </c>
      <c r="B2" s="673"/>
      <c r="C2" s="673"/>
      <c r="D2" s="673"/>
      <c r="E2" s="673"/>
      <c r="F2" s="673"/>
    </row>
    <row r="3" spans="1:7" x14ac:dyDescent="0.2">
      <c r="A3" s="10"/>
      <c r="B3" s="10"/>
      <c r="C3" s="10"/>
      <c r="D3" s="10"/>
      <c r="E3" s="10"/>
    </row>
    <row r="4" spans="1:7" x14ac:dyDescent="0.2">
      <c r="A4" s="672" t="s">
        <v>143</v>
      </c>
      <c r="B4" s="672"/>
      <c r="C4" s="672"/>
      <c r="D4" s="672"/>
      <c r="E4" s="672"/>
    </row>
    <row r="5" spans="1:7" x14ac:dyDescent="0.2">
      <c r="A5" s="10"/>
      <c r="B5" s="10"/>
      <c r="C5" s="10"/>
      <c r="D5" s="10"/>
      <c r="E5" s="10"/>
    </row>
    <row r="6" spans="1:7" ht="13.5" thickBot="1" x14ac:dyDescent="0.25">
      <c r="A6" s="9" t="s">
        <v>138</v>
      </c>
      <c r="B6" s="10"/>
      <c r="C6" s="10"/>
      <c r="D6" s="10"/>
      <c r="E6" s="9"/>
      <c r="F6" s="18"/>
      <c r="G6" s="18" t="s">
        <v>22</v>
      </c>
    </row>
    <row r="7" spans="1:7" ht="26" x14ac:dyDescent="0.2">
      <c r="A7" s="15" t="s">
        <v>144</v>
      </c>
      <c r="B7" s="199" t="s">
        <v>309</v>
      </c>
      <c r="C7" s="433" t="s">
        <v>696</v>
      </c>
      <c r="D7" s="433" t="s">
        <v>688</v>
      </c>
      <c r="E7" s="200" t="s">
        <v>310</v>
      </c>
      <c r="F7" s="200" t="s">
        <v>311</v>
      </c>
      <c r="G7" s="200" t="s">
        <v>312</v>
      </c>
    </row>
    <row r="8" spans="1:7" ht="20.149999999999999" customHeight="1" x14ac:dyDescent="0.2">
      <c r="A8" s="201" t="s">
        <v>130</v>
      </c>
      <c r="B8" s="228">
        <f>SUM(C8:D8)</f>
        <v>0</v>
      </c>
      <c r="C8" s="194"/>
      <c r="D8" s="194"/>
      <c r="E8" s="417"/>
      <c r="F8" s="418"/>
      <c r="G8" s="417"/>
    </row>
    <row r="9" spans="1:7" ht="20.149999999999999" customHeight="1" x14ac:dyDescent="0.2">
      <c r="A9" s="201" t="s">
        <v>131</v>
      </c>
      <c r="B9" s="228">
        <f>SUM(F9)</f>
        <v>0</v>
      </c>
      <c r="C9" s="417"/>
      <c r="D9" s="417"/>
      <c r="E9" s="417"/>
      <c r="F9" s="194"/>
      <c r="G9" s="417"/>
    </row>
    <row r="10" spans="1:7" ht="20.149999999999999" customHeight="1" x14ac:dyDescent="0.2">
      <c r="A10" s="201" t="s">
        <v>132</v>
      </c>
      <c r="B10" s="228">
        <f>SUM(F10)</f>
        <v>0</v>
      </c>
      <c r="C10" s="417"/>
      <c r="D10" s="417"/>
      <c r="E10" s="417"/>
      <c r="F10" s="194"/>
      <c r="G10" s="417"/>
    </row>
    <row r="11" spans="1:7" ht="20.149999999999999" customHeight="1" x14ac:dyDescent="0.2">
      <c r="A11" s="201" t="s">
        <v>133</v>
      </c>
      <c r="B11" s="228">
        <f>SUM(C11:D11)</f>
        <v>0</v>
      </c>
      <c r="C11" s="194"/>
      <c r="D11" s="194"/>
      <c r="E11" s="417"/>
      <c r="F11" s="417"/>
      <c r="G11" s="417"/>
    </row>
    <row r="12" spans="1:7" ht="20.149999999999999" customHeight="1" x14ac:dyDescent="0.2">
      <c r="A12" s="201" t="s">
        <v>134</v>
      </c>
      <c r="B12" s="228">
        <f>SUM(C12:D12)</f>
        <v>0</v>
      </c>
      <c r="C12" s="194"/>
      <c r="D12" s="194"/>
      <c r="E12" s="417"/>
      <c r="F12" s="417"/>
      <c r="G12" s="417"/>
    </row>
    <row r="13" spans="1:7" ht="20.149999999999999" customHeight="1" x14ac:dyDescent="0.2">
      <c r="A13" s="201" t="s">
        <v>135</v>
      </c>
      <c r="B13" s="228">
        <f>SUM(C13:D13)</f>
        <v>0</v>
      </c>
      <c r="C13" s="194"/>
      <c r="D13" s="194"/>
      <c r="E13" s="417"/>
      <c r="F13" s="417"/>
      <c r="G13" s="417"/>
    </row>
    <row r="14" spans="1:7" ht="20.149999999999999" customHeight="1" x14ac:dyDescent="0.2">
      <c r="A14" s="201" t="s">
        <v>136</v>
      </c>
      <c r="B14" s="228">
        <f>SUM(G14)</f>
        <v>0</v>
      </c>
      <c r="C14" s="417"/>
      <c r="D14" s="417"/>
      <c r="E14" s="417"/>
      <c r="F14" s="417"/>
      <c r="G14" s="194"/>
    </row>
    <row r="15" spans="1:7" ht="20.149999999999999" customHeight="1" thickBot="1" x14ac:dyDescent="0.25">
      <c r="A15" s="202" t="s">
        <v>137</v>
      </c>
      <c r="B15" s="229">
        <f>SUM(C15:G15)</f>
        <v>0</v>
      </c>
      <c r="C15" s="230"/>
      <c r="D15" s="230"/>
      <c r="E15" s="230"/>
      <c r="F15" s="230"/>
      <c r="G15" s="230"/>
    </row>
    <row r="16" spans="1:7" ht="20.149999999999999" customHeight="1" thickTop="1" thickBot="1" x14ac:dyDescent="0.25">
      <c r="A16" s="201" t="s">
        <v>127</v>
      </c>
      <c r="B16" s="231">
        <f t="shared" ref="B16:G16" si="0">SUM(B8:B15)</f>
        <v>0</v>
      </c>
      <c r="C16" s="194">
        <f>SUM(C8:C15)</f>
        <v>0</v>
      </c>
      <c r="D16" s="194">
        <f t="shared" si="0"/>
        <v>0</v>
      </c>
      <c r="E16" s="194">
        <f t="shared" si="0"/>
        <v>0</v>
      </c>
      <c r="F16" s="194">
        <f t="shared" si="0"/>
        <v>0</v>
      </c>
      <c r="G16" s="194">
        <f t="shared" si="0"/>
        <v>0</v>
      </c>
    </row>
    <row r="17" spans="1:6" x14ac:dyDescent="0.2">
      <c r="A17" s="10"/>
      <c r="B17" s="10"/>
      <c r="C17" s="10"/>
      <c r="D17" s="10"/>
      <c r="E17" s="10"/>
    </row>
    <row r="18" spans="1:6" ht="13.5" thickBot="1" x14ac:dyDescent="0.25">
      <c r="A18" s="9" t="s">
        <v>139</v>
      </c>
      <c r="B18" s="10"/>
      <c r="C18" s="10"/>
      <c r="D18" s="10"/>
      <c r="E18" s="18" t="s">
        <v>22</v>
      </c>
      <c r="F18" s="10"/>
    </row>
    <row r="19" spans="1:6" ht="26" x14ac:dyDescent="0.2">
      <c r="A19" s="15" t="s">
        <v>144</v>
      </c>
      <c r="B19" s="199" t="s">
        <v>313</v>
      </c>
      <c r="C19" s="433" t="s">
        <v>697</v>
      </c>
      <c r="D19" s="433" t="s">
        <v>695</v>
      </c>
      <c r="E19" s="203" t="s">
        <v>314</v>
      </c>
      <c r="F19" s="10"/>
    </row>
    <row r="20" spans="1:6" ht="20.149999999999999" customHeight="1" x14ac:dyDescent="0.2">
      <c r="A20" s="204" t="s">
        <v>6</v>
      </c>
      <c r="B20" s="232">
        <f t="shared" ref="B20:B32" si="1">SUM(C20:E20)</f>
        <v>0</v>
      </c>
      <c r="C20" s="233"/>
      <c r="D20" s="233"/>
      <c r="E20" s="234"/>
      <c r="F20" s="10"/>
    </row>
    <row r="21" spans="1:6" ht="20.149999999999999" customHeight="1" x14ac:dyDescent="0.2">
      <c r="A21" s="204" t="s">
        <v>243</v>
      </c>
      <c r="B21" s="232">
        <f t="shared" si="1"/>
        <v>0</v>
      </c>
      <c r="C21" s="233"/>
      <c r="D21" s="233"/>
      <c r="E21" s="234"/>
      <c r="F21" s="10"/>
    </row>
    <row r="22" spans="1:6" ht="20.149999999999999" customHeight="1" x14ac:dyDescent="0.2">
      <c r="A22" s="204" t="s">
        <v>7</v>
      </c>
      <c r="B22" s="232">
        <f t="shared" si="1"/>
        <v>0</v>
      </c>
      <c r="C22" s="233"/>
      <c r="D22" s="233"/>
      <c r="E22" s="234"/>
      <c r="F22" s="10"/>
    </row>
    <row r="23" spans="1:6" ht="20.149999999999999" customHeight="1" x14ac:dyDescent="0.2">
      <c r="A23" s="204" t="s">
        <v>8</v>
      </c>
      <c r="B23" s="232">
        <f t="shared" si="1"/>
        <v>0</v>
      </c>
      <c r="C23" s="233"/>
      <c r="D23" s="233"/>
      <c r="E23" s="234"/>
      <c r="F23" s="10"/>
    </row>
    <row r="24" spans="1:6" ht="20.149999999999999" customHeight="1" x14ac:dyDescent="0.2">
      <c r="A24" s="204" t="s">
        <v>9</v>
      </c>
      <c r="B24" s="232">
        <f t="shared" si="1"/>
        <v>0</v>
      </c>
      <c r="C24" s="233"/>
      <c r="D24" s="233"/>
      <c r="E24" s="234"/>
      <c r="F24" s="10"/>
    </row>
    <row r="25" spans="1:6" ht="20.149999999999999" customHeight="1" x14ac:dyDescent="0.2">
      <c r="A25" s="204" t="s">
        <v>10</v>
      </c>
      <c r="B25" s="232">
        <f t="shared" si="1"/>
        <v>0</v>
      </c>
      <c r="C25" s="233"/>
      <c r="D25" s="233"/>
      <c r="E25" s="234"/>
      <c r="F25" s="10"/>
    </row>
    <row r="26" spans="1:6" ht="20.149999999999999" customHeight="1" x14ac:dyDescent="0.2">
      <c r="A26" s="204" t="s">
        <v>11</v>
      </c>
      <c r="B26" s="232">
        <f t="shared" si="1"/>
        <v>0</v>
      </c>
      <c r="C26" s="233"/>
      <c r="D26" s="233"/>
      <c r="E26" s="234"/>
      <c r="F26" s="10"/>
    </row>
    <row r="27" spans="1:6" ht="20.149999999999999" customHeight="1" x14ac:dyDescent="0.2">
      <c r="A27" s="204" t="s">
        <v>145</v>
      </c>
      <c r="B27" s="232">
        <f t="shared" si="1"/>
        <v>0</v>
      </c>
      <c r="C27" s="233"/>
      <c r="D27" s="233"/>
      <c r="E27" s="234"/>
      <c r="F27" s="10"/>
    </row>
    <row r="28" spans="1:6" ht="20.149999999999999" customHeight="1" x14ac:dyDescent="0.2">
      <c r="A28" s="204" t="s">
        <v>13</v>
      </c>
      <c r="B28" s="232">
        <f t="shared" si="1"/>
        <v>0</v>
      </c>
      <c r="C28" s="233"/>
      <c r="D28" s="233"/>
      <c r="E28" s="234"/>
      <c r="F28" s="10"/>
    </row>
    <row r="29" spans="1:6" ht="20.149999999999999" customHeight="1" x14ac:dyDescent="0.2">
      <c r="A29" s="204" t="s">
        <v>14</v>
      </c>
      <c r="B29" s="232">
        <f t="shared" si="1"/>
        <v>0</v>
      </c>
      <c r="C29" s="233"/>
      <c r="D29" s="233"/>
      <c r="E29" s="234"/>
      <c r="F29" s="10"/>
    </row>
    <row r="30" spans="1:6" ht="20.149999999999999" customHeight="1" x14ac:dyDescent="0.2">
      <c r="A30" s="204" t="s">
        <v>15</v>
      </c>
      <c r="B30" s="232">
        <f t="shared" si="1"/>
        <v>0</v>
      </c>
      <c r="C30" s="233"/>
      <c r="D30" s="233"/>
      <c r="E30" s="234"/>
      <c r="F30" s="10"/>
    </row>
    <row r="31" spans="1:6" ht="20.149999999999999" customHeight="1" x14ac:dyDescent="0.2">
      <c r="A31" s="204" t="s">
        <v>16</v>
      </c>
      <c r="B31" s="232">
        <f t="shared" si="1"/>
        <v>0</v>
      </c>
      <c r="C31" s="233"/>
      <c r="D31" s="233"/>
      <c r="E31" s="234"/>
      <c r="F31" s="10"/>
    </row>
    <row r="32" spans="1:6" ht="20.149999999999999" customHeight="1" thickBot="1" x14ac:dyDescent="0.25">
      <c r="A32" s="202" t="s">
        <v>17</v>
      </c>
      <c r="B32" s="229">
        <f t="shared" si="1"/>
        <v>0</v>
      </c>
      <c r="C32" s="230"/>
      <c r="D32" s="230"/>
      <c r="E32" s="235"/>
      <c r="F32" s="10"/>
    </row>
    <row r="33" spans="1:6" ht="20.149999999999999" customHeight="1" thickTop="1" thickBot="1" x14ac:dyDescent="0.25">
      <c r="A33" s="201" t="s">
        <v>140</v>
      </c>
      <c r="B33" s="231">
        <f>SUM(B20:B32)</f>
        <v>0</v>
      </c>
      <c r="C33" s="194">
        <f>SUM(C20:C32)</f>
        <v>0</v>
      </c>
      <c r="D33" s="194">
        <f>SUM(D20:D32)</f>
        <v>0</v>
      </c>
      <c r="E33" s="236">
        <f>SUM(E20:E32)</f>
        <v>0</v>
      </c>
      <c r="F33" s="10"/>
    </row>
    <row r="34" spans="1:6" ht="6" customHeight="1" thickBot="1" x14ac:dyDescent="0.25">
      <c r="A34" s="205"/>
      <c r="B34" s="237"/>
      <c r="C34" s="237"/>
      <c r="D34" s="10"/>
      <c r="E34" s="10"/>
    </row>
    <row r="35" spans="1:6" ht="20.149999999999999" customHeight="1" thickBot="1" x14ac:dyDescent="0.25">
      <c r="A35" s="206" t="s">
        <v>315</v>
      </c>
      <c r="B35" s="207">
        <f>B16-B33</f>
        <v>0</v>
      </c>
      <c r="C35" s="237"/>
      <c r="D35" s="10"/>
      <c r="E35" s="10"/>
    </row>
    <row r="36" spans="1:6" ht="6.75" customHeight="1" x14ac:dyDescent="0.2">
      <c r="A36" s="10"/>
      <c r="B36" s="10"/>
      <c r="C36" s="10"/>
      <c r="D36" s="10"/>
      <c r="E36" s="10"/>
    </row>
    <row r="37" spans="1:6" x14ac:dyDescent="0.2">
      <c r="A37" s="10" t="s">
        <v>146</v>
      </c>
      <c r="B37" s="10"/>
      <c r="C37" s="10"/>
      <c r="D37" s="10"/>
      <c r="E37" s="10"/>
    </row>
  </sheetData>
  <mergeCells count="2">
    <mergeCell ref="A4:E4"/>
    <mergeCell ref="A2:F2"/>
  </mergeCells>
  <phoneticPr fontId="3"/>
  <printOptions horizontalCentered="1"/>
  <pageMargins left="0.78740157480314965" right="0.78740157480314965" top="0.98425196850393704" bottom="0.98425196850393704" header="0.51181102362204722" footer="0.51181102362204722"/>
  <pageSetup paperSize="9" scale="87"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35"/>
  <sheetViews>
    <sheetView view="pageBreakPreview" zoomScaleNormal="100" zoomScaleSheetLayoutView="100" workbookViewId="0">
      <selection activeCell="A25" sqref="A25:A31"/>
    </sheetView>
  </sheetViews>
  <sheetFormatPr defaultColWidth="9" defaultRowHeight="13" x14ac:dyDescent="0.2"/>
  <cols>
    <col min="1" max="1" width="3.7265625" style="8" customWidth="1"/>
    <col min="2" max="2" width="18.6328125" style="8" customWidth="1"/>
    <col min="3" max="6" width="15.6328125" style="8" customWidth="1"/>
    <col min="7" max="7" width="11.08984375" style="8" customWidth="1"/>
    <col min="8" max="16384" width="9" style="8"/>
  </cols>
  <sheetData>
    <row r="1" spans="1:7" ht="21" x14ac:dyDescent="0.2">
      <c r="A1" s="286"/>
      <c r="B1" s="9"/>
      <c r="C1" s="9"/>
      <c r="D1" s="9"/>
      <c r="E1" s="9"/>
      <c r="F1" s="18" t="s">
        <v>413</v>
      </c>
      <c r="G1" s="9"/>
    </row>
    <row r="2" spans="1:7" ht="24" customHeight="1" x14ac:dyDescent="0.2">
      <c r="A2" s="674" t="s">
        <v>414</v>
      </c>
      <c r="B2" s="674"/>
      <c r="C2" s="674"/>
      <c r="D2" s="674"/>
      <c r="E2" s="674"/>
      <c r="F2" s="674"/>
      <c r="G2" s="9"/>
    </row>
    <row r="3" spans="1:7" ht="9.75" customHeight="1" x14ac:dyDescent="0.2">
      <c r="A3" s="267"/>
      <c r="B3" s="267"/>
      <c r="C3" s="267"/>
      <c r="D3" s="267"/>
      <c r="E3" s="267"/>
      <c r="F3" s="267"/>
      <c r="G3" s="9"/>
    </row>
    <row r="4" spans="1:7" ht="16.5" customHeight="1" x14ac:dyDescent="0.2">
      <c r="A4" s="267"/>
      <c r="B4" s="656" t="s">
        <v>545</v>
      </c>
      <c r="C4" s="656"/>
      <c r="D4" s="656"/>
      <c r="E4" s="656"/>
      <c r="F4" s="656"/>
      <c r="G4" s="9"/>
    </row>
    <row r="5" spans="1:7" x14ac:dyDescent="0.2">
      <c r="A5" s="10"/>
      <c r="B5" s="10"/>
      <c r="C5" s="10"/>
      <c r="D5" s="10"/>
      <c r="E5" s="10"/>
      <c r="F5" s="18" t="s">
        <v>240</v>
      </c>
      <c r="G5" s="9"/>
    </row>
    <row r="6" spans="1:7" ht="20.149999999999999" customHeight="1" x14ac:dyDescent="0.2">
      <c r="A6" s="36"/>
      <c r="B6" s="37" t="s">
        <v>241</v>
      </c>
      <c r="C6" s="71" t="s">
        <v>415</v>
      </c>
      <c r="D6" s="37" t="s">
        <v>148</v>
      </c>
      <c r="E6" s="37" t="s">
        <v>54</v>
      </c>
      <c r="F6" s="37" t="s">
        <v>78</v>
      </c>
      <c r="G6" s="9"/>
    </row>
    <row r="7" spans="1:7" ht="20.149999999999999" customHeight="1" x14ac:dyDescent="0.2">
      <c r="A7" s="15"/>
      <c r="B7" s="38" t="s">
        <v>118</v>
      </c>
      <c r="C7" s="39"/>
      <c r="D7" s="39"/>
      <c r="E7" s="39"/>
      <c r="F7" s="40"/>
      <c r="G7" s="9"/>
    </row>
    <row r="8" spans="1:7" ht="20.149999999999999" customHeight="1" x14ac:dyDescent="0.2">
      <c r="A8" s="27">
        <v>1</v>
      </c>
      <c r="B8" s="41" t="s">
        <v>111</v>
      </c>
      <c r="C8" s="46"/>
      <c r="D8" s="46"/>
      <c r="E8" s="46">
        <f t="shared" ref="E8:E15" si="0">C8-D8</f>
        <v>0</v>
      </c>
      <c r="F8" s="23"/>
      <c r="G8" s="9"/>
    </row>
    <row r="9" spans="1:7" ht="20.149999999999999" customHeight="1" x14ac:dyDescent="0.2">
      <c r="A9" s="27">
        <v>2</v>
      </c>
      <c r="B9" s="41" t="s">
        <v>112</v>
      </c>
      <c r="C9" s="46"/>
      <c r="D9" s="46"/>
      <c r="E9" s="46">
        <f t="shared" si="0"/>
        <v>0</v>
      </c>
      <c r="F9" s="23"/>
      <c r="G9" s="9"/>
    </row>
    <row r="10" spans="1:7" ht="20.149999999999999" customHeight="1" x14ac:dyDescent="0.2">
      <c r="A10" s="27">
        <v>3</v>
      </c>
      <c r="B10" s="41" t="s">
        <v>75</v>
      </c>
      <c r="C10" s="46"/>
      <c r="D10" s="46"/>
      <c r="E10" s="46">
        <f t="shared" si="0"/>
        <v>0</v>
      </c>
      <c r="F10" s="23"/>
      <c r="G10" s="9"/>
    </row>
    <row r="11" spans="1:7" ht="20.149999999999999" customHeight="1" x14ac:dyDescent="0.2">
      <c r="A11" s="27">
        <v>4</v>
      </c>
      <c r="B11" s="41" t="s">
        <v>76</v>
      </c>
      <c r="C11" s="46"/>
      <c r="D11" s="46"/>
      <c r="E11" s="46">
        <f t="shared" si="0"/>
        <v>0</v>
      </c>
      <c r="F11" s="23"/>
      <c r="G11" s="9"/>
    </row>
    <row r="12" spans="1:7" ht="20.149999999999999" customHeight="1" x14ac:dyDescent="0.2">
      <c r="A12" s="27">
        <v>5</v>
      </c>
      <c r="B12" s="41" t="s">
        <v>113</v>
      </c>
      <c r="C12" s="46"/>
      <c r="D12" s="46"/>
      <c r="E12" s="46">
        <f t="shared" si="0"/>
        <v>0</v>
      </c>
      <c r="F12" s="23"/>
      <c r="G12" s="9"/>
    </row>
    <row r="13" spans="1:7" ht="20.149999999999999" customHeight="1" x14ac:dyDescent="0.2">
      <c r="A13" s="27">
        <v>6</v>
      </c>
      <c r="B13" s="41" t="s">
        <v>114</v>
      </c>
      <c r="C13" s="46"/>
      <c r="D13" s="46"/>
      <c r="E13" s="46">
        <f t="shared" si="0"/>
        <v>0</v>
      </c>
      <c r="F13" s="23"/>
      <c r="G13" s="9"/>
    </row>
    <row r="14" spans="1:7" ht="20.149999999999999" customHeight="1" x14ac:dyDescent="0.2">
      <c r="A14" s="27">
        <v>7</v>
      </c>
      <c r="B14" s="41" t="s">
        <v>115</v>
      </c>
      <c r="C14" s="46"/>
      <c r="D14" s="46"/>
      <c r="E14" s="46">
        <f t="shared" si="0"/>
        <v>0</v>
      </c>
      <c r="F14" s="23"/>
      <c r="G14" s="9"/>
    </row>
    <row r="15" spans="1:7" ht="20.149999999999999" customHeight="1" x14ac:dyDescent="0.2">
      <c r="A15" s="27">
        <v>8</v>
      </c>
      <c r="B15" s="41" t="s">
        <v>116</v>
      </c>
      <c r="C15" s="46"/>
      <c r="D15" s="46"/>
      <c r="E15" s="46">
        <f t="shared" si="0"/>
        <v>0</v>
      </c>
      <c r="F15" s="23"/>
      <c r="G15" s="9"/>
    </row>
    <row r="16" spans="1:7" ht="20.149999999999999" customHeight="1" x14ac:dyDescent="0.2">
      <c r="A16" s="42"/>
      <c r="B16" s="43" t="s">
        <v>117</v>
      </c>
      <c r="C16" s="72">
        <f>SUM(C8:C15)</f>
        <v>0</v>
      </c>
      <c r="D16" s="72">
        <f>SUM(D8:D15)</f>
        <v>0</v>
      </c>
      <c r="E16" s="72">
        <f>SUM(E8:E15)</f>
        <v>0</v>
      </c>
      <c r="F16" s="19"/>
      <c r="G16" s="9"/>
    </row>
    <row r="17" spans="1:7" ht="20.149999999999999" customHeight="1" x14ac:dyDescent="0.2">
      <c r="A17" s="15"/>
      <c r="B17" s="38" t="s">
        <v>119</v>
      </c>
      <c r="C17" s="73"/>
      <c r="D17" s="73"/>
      <c r="E17" s="73"/>
      <c r="F17" s="40"/>
      <c r="G17" s="9"/>
    </row>
    <row r="18" spans="1:7" ht="20.149999999999999" customHeight="1" x14ac:dyDescent="0.2">
      <c r="A18" s="27">
        <v>1</v>
      </c>
      <c r="B18" s="41" t="s">
        <v>242</v>
      </c>
      <c r="C18" s="46"/>
      <c r="D18" s="46"/>
      <c r="E18" s="46">
        <f t="shared" ref="E18:E31" si="1">C18-D18</f>
        <v>0</v>
      </c>
      <c r="F18" s="23"/>
      <c r="G18" s="9"/>
    </row>
    <row r="19" spans="1:7" ht="20.149999999999999" customHeight="1" x14ac:dyDescent="0.2">
      <c r="A19" s="27">
        <v>2</v>
      </c>
      <c r="B19" s="41" t="s">
        <v>243</v>
      </c>
      <c r="C19" s="46"/>
      <c r="D19" s="46"/>
      <c r="E19" s="46">
        <f t="shared" si="1"/>
        <v>0</v>
      </c>
      <c r="F19" s="23"/>
      <c r="G19" s="9"/>
    </row>
    <row r="20" spans="1:7" ht="20.149999999999999" customHeight="1" x14ac:dyDescent="0.2">
      <c r="A20" s="27">
        <v>3</v>
      </c>
      <c r="B20" s="41" t="s">
        <v>244</v>
      </c>
      <c r="C20" s="46"/>
      <c r="D20" s="46"/>
      <c r="E20" s="46">
        <f t="shared" si="1"/>
        <v>0</v>
      </c>
      <c r="F20" s="23"/>
      <c r="G20" s="9"/>
    </row>
    <row r="21" spans="1:7" ht="20.149999999999999" customHeight="1" x14ac:dyDescent="0.2">
      <c r="A21" s="27">
        <v>4</v>
      </c>
      <c r="B21" s="41" t="s">
        <v>245</v>
      </c>
      <c r="C21" s="46"/>
      <c r="D21" s="46"/>
      <c r="E21" s="46">
        <f t="shared" si="1"/>
        <v>0</v>
      </c>
      <c r="F21" s="23"/>
      <c r="G21" s="9"/>
    </row>
    <row r="22" spans="1:7" ht="20.149999999999999" customHeight="1" x14ac:dyDescent="0.2">
      <c r="A22" s="27">
        <v>5</v>
      </c>
      <c r="B22" s="41" t="s">
        <v>246</v>
      </c>
      <c r="C22" s="46"/>
      <c r="D22" s="46"/>
      <c r="E22" s="46">
        <f t="shared" si="1"/>
        <v>0</v>
      </c>
      <c r="F22" s="23"/>
      <c r="G22" s="9"/>
    </row>
    <row r="23" spans="1:7" ht="20.149999999999999" customHeight="1" x14ac:dyDescent="0.2">
      <c r="A23" s="27">
        <v>6</v>
      </c>
      <c r="B23" s="41" t="s">
        <v>247</v>
      </c>
      <c r="C23" s="46"/>
      <c r="D23" s="46"/>
      <c r="E23" s="46">
        <f t="shared" si="1"/>
        <v>0</v>
      </c>
      <c r="F23" s="23"/>
      <c r="G23" s="9"/>
    </row>
    <row r="24" spans="1:7" ht="20.149999999999999" customHeight="1" x14ac:dyDescent="0.2">
      <c r="A24" s="27">
        <v>7</v>
      </c>
      <c r="B24" s="41" t="s">
        <v>248</v>
      </c>
      <c r="C24" s="46"/>
      <c r="D24" s="46"/>
      <c r="E24" s="46">
        <f t="shared" si="1"/>
        <v>0</v>
      </c>
      <c r="F24" s="23"/>
      <c r="G24" s="9"/>
    </row>
    <row r="25" spans="1:7" ht="20.149999999999999" customHeight="1" x14ac:dyDescent="0.2">
      <c r="A25" s="280">
        <v>8</v>
      </c>
      <c r="B25" s="41" t="s">
        <v>249</v>
      </c>
      <c r="C25" s="46"/>
      <c r="D25" s="46"/>
      <c r="E25" s="46">
        <f t="shared" si="1"/>
        <v>0</v>
      </c>
      <c r="F25" s="23"/>
      <c r="G25" s="9"/>
    </row>
    <row r="26" spans="1:7" ht="20.149999999999999" customHeight="1" x14ac:dyDescent="0.2">
      <c r="A26" s="280">
        <v>9</v>
      </c>
      <c r="B26" s="41" t="s">
        <v>250</v>
      </c>
      <c r="C26" s="46"/>
      <c r="D26" s="46"/>
      <c r="E26" s="46">
        <f t="shared" si="1"/>
        <v>0</v>
      </c>
      <c r="F26" s="23"/>
      <c r="G26" s="9"/>
    </row>
    <row r="27" spans="1:7" ht="20.149999999999999" customHeight="1" x14ac:dyDescent="0.2">
      <c r="A27" s="280">
        <v>10</v>
      </c>
      <c r="B27" s="41" t="s">
        <v>120</v>
      </c>
      <c r="C27" s="46"/>
      <c r="D27" s="46"/>
      <c r="E27" s="46">
        <f t="shared" si="1"/>
        <v>0</v>
      </c>
      <c r="F27" s="23"/>
      <c r="G27" s="9"/>
    </row>
    <row r="28" spans="1:7" ht="20.149999999999999" customHeight="1" x14ac:dyDescent="0.2">
      <c r="A28" s="280">
        <v>11</v>
      </c>
      <c r="B28" s="41" t="s">
        <v>251</v>
      </c>
      <c r="C28" s="46"/>
      <c r="D28" s="46"/>
      <c r="E28" s="46">
        <f t="shared" si="1"/>
        <v>0</v>
      </c>
      <c r="F28" s="23"/>
      <c r="G28" s="9"/>
    </row>
    <row r="29" spans="1:7" ht="20.149999999999999" customHeight="1" x14ac:dyDescent="0.2">
      <c r="A29" s="280">
        <v>12</v>
      </c>
      <c r="B29" s="41" t="s">
        <v>252</v>
      </c>
      <c r="C29" s="46"/>
      <c r="D29" s="46"/>
      <c r="E29" s="46">
        <f t="shared" si="1"/>
        <v>0</v>
      </c>
      <c r="F29" s="23"/>
      <c r="G29" s="9"/>
    </row>
    <row r="30" spans="1:7" ht="20.149999999999999" customHeight="1" x14ac:dyDescent="0.2">
      <c r="A30" s="280">
        <v>13</v>
      </c>
      <c r="B30" s="41" t="s">
        <v>253</v>
      </c>
      <c r="C30" s="46"/>
      <c r="D30" s="46"/>
      <c r="E30" s="46">
        <f t="shared" si="1"/>
        <v>0</v>
      </c>
      <c r="F30" s="23"/>
      <c r="G30" s="9"/>
    </row>
    <row r="31" spans="1:7" ht="20.149999999999999" customHeight="1" x14ac:dyDescent="0.2">
      <c r="A31" s="280">
        <v>14</v>
      </c>
      <c r="B31" s="41" t="s">
        <v>254</v>
      </c>
      <c r="C31" s="46"/>
      <c r="D31" s="46"/>
      <c r="E31" s="46">
        <f t="shared" si="1"/>
        <v>0</v>
      </c>
      <c r="F31" s="23"/>
      <c r="G31" s="9"/>
    </row>
    <row r="32" spans="1:7" ht="20.149999999999999" customHeight="1" x14ac:dyDescent="0.2">
      <c r="A32" s="22"/>
      <c r="B32" s="41" t="s">
        <v>121</v>
      </c>
      <c r="C32" s="46">
        <f>SUM(C18:C31)</f>
        <v>0</v>
      </c>
      <c r="D32" s="46">
        <f>SUM(D18:D31)</f>
        <v>0</v>
      </c>
      <c r="E32" s="46">
        <f>SUM(E18:E31)</f>
        <v>0</v>
      </c>
      <c r="F32" s="23"/>
      <c r="G32" s="9"/>
    </row>
    <row r="33" spans="1:7" ht="20.149999999999999" customHeight="1" x14ac:dyDescent="0.2">
      <c r="A33" s="22"/>
      <c r="B33" s="41" t="s">
        <v>255</v>
      </c>
      <c r="C33" s="46">
        <f>C16-C32</f>
        <v>0</v>
      </c>
      <c r="D33" s="46">
        <f>D16-D32</f>
        <v>0</v>
      </c>
      <c r="E33" s="46">
        <f>E16-E32</f>
        <v>0</v>
      </c>
      <c r="F33" s="23"/>
      <c r="G33" s="9"/>
    </row>
    <row r="34" spans="1:7" ht="15" customHeight="1" x14ac:dyDescent="0.2">
      <c r="A34" s="9"/>
      <c r="B34" s="45"/>
      <c r="C34" s="10"/>
      <c r="D34" s="10"/>
      <c r="E34" s="10"/>
      <c r="F34" s="10"/>
      <c r="G34" s="10"/>
    </row>
    <row r="35" spans="1:7" ht="15" customHeight="1" x14ac:dyDescent="0.2">
      <c r="A35" s="9"/>
      <c r="B35" s="45"/>
      <c r="C35" s="10"/>
      <c r="D35" s="10"/>
      <c r="E35" s="10"/>
      <c r="F35" s="10"/>
      <c r="G35" s="10"/>
    </row>
  </sheetData>
  <mergeCells count="2">
    <mergeCell ref="A2:F2"/>
    <mergeCell ref="B4:F4"/>
  </mergeCells>
  <phoneticPr fontId="3"/>
  <printOptions horizontalCentered="1"/>
  <pageMargins left="0.78740157480314965" right="0.78740157480314965" top="0.98425196850393704" bottom="0.98425196850393704" header="0.51181102362204722" footer="0.51181102362204722"/>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42"/>
  <sheetViews>
    <sheetView view="pageBreakPreview" topLeftCell="A16" zoomScaleNormal="100" zoomScaleSheetLayoutView="100" workbookViewId="0">
      <selection activeCell="J29" sqref="J29"/>
    </sheetView>
  </sheetViews>
  <sheetFormatPr defaultColWidth="9" defaultRowHeight="13" x14ac:dyDescent="0.2"/>
  <cols>
    <col min="1" max="1" width="1.6328125" style="8" customWidth="1"/>
    <col min="2" max="2" width="3.6328125" style="8" customWidth="1"/>
    <col min="3" max="3" width="1.6328125" style="8" customWidth="1"/>
    <col min="4" max="4" width="14.6328125" style="8" customWidth="1"/>
    <col min="5" max="5" width="11.6328125" style="8" customWidth="1"/>
    <col min="6" max="6" width="20.7265625" style="8" customWidth="1"/>
    <col min="7" max="9" width="14.7265625" style="8" customWidth="1"/>
    <col min="10" max="10" width="4.08984375" style="8" customWidth="1"/>
    <col min="11" max="16384" width="9" style="8"/>
  </cols>
  <sheetData>
    <row r="1" spans="1:10" ht="21" x14ac:dyDescent="0.2">
      <c r="A1" s="286"/>
      <c r="B1" s="9"/>
      <c r="C1" s="9"/>
      <c r="D1" s="9"/>
      <c r="E1" s="9"/>
      <c r="F1" s="9"/>
      <c r="G1" s="9"/>
      <c r="H1" s="9"/>
      <c r="I1" s="664" t="s">
        <v>416</v>
      </c>
      <c r="J1" s="664"/>
    </row>
    <row r="2" spans="1:10" x14ac:dyDescent="0.2">
      <c r="A2" s="9"/>
      <c r="B2" s="9"/>
      <c r="C2" s="656" t="s">
        <v>545</v>
      </c>
      <c r="D2" s="656"/>
      <c r="E2" s="656"/>
      <c r="F2" s="656"/>
      <c r="G2" s="656"/>
      <c r="H2" s="656"/>
      <c r="I2" s="656"/>
      <c r="J2" s="11"/>
    </row>
    <row r="3" spans="1:10" x14ac:dyDescent="0.2">
      <c r="A3" s="9"/>
      <c r="B3" s="9"/>
      <c r="C3" s="9"/>
      <c r="D3" s="9"/>
      <c r="E3" s="9"/>
      <c r="F3" s="9"/>
      <c r="G3" s="9"/>
      <c r="H3" s="9"/>
      <c r="I3" s="11"/>
      <c r="J3" s="11"/>
    </row>
    <row r="4" spans="1:10" x14ac:dyDescent="0.2">
      <c r="A4" s="551" t="s">
        <v>122</v>
      </c>
      <c r="B4" s="551"/>
      <c r="C4" s="551"/>
      <c r="D4" s="551"/>
      <c r="E4" s="675" t="s">
        <v>417</v>
      </c>
      <c r="F4" s="676"/>
      <c r="G4" s="10"/>
      <c r="H4" s="10"/>
      <c r="I4" s="665" t="s">
        <v>21</v>
      </c>
      <c r="J4" s="665"/>
    </row>
    <row r="5" spans="1:10" ht="30" customHeight="1" x14ac:dyDescent="0.2">
      <c r="A5" s="552" t="s">
        <v>23</v>
      </c>
      <c r="B5" s="553"/>
      <c r="C5" s="553"/>
      <c r="D5" s="554"/>
      <c r="E5" s="555" t="s">
        <v>24</v>
      </c>
      <c r="F5" s="554"/>
      <c r="G5" s="74" t="s">
        <v>415</v>
      </c>
      <c r="H5" s="16" t="s">
        <v>163</v>
      </c>
      <c r="I5" s="62" t="s">
        <v>57</v>
      </c>
      <c r="J5" s="62" t="s">
        <v>27</v>
      </c>
    </row>
    <row r="6" spans="1:10" ht="30" customHeight="1" x14ac:dyDescent="0.2">
      <c r="A6" s="17" t="s">
        <v>28</v>
      </c>
      <c r="B6" s="31"/>
      <c r="C6" s="31" t="s">
        <v>238</v>
      </c>
      <c r="D6" s="23"/>
      <c r="E6" s="662"/>
      <c r="F6" s="663"/>
      <c r="G6" s="35"/>
      <c r="H6" s="35"/>
      <c r="I6" s="35">
        <f>G6-H6</f>
        <v>0</v>
      </c>
      <c r="J6" s="23"/>
    </row>
    <row r="7" spans="1:10" ht="30" customHeight="1" x14ac:dyDescent="0.2">
      <c r="A7" s="17" t="s">
        <v>28</v>
      </c>
      <c r="B7" s="31"/>
      <c r="C7" s="31" t="s">
        <v>238</v>
      </c>
      <c r="D7" s="23"/>
      <c r="E7" s="662"/>
      <c r="F7" s="663"/>
      <c r="G7" s="35"/>
      <c r="H7" s="35"/>
      <c r="I7" s="35">
        <f>G7-H7</f>
        <v>0</v>
      </c>
      <c r="J7" s="23"/>
    </row>
    <row r="8" spans="1:10" ht="30" customHeight="1" x14ac:dyDescent="0.2">
      <c r="A8" s="17" t="s">
        <v>28</v>
      </c>
      <c r="B8" s="31"/>
      <c r="C8" s="31" t="s">
        <v>238</v>
      </c>
      <c r="D8" s="23"/>
      <c r="E8" s="662"/>
      <c r="F8" s="663"/>
      <c r="G8" s="35"/>
      <c r="H8" s="35"/>
      <c r="I8" s="35">
        <f>G8-H8</f>
        <v>0</v>
      </c>
      <c r="J8" s="23"/>
    </row>
    <row r="9" spans="1:10" ht="30" customHeight="1" x14ac:dyDescent="0.2">
      <c r="A9" s="17" t="s">
        <v>28</v>
      </c>
      <c r="B9" s="31"/>
      <c r="C9" s="31" t="s">
        <v>238</v>
      </c>
      <c r="D9" s="23"/>
      <c r="E9" s="662"/>
      <c r="F9" s="663"/>
      <c r="G9" s="35"/>
      <c r="H9" s="35"/>
      <c r="I9" s="35">
        <f>G9-H9</f>
        <v>0</v>
      </c>
      <c r="J9" s="23"/>
    </row>
    <row r="10" spans="1:10" ht="30" customHeight="1" x14ac:dyDescent="0.2">
      <c r="A10" s="552" t="s">
        <v>29</v>
      </c>
      <c r="B10" s="553"/>
      <c r="C10" s="553"/>
      <c r="D10" s="553"/>
      <c r="E10" s="553"/>
      <c r="F10" s="554"/>
      <c r="G10" s="35">
        <f>SUM(G6:G9)</f>
        <v>0</v>
      </c>
      <c r="H10" s="35">
        <f>SUM(H6:H9)</f>
        <v>0</v>
      </c>
      <c r="I10" s="35">
        <f>SUM(I6:I9)</f>
        <v>0</v>
      </c>
      <c r="J10" s="23"/>
    </row>
    <row r="11" spans="1:10" ht="13.5" customHeight="1" x14ac:dyDescent="0.2">
      <c r="A11" s="10"/>
      <c r="B11" s="10"/>
      <c r="C11" s="10"/>
      <c r="D11" s="10"/>
      <c r="E11" s="10"/>
      <c r="F11" s="10"/>
      <c r="G11" s="10"/>
      <c r="H11" s="10"/>
      <c r="I11" s="10"/>
      <c r="J11" s="10"/>
    </row>
    <row r="12" spans="1:10" ht="17.149999999999999" customHeight="1" x14ac:dyDescent="0.2">
      <c r="A12" s="10"/>
      <c r="B12" s="10"/>
      <c r="C12" s="10"/>
      <c r="D12" s="10"/>
      <c r="E12" s="10"/>
      <c r="F12" s="10"/>
      <c r="G12" s="10"/>
      <c r="H12" s="10"/>
      <c r="I12" s="664"/>
      <c r="J12" s="664"/>
    </row>
    <row r="13" spans="1:10" ht="17.149999999999999" customHeight="1" x14ac:dyDescent="0.2">
      <c r="A13" s="551" t="s">
        <v>123</v>
      </c>
      <c r="B13" s="551"/>
      <c r="C13" s="551"/>
      <c r="D13" s="551"/>
      <c r="E13" s="675" t="s">
        <v>417</v>
      </c>
      <c r="F13" s="675"/>
      <c r="G13" s="10"/>
      <c r="H13" s="10"/>
      <c r="I13" s="665" t="s">
        <v>21</v>
      </c>
      <c r="J13" s="665"/>
    </row>
    <row r="14" spans="1:10" ht="30" customHeight="1" x14ac:dyDescent="0.2">
      <c r="A14" s="552" t="s">
        <v>23</v>
      </c>
      <c r="B14" s="553"/>
      <c r="C14" s="553"/>
      <c r="D14" s="554"/>
      <c r="E14" s="62" t="s">
        <v>31</v>
      </c>
      <c r="F14" s="62" t="s">
        <v>33</v>
      </c>
      <c r="G14" s="74" t="s">
        <v>415</v>
      </c>
      <c r="H14" s="16" t="s">
        <v>163</v>
      </c>
      <c r="I14" s="62" t="s">
        <v>53</v>
      </c>
      <c r="J14" s="62" t="s">
        <v>27</v>
      </c>
    </row>
    <row r="15" spans="1:10" ht="30" customHeight="1" x14ac:dyDescent="0.2">
      <c r="A15" s="47" t="s">
        <v>28</v>
      </c>
      <c r="B15" s="33"/>
      <c r="C15" s="9" t="s">
        <v>238</v>
      </c>
      <c r="D15" s="19"/>
      <c r="E15" s="23"/>
      <c r="F15" s="23"/>
      <c r="G15" s="35"/>
      <c r="H15" s="35"/>
      <c r="I15" s="35">
        <f>G15-H15</f>
        <v>0</v>
      </c>
      <c r="J15" s="23"/>
    </row>
    <row r="16" spans="1:10" ht="30" customHeight="1" x14ac:dyDescent="0.2">
      <c r="A16" s="21"/>
      <c r="B16" s="10"/>
      <c r="C16" s="10"/>
      <c r="D16" s="19"/>
      <c r="E16" s="23"/>
      <c r="F16" s="23"/>
      <c r="G16" s="35"/>
      <c r="H16" s="35"/>
      <c r="I16" s="35">
        <f>G16-H16</f>
        <v>0</v>
      </c>
      <c r="J16" s="23"/>
    </row>
    <row r="17" spans="1:10" ht="30" customHeight="1" x14ac:dyDescent="0.2">
      <c r="A17" s="21"/>
      <c r="B17" s="10"/>
      <c r="C17" s="10"/>
      <c r="D17" s="19"/>
      <c r="E17" s="23"/>
      <c r="F17" s="19"/>
      <c r="G17" s="44"/>
      <c r="H17" s="44"/>
      <c r="I17" s="35">
        <f>G17-H17</f>
        <v>0</v>
      </c>
      <c r="J17" s="23"/>
    </row>
    <row r="18" spans="1:10" ht="30" customHeight="1" x14ac:dyDescent="0.2">
      <c r="A18" s="22"/>
      <c r="B18" s="31"/>
      <c r="C18" s="31"/>
      <c r="D18" s="23"/>
      <c r="E18" s="31"/>
      <c r="F18" s="40" t="s">
        <v>35</v>
      </c>
      <c r="G18" s="48">
        <f>SUM(G15:G17)</f>
        <v>0</v>
      </c>
      <c r="H18" s="48">
        <f>SUM(H15:H17)</f>
        <v>0</v>
      </c>
      <c r="I18" s="35">
        <f>SUM(I15:I17)</f>
        <v>0</v>
      </c>
      <c r="J18" s="23"/>
    </row>
    <row r="19" spans="1:10" ht="30" customHeight="1" x14ac:dyDescent="0.2">
      <c r="A19" s="47" t="s">
        <v>28</v>
      </c>
      <c r="B19" s="33"/>
      <c r="C19" s="9" t="s">
        <v>238</v>
      </c>
      <c r="D19" s="19"/>
      <c r="E19" s="23"/>
      <c r="F19" s="23"/>
      <c r="G19" s="35"/>
      <c r="H19" s="35"/>
      <c r="I19" s="35">
        <f>G19-H19</f>
        <v>0</v>
      </c>
      <c r="J19" s="23"/>
    </row>
    <row r="20" spans="1:10" ht="30" customHeight="1" x14ac:dyDescent="0.2">
      <c r="A20" s="21"/>
      <c r="B20" s="10"/>
      <c r="C20" s="10"/>
      <c r="D20" s="19"/>
      <c r="E20" s="23"/>
      <c r="F20" s="23"/>
      <c r="G20" s="35"/>
      <c r="H20" s="35"/>
      <c r="I20" s="35">
        <f>G20-H20</f>
        <v>0</v>
      </c>
      <c r="J20" s="23"/>
    </row>
    <row r="21" spans="1:10" ht="30" customHeight="1" x14ac:dyDescent="0.2">
      <c r="A21" s="21"/>
      <c r="B21" s="10"/>
      <c r="C21" s="10"/>
      <c r="D21" s="19"/>
      <c r="E21" s="23"/>
      <c r="F21" s="23"/>
      <c r="G21" s="35"/>
      <c r="H21" s="35"/>
      <c r="I21" s="35">
        <f>G21-H21</f>
        <v>0</v>
      </c>
      <c r="J21" s="23"/>
    </row>
    <row r="22" spans="1:10" ht="30" customHeight="1" x14ac:dyDescent="0.2">
      <c r="A22" s="22"/>
      <c r="B22" s="31"/>
      <c r="C22" s="31"/>
      <c r="D22" s="23"/>
      <c r="E22" s="31"/>
      <c r="F22" s="23" t="s">
        <v>35</v>
      </c>
      <c r="G22" s="35">
        <f>SUM(G19:G21)</f>
        <v>0</v>
      </c>
      <c r="H22" s="35">
        <f>SUM(H19:H21)</f>
        <v>0</v>
      </c>
      <c r="I22" s="35">
        <f>SUM(I19:I21)</f>
        <v>0</v>
      </c>
      <c r="J22" s="23"/>
    </row>
    <row r="23" spans="1:10" ht="30" customHeight="1" x14ac:dyDescent="0.2">
      <c r="A23" s="47" t="s">
        <v>28</v>
      </c>
      <c r="B23" s="33"/>
      <c r="C23" s="9" t="s">
        <v>238</v>
      </c>
      <c r="D23" s="19"/>
      <c r="E23" s="23"/>
      <c r="F23" s="23"/>
      <c r="G23" s="35"/>
      <c r="H23" s="35"/>
      <c r="I23" s="35">
        <f>G23-H23</f>
        <v>0</v>
      </c>
      <c r="J23" s="23"/>
    </row>
    <row r="24" spans="1:10" ht="30" customHeight="1" x14ac:dyDescent="0.2">
      <c r="A24" s="21"/>
      <c r="B24" s="10"/>
      <c r="C24" s="10"/>
      <c r="D24" s="19"/>
      <c r="E24" s="23"/>
      <c r="F24" s="23"/>
      <c r="G24" s="35"/>
      <c r="H24" s="35"/>
      <c r="I24" s="35">
        <f>G24-H24</f>
        <v>0</v>
      </c>
      <c r="J24" s="23"/>
    </row>
    <row r="25" spans="1:10" ht="30" customHeight="1" x14ac:dyDescent="0.2">
      <c r="A25" s="21"/>
      <c r="B25" s="10"/>
      <c r="C25" s="10"/>
      <c r="D25" s="19"/>
      <c r="E25" s="23"/>
      <c r="F25" s="23"/>
      <c r="G25" s="35"/>
      <c r="H25" s="35"/>
      <c r="I25" s="35">
        <f>G25-H25</f>
        <v>0</v>
      </c>
      <c r="J25" s="23"/>
    </row>
    <row r="26" spans="1:10" ht="30" customHeight="1" x14ac:dyDescent="0.2">
      <c r="A26" s="22"/>
      <c r="B26" s="31"/>
      <c r="C26" s="31"/>
      <c r="D26" s="23"/>
      <c r="E26" s="31"/>
      <c r="F26" s="23" t="s">
        <v>35</v>
      </c>
      <c r="G26" s="35">
        <f>SUM(G23:G25)</f>
        <v>0</v>
      </c>
      <c r="H26" s="35">
        <f>SUM(H23:H25)</f>
        <v>0</v>
      </c>
      <c r="I26" s="35">
        <f>SUM(I23:I25)</f>
        <v>0</v>
      </c>
      <c r="J26" s="23"/>
    </row>
    <row r="27" spans="1:10" ht="30" customHeight="1" x14ac:dyDescent="0.2">
      <c r="A27" s="47" t="s">
        <v>28</v>
      </c>
      <c r="B27" s="33"/>
      <c r="C27" s="9" t="s">
        <v>238</v>
      </c>
      <c r="D27" s="19"/>
      <c r="E27" s="23"/>
      <c r="F27" s="23"/>
      <c r="G27" s="35"/>
      <c r="H27" s="35"/>
      <c r="I27" s="35">
        <f>G27-H27</f>
        <v>0</v>
      </c>
      <c r="J27" s="23"/>
    </row>
    <row r="28" spans="1:10" ht="30" customHeight="1" x14ac:dyDescent="0.2">
      <c r="A28" s="21"/>
      <c r="B28" s="10"/>
      <c r="C28" s="10"/>
      <c r="D28" s="19"/>
      <c r="E28" s="23"/>
      <c r="F28" s="23"/>
      <c r="G28" s="35"/>
      <c r="H28" s="35"/>
      <c r="I28" s="35">
        <f>G28-H28</f>
        <v>0</v>
      </c>
      <c r="J28" s="23"/>
    </row>
    <row r="29" spans="1:10" ht="30" customHeight="1" x14ac:dyDescent="0.2">
      <c r="A29" s="21"/>
      <c r="B29" s="10"/>
      <c r="C29" s="10"/>
      <c r="D29" s="19"/>
      <c r="E29" s="23"/>
      <c r="F29" s="23"/>
      <c r="G29" s="35"/>
      <c r="H29" s="35"/>
      <c r="I29" s="35">
        <f>G29-H29</f>
        <v>0</v>
      </c>
      <c r="J29" s="23"/>
    </row>
    <row r="30" spans="1:10" ht="30" customHeight="1" x14ac:dyDescent="0.2">
      <c r="A30" s="22"/>
      <c r="B30" s="31"/>
      <c r="C30" s="31"/>
      <c r="D30" s="23"/>
      <c r="E30" s="31"/>
      <c r="F30" s="23" t="s">
        <v>35</v>
      </c>
      <c r="G30" s="35">
        <f>SUM(G27:G29)</f>
        <v>0</v>
      </c>
      <c r="H30" s="35">
        <f>SUM(H27:H29)</f>
        <v>0</v>
      </c>
      <c r="I30" s="35">
        <f>SUM(I27:I29)</f>
        <v>0</v>
      </c>
      <c r="J30" s="23"/>
    </row>
    <row r="31" spans="1:10" ht="30" customHeight="1" x14ac:dyDescent="0.2">
      <c r="A31" s="47" t="s">
        <v>28</v>
      </c>
      <c r="B31" s="33"/>
      <c r="C31" s="9" t="s">
        <v>238</v>
      </c>
      <c r="D31" s="19"/>
      <c r="E31" s="23"/>
      <c r="F31" s="23"/>
      <c r="G31" s="35"/>
      <c r="H31" s="35"/>
      <c r="I31" s="35">
        <f>G31-H31</f>
        <v>0</v>
      </c>
      <c r="J31" s="23"/>
    </row>
    <row r="32" spans="1:10" ht="30" customHeight="1" x14ac:dyDescent="0.2">
      <c r="A32" s="21"/>
      <c r="B32" s="10"/>
      <c r="C32" s="10"/>
      <c r="D32" s="19"/>
      <c r="E32" s="23"/>
      <c r="F32" s="23"/>
      <c r="G32" s="35"/>
      <c r="H32" s="35"/>
      <c r="I32" s="35">
        <f>G32-H32</f>
        <v>0</v>
      </c>
      <c r="J32" s="23"/>
    </row>
    <row r="33" spans="1:10" ht="30" customHeight="1" x14ac:dyDescent="0.2">
      <c r="A33" s="21"/>
      <c r="B33" s="10"/>
      <c r="C33" s="10"/>
      <c r="D33" s="19"/>
      <c r="E33" s="23"/>
      <c r="F33" s="23"/>
      <c r="G33" s="35"/>
      <c r="H33" s="35"/>
      <c r="I33" s="35">
        <f>G33-H33</f>
        <v>0</v>
      </c>
      <c r="J33" s="23"/>
    </row>
    <row r="34" spans="1:10" ht="30" customHeight="1" x14ac:dyDescent="0.2">
      <c r="A34" s="22"/>
      <c r="B34" s="31"/>
      <c r="C34" s="31"/>
      <c r="D34" s="23"/>
      <c r="E34" s="31"/>
      <c r="F34" s="23" t="s">
        <v>35</v>
      </c>
      <c r="G34" s="35">
        <f>SUM(G31:G33)</f>
        <v>0</v>
      </c>
      <c r="H34" s="35">
        <f>SUM(H31:H33)</f>
        <v>0</v>
      </c>
      <c r="I34" s="35">
        <f>SUM(I31:I33)</f>
        <v>0</v>
      </c>
      <c r="J34" s="23"/>
    </row>
    <row r="35" spans="1:10" ht="30" customHeight="1" x14ac:dyDescent="0.2">
      <c r="A35" s="22"/>
      <c r="B35" s="31"/>
      <c r="C35" s="31"/>
      <c r="D35" s="31"/>
      <c r="E35" s="31"/>
      <c r="F35" s="23" t="s">
        <v>38</v>
      </c>
      <c r="G35" s="35">
        <f>SUM(G34,G30,G26,G22,G18)</f>
        <v>0</v>
      </c>
      <c r="H35" s="35">
        <f>SUM(H34,H30,H26,H22,H18)</f>
        <v>0</v>
      </c>
      <c r="I35" s="35">
        <f>SUM(I34,I30,I26,I22,I18)</f>
        <v>0</v>
      </c>
      <c r="J35" s="23"/>
    </row>
    <row r="36" spans="1:10" ht="19.5" customHeight="1" x14ac:dyDescent="0.2">
      <c r="A36" s="10"/>
      <c r="B36" s="10"/>
      <c r="C36" s="10"/>
      <c r="D36" s="10"/>
      <c r="E36" s="10"/>
      <c r="F36" s="10"/>
      <c r="G36" s="10"/>
      <c r="H36" s="10"/>
      <c r="I36" s="10"/>
      <c r="J36" s="10"/>
    </row>
    <row r="37" spans="1:10" ht="19.5" customHeight="1" x14ac:dyDescent="0.2">
      <c r="A37" s="10"/>
      <c r="B37" s="10"/>
      <c r="C37" s="10"/>
      <c r="D37" s="10"/>
      <c r="E37" s="10"/>
      <c r="F37" s="10"/>
      <c r="G37" s="10"/>
      <c r="H37" s="10"/>
      <c r="I37" s="10"/>
      <c r="J37" s="10"/>
    </row>
    <row r="38" spans="1:10" ht="19.5" customHeight="1" x14ac:dyDescent="0.2">
      <c r="A38" s="10"/>
      <c r="B38" s="10"/>
      <c r="C38" s="10"/>
      <c r="D38" s="10"/>
      <c r="E38" s="10"/>
      <c r="F38" s="10"/>
      <c r="G38" s="10"/>
      <c r="H38" s="10"/>
      <c r="I38" s="10"/>
      <c r="J38" s="10"/>
    </row>
    <row r="39" spans="1:10" ht="19.5" customHeight="1" x14ac:dyDescent="0.2">
      <c r="A39" s="10"/>
      <c r="B39" s="10"/>
      <c r="C39" s="10"/>
      <c r="D39" s="10"/>
      <c r="E39" s="10"/>
      <c r="F39" s="10"/>
      <c r="G39" s="10"/>
      <c r="H39" s="10"/>
      <c r="I39" s="10"/>
      <c r="J39" s="10"/>
    </row>
    <row r="40" spans="1:10" ht="19.5" customHeight="1" x14ac:dyDescent="0.2">
      <c r="A40" s="10"/>
      <c r="B40" s="10"/>
      <c r="C40" s="10"/>
      <c r="D40" s="10"/>
      <c r="E40" s="10"/>
      <c r="F40" s="10"/>
      <c r="G40" s="10"/>
      <c r="H40" s="10"/>
      <c r="I40" s="10"/>
      <c r="J40" s="10"/>
    </row>
    <row r="41" spans="1:10" ht="19.5" customHeight="1" x14ac:dyDescent="0.2">
      <c r="A41" s="10"/>
      <c r="B41" s="10"/>
      <c r="C41" s="10"/>
      <c r="D41" s="10"/>
      <c r="E41" s="10"/>
      <c r="F41" s="10"/>
      <c r="G41" s="10"/>
      <c r="H41" s="10"/>
      <c r="I41" s="10"/>
      <c r="J41" s="10"/>
    </row>
    <row r="42" spans="1:10" ht="19.5" customHeight="1" x14ac:dyDescent="0.2">
      <c r="A42" s="10"/>
      <c r="B42" s="10"/>
      <c r="C42" s="10"/>
      <c r="D42" s="10"/>
      <c r="E42" s="10"/>
      <c r="F42" s="10"/>
      <c r="G42" s="10"/>
      <c r="H42" s="10"/>
      <c r="I42" s="10"/>
      <c r="J42" s="10"/>
    </row>
  </sheetData>
  <mergeCells count="17">
    <mergeCell ref="A10:F10"/>
    <mergeCell ref="E6:F6"/>
    <mergeCell ref="E7:F7"/>
    <mergeCell ref="E8:F8"/>
    <mergeCell ref="C2:I2"/>
    <mergeCell ref="E9:F9"/>
    <mergeCell ref="I1:J1"/>
    <mergeCell ref="A4:D4"/>
    <mergeCell ref="E4:F4"/>
    <mergeCell ref="I4:J4"/>
    <mergeCell ref="A5:D5"/>
    <mergeCell ref="E5:F5"/>
    <mergeCell ref="I12:J12"/>
    <mergeCell ref="A13:D13"/>
    <mergeCell ref="E13:F13"/>
    <mergeCell ref="I13:J13"/>
    <mergeCell ref="A14:D14"/>
  </mergeCells>
  <phoneticPr fontId="3"/>
  <printOptions horizontalCentered="1"/>
  <pageMargins left="0.78740157480314965" right="0" top="0.98425196850393704" bottom="0.62992125984251968" header="0.51181102362204722" footer="0.51181102362204722"/>
  <pageSetup paperSize="9" scale="81"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N48"/>
  <sheetViews>
    <sheetView view="pageBreakPreview" topLeftCell="A16" zoomScaleNormal="100" zoomScaleSheetLayoutView="100" workbookViewId="0">
      <selection activeCell="B14" sqref="B14"/>
    </sheetView>
  </sheetViews>
  <sheetFormatPr defaultColWidth="9" defaultRowHeight="13" x14ac:dyDescent="0.2"/>
  <cols>
    <col min="1" max="1" width="5.6328125" style="131" customWidth="1"/>
    <col min="2" max="2" width="3.36328125" style="131" customWidth="1"/>
    <col min="3" max="3" width="5.6328125" style="131" customWidth="1"/>
    <col min="4" max="4" width="16" style="131" customWidth="1"/>
    <col min="5" max="5" width="9" style="131"/>
    <col min="6" max="7" width="16.6328125" style="131" customWidth="1"/>
    <col min="8" max="8" width="5.6328125" style="131" customWidth="1"/>
    <col min="9" max="9" width="5.453125" style="131" customWidth="1"/>
    <col min="10" max="11" width="5.6328125" style="131" customWidth="1"/>
    <col min="12" max="12" width="2.453125" style="131" customWidth="1"/>
    <col min="13" max="16384" width="9" style="131"/>
  </cols>
  <sheetData>
    <row r="1" spans="1:14" s="81" customFormat="1" x14ac:dyDescent="0.2">
      <c r="A1" s="690" t="s">
        <v>644</v>
      </c>
      <c r="B1" s="690"/>
      <c r="C1" s="690"/>
      <c r="D1" s="690"/>
      <c r="E1" s="690"/>
      <c r="F1" s="690"/>
      <c r="G1" s="690"/>
      <c r="H1" s="690"/>
      <c r="I1" s="690"/>
      <c r="J1" s="690"/>
      <c r="K1" s="690"/>
      <c r="L1" s="690"/>
    </row>
    <row r="2" spans="1:14" ht="26.25" customHeight="1" thickBot="1" x14ac:dyDescent="0.25">
      <c r="A2" s="701" t="s">
        <v>588</v>
      </c>
      <c r="B2" s="701"/>
      <c r="C2" s="701"/>
      <c r="D2" s="701"/>
      <c r="E2" s="701"/>
      <c r="F2" s="701"/>
      <c r="G2" s="701"/>
      <c r="H2" s="691" t="s">
        <v>748</v>
      </c>
      <c r="I2" s="692"/>
      <c r="J2" s="693"/>
      <c r="K2" s="694"/>
      <c r="L2" s="133"/>
    </row>
    <row r="3" spans="1:14" ht="23.25" customHeight="1" thickTop="1" x14ac:dyDescent="0.2">
      <c r="A3" s="699"/>
      <c r="B3" s="699"/>
      <c r="C3" s="699"/>
      <c r="D3" s="699"/>
      <c r="E3" s="699"/>
      <c r="F3" s="699"/>
      <c r="G3" s="279"/>
      <c r="H3" s="695"/>
      <c r="I3" s="696"/>
      <c r="J3" s="680"/>
      <c r="K3" s="681"/>
      <c r="L3" s="134"/>
    </row>
    <row r="4" spans="1:14" ht="24" customHeight="1" x14ac:dyDescent="0.2">
      <c r="A4" s="700" t="s">
        <v>748</v>
      </c>
      <c r="B4" s="700"/>
      <c r="C4" s="700"/>
      <c r="D4" s="700"/>
      <c r="E4" s="700"/>
      <c r="F4" s="700"/>
      <c r="G4" s="279"/>
      <c r="H4" s="697"/>
      <c r="I4" s="698"/>
      <c r="J4" s="682"/>
      <c r="K4" s="683"/>
      <c r="L4" s="134"/>
    </row>
    <row r="5" spans="1:14" ht="7.5" customHeight="1" x14ac:dyDescent="0.2">
      <c r="A5" s="130"/>
      <c r="B5" s="130"/>
      <c r="C5" s="130"/>
      <c r="D5" s="130"/>
      <c r="E5" s="130"/>
      <c r="F5" s="130"/>
      <c r="G5" s="130"/>
      <c r="H5" s="130"/>
      <c r="I5" s="130"/>
      <c r="J5" s="130"/>
      <c r="K5" s="130"/>
      <c r="L5" s="130"/>
    </row>
    <row r="6" spans="1:14" x14ac:dyDescent="0.2">
      <c r="A6" s="130" t="s">
        <v>587</v>
      </c>
      <c r="B6" s="130"/>
      <c r="C6" s="130"/>
      <c r="D6" s="130"/>
      <c r="E6" s="130"/>
      <c r="F6" s="130"/>
      <c r="G6" s="130"/>
      <c r="H6" s="130"/>
      <c r="I6" s="130"/>
      <c r="J6" s="130"/>
      <c r="K6" s="130"/>
      <c r="L6" s="130"/>
    </row>
    <row r="7" spans="1:14" ht="6.75" customHeight="1" x14ac:dyDescent="0.2">
      <c r="A7" s="130"/>
      <c r="B7" s="130"/>
      <c r="C7" s="130"/>
      <c r="D7" s="130"/>
      <c r="E7" s="130"/>
      <c r="F7" s="130"/>
      <c r="G7" s="130"/>
      <c r="H7" s="130"/>
      <c r="I7" s="130"/>
      <c r="J7" s="130"/>
      <c r="K7" s="130"/>
      <c r="L7" s="130"/>
    </row>
    <row r="8" spans="1:14" ht="23.25" customHeight="1" x14ac:dyDescent="0.2">
      <c r="A8" s="702" t="s">
        <v>273</v>
      </c>
      <c r="B8" s="693"/>
      <c r="C8" s="694"/>
      <c r="D8" s="137" t="s">
        <v>274</v>
      </c>
      <c r="E8" s="137" t="s">
        <v>196</v>
      </c>
      <c r="F8" s="137" t="s">
        <v>316</v>
      </c>
      <c r="G8" s="136" t="s">
        <v>275</v>
      </c>
      <c r="H8" s="702" t="s">
        <v>276</v>
      </c>
      <c r="I8" s="693"/>
      <c r="J8" s="694"/>
      <c r="K8" s="703" t="s">
        <v>277</v>
      </c>
      <c r="L8" s="694"/>
      <c r="N8" s="278"/>
    </row>
    <row r="9" spans="1:14" ht="27.75" customHeight="1" x14ac:dyDescent="0.2">
      <c r="A9" s="138"/>
      <c r="B9" s="139" t="s">
        <v>278</v>
      </c>
      <c r="C9" s="140"/>
      <c r="D9" s="140"/>
      <c r="E9" s="141"/>
      <c r="F9" s="140"/>
      <c r="G9" s="135" t="s">
        <v>279</v>
      </c>
      <c r="H9" s="138"/>
      <c r="I9" s="684"/>
      <c r="J9" s="685"/>
      <c r="K9" s="686"/>
      <c r="L9" s="685"/>
    </row>
    <row r="10" spans="1:14" ht="27.75" customHeight="1" x14ac:dyDescent="0.2">
      <c r="A10" s="138"/>
      <c r="B10" s="139" t="s">
        <v>278</v>
      </c>
      <c r="C10" s="140"/>
      <c r="D10" s="140"/>
      <c r="E10" s="141"/>
      <c r="F10" s="140"/>
      <c r="G10" s="135" t="s">
        <v>279</v>
      </c>
      <c r="H10" s="138"/>
      <c r="I10" s="684"/>
      <c r="J10" s="685"/>
      <c r="K10" s="686"/>
      <c r="L10" s="685"/>
    </row>
    <row r="11" spans="1:14" ht="27.75" customHeight="1" x14ac:dyDescent="0.2">
      <c r="A11" s="138"/>
      <c r="B11" s="139" t="s">
        <v>278</v>
      </c>
      <c r="C11" s="140"/>
      <c r="D11" s="140"/>
      <c r="E11" s="141"/>
      <c r="F11" s="140"/>
      <c r="G11" s="135" t="s">
        <v>279</v>
      </c>
      <c r="H11" s="138"/>
      <c r="I11" s="684"/>
      <c r="J11" s="685"/>
      <c r="K11" s="686"/>
      <c r="L11" s="685"/>
    </row>
    <row r="12" spans="1:14" ht="27.75" customHeight="1" x14ac:dyDescent="0.2">
      <c r="A12" s="138"/>
      <c r="B12" s="139" t="s">
        <v>278</v>
      </c>
      <c r="C12" s="140"/>
      <c r="D12" s="140"/>
      <c r="E12" s="141"/>
      <c r="F12" s="140"/>
      <c r="G12" s="135" t="s">
        <v>279</v>
      </c>
      <c r="H12" s="138"/>
      <c r="I12" s="684"/>
      <c r="J12" s="685"/>
      <c r="K12" s="686"/>
      <c r="L12" s="685"/>
    </row>
    <row r="13" spans="1:14" ht="27.75" customHeight="1" x14ac:dyDescent="0.2">
      <c r="A13" s="138"/>
      <c r="B13" s="139" t="s">
        <v>278</v>
      </c>
      <c r="C13" s="140"/>
      <c r="D13" s="140"/>
      <c r="E13" s="141"/>
      <c r="F13" s="140"/>
      <c r="G13" s="135" t="s">
        <v>279</v>
      </c>
      <c r="H13" s="138"/>
      <c r="I13" s="684"/>
      <c r="J13" s="685"/>
      <c r="K13" s="686"/>
      <c r="L13" s="685"/>
    </row>
    <row r="14" spans="1:14" ht="27.75" customHeight="1" x14ac:dyDescent="0.2">
      <c r="A14" s="138"/>
      <c r="B14" s="139" t="s">
        <v>278</v>
      </c>
      <c r="C14" s="140"/>
      <c r="D14" s="140"/>
      <c r="E14" s="141"/>
      <c r="F14" s="140"/>
      <c r="G14" s="135" t="s">
        <v>279</v>
      </c>
      <c r="H14" s="138"/>
      <c r="I14" s="684"/>
      <c r="J14" s="685"/>
      <c r="K14" s="686"/>
      <c r="L14" s="685"/>
    </row>
    <row r="15" spans="1:14" ht="27.75" customHeight="1" x14ac:dyDescent="0.2">
      <c r="A15" s="138"/>
      <c r="B15" s="139" t="s">
        <v>278</v>
      </c>
      <c r="C15" s="140"/>
      <c r="D15" s="140"/>
      <c r="E15" s="141"/>
      <c r="F15" s="140"/>
      <c r="G15" s="135" t="s">
        <v>279</v>
      </c>
      <c r="H15" s="138"/>
      <c r="I15" s="684"/>
      <c r="J15" s="685"/>
      <c r="K15" s="686"/>
      <c r="L15" s="685"/>
    </row>
    <row r="16" spans="1:14" ht="27.75" customHeight="1" x14ac:dyDescent="0.2">
      <c r="A16" s="138"/>
      <c r="B16" s="139" t="s">
        <v>278</v>
      </c>
      <c r="C16" s="140"/>
      <c r="D16" s="140"/>
      <c r="E16" s="141"/>
      <c r="F16" s="140"/>
      <c r="G16" s="135" t="s">
        <v>279</v>
      </c>
      <c r="H16" s="138"/>
      <c r="I16" s="684"/>
      <c r="J16" s="685"/>
      <c r="K16" s="686"/>
      <c r="L16" s="685"/>
    </row>
    <row r="17" spans="1:12" ht="27.75" customHeight="1" x14ac:dyDescent="0.2">
      <c r="A17" s="138"/>
      <c r="B17" s="139" t="s">
        <v>278</v>
      </c>
      <c r="C17" s="140"/>
      <c r="D17" s="140"/>
      <c r="E17" s="141"/>
      <c r="F17" s="140"/>
      <c r="G17" s="135" t="s">
        <v>279</v>
      </c>
      <c r="H17" s="138"/>
      <c r="I17" s="684"/>
      <c r="J17" s="685"/>
      <c r="K17" s="686"/>
      <c r="L17" s="685"/>
    </row>
    <row r="18" spans="1:12" ht="27.75" customHeight="1" x14ac:dyDescent="0.2">
      <c r="A18" s="138"/>
      <c r="B18" s="139" t="s">
        <v>278</v>
      </c>
      <c r="C18" s="140"/>
      <c r="D18" s="140"/>
      <c r="E18" s="141"/>
      <c r="F18" s="140"/>
      <c r="G18" s="135" t="s">
        <v>279</v>
      </c>
      <c r="H18" s="138"/>
      <c r="I18" s="684"/>
      <c r="J18" s="685"/>
      <c r="K18" s="686"/>
      <c r="L18" s="685"/>
    </row>
    <row r="19" spans="1:12" ht="27.75" customHeight="1" x14ac:dyDescent="0.2">
      <c r="A19" s="138"/>
      <c r="B19" s="139" t="s">
        <v>278</v>
      </c>
      <c r="C19" s="140"/>
      <c r="D19" s="140"/>
      <c r="E19" s="141"/>
      <c r="F19" s="140"/>
      <c r="G19" s="135" t="s">
        <v>279</v>
      </c>
      <c r="H19" s="138"/>
      <c r="I19" s="684"/>
      <c r="J19" s="685"/>
      <c r="K19" s="686"/>
      <c r="L19" s="685"/>
    </row>
    <row r="20" spans="1:12" ht="27.75" customHeight="1" x14ac:dyDescent="0.2">
      <c r="A20" s="138"/>
      <c r="B20" s="139" t="s">
        <v>278</v>
      </c>
      <c r="C20" s="140"/>
      <c r="D20" s="140"/>
      <c r="E20" s="141"/>
      <c r="F20" s="140"/>
      <c r="G20" s="135" t="s">
        <v>279</v>
      </c>
      <c r="H20" s="138"/>
      <c r="I20" s="684"/>
      <c r="J20" s="685"/>
      <c r="K20" s="686"/>
      <c r="L20" s="685"/>
    </row>
    <row r="21" spans="1:12" ht="27.75" customHeight="1" x14ac:dyDescent="0.2">
      <c r="A21" s="138"/>
      <c r="B21" s="139" t="s">
        <v>278</v>
      </c>
      <c r="C21" s="140"/>
      <c r="D21" s="140"/>
      <c r="E21" s="141"/>
      <c r="F21" s="140"/>
      <c r="G21" s="135" t="s">
        <v>279</v>
      </c>
      <c r="H21" s="138"/>
      <c r="I21" s="684"/>
      <c r="J21" s="685"/>
      <c r="K21" s="686"/>
      <c r="L21" s="685"/>
    </row>
    <row r="22" spans="1:12" ht="27.75" customHeight="1" x14ac:dyDescent="0.2">
      <c r="A22" s="138"/>
      <c r="B22" s="139" t="s">
        <v>278</v>
      </c>
      <c r="C22" s="140"/>
      <c r="D22" s="140"/>
      <c r="E22" s="141"/>
      <c r="F22" s="140"/>
      <c r="G22" s="135" t="s">
        <v>279</v>
      </c>
      <c r="H22" s="138"/>
      <c r="I22" s="684"/>
      <c r="J22" s="685"/>
      <c r="K22" s="686"/>
      <c r="L22" s="685"/>
    </row>
    <row r="23" spans="1:12" ht="27.75" customHeight="1" x14ac:dyDescent="0.2">
      <c r="A23" s="138"/>
      <c r="B23" s="139" t="s">
        <v>278</v>
      </c>
      <c r="C23" s="140"/>
      <c r="D23" s="140"/>
      <c r="E23" s="141"/>
      <c r="F23" s="140"/>
      <c r="G23" s="135" t="s">
        <v>279</v>
      </c>
      <c r="H23" s="138"/>
      <c r="I23" s="684"/>
      <c r="J23" s="685"/>
      <c r="K23" s="686"/>
      <c r="L23" s="685"/>
    </row>
    <row r="24" spans="1:12" ht="27.75" customHeight="1" x14ac:dyDescent="0.2">
      <c r="A24" s="138"/>
      <c r="B24" s="139" t="s">
        <v>278</v>
      </c>
      <c r="C24" s="140"/>
      <c r="D24" s="140"/>
      <c r="E24" s="141"/>
      <c r="F24" s="140"/>
      <c r="G24" s="135" t="s">
        <v>279</v>
      </c>
      <c r="H24" s="138"/>
      <c r="I24" s="684"/>
      <c r="J24" s="685"/>
      <c r="K24" s="686"/>
      <c r="L24" s="685"/>
    </row>
    <row r="25" spans="1:12" ht="27.75" customHeight="1" x14ac:dyDescent="0.2">
      <c r="A25" s="138"/>
      <c r="B25" s="139" t="s">
        <v>278</v>
      </c>
      <c r="C25" s="140"/>
      <c r="D25" s="140"/>
      <c r="E25" s="141"/>
      <c r="F25" s="140"/>
      <c r="G25" s="135" t="s">
        <v>279</v>
      </c>
      <c r="H25" s="138"/>
      <c r="I25" s="684"/>
      <c r="J25" s="685"/>
      <c r="K25" s="686"/>
      <c r="L25" s="685"/>
    </row>
    <row r="26" spans="1:12" ht="27.75" customHeight="1" x14ac:dyDescent="0.2">
      <c r="A26" s="138"/>
      <c r="B26" s="139" t="s">
        <v>278</v>
      </c>
      <c r="C26" s="140"/>
      <c r="D26" s="140"/>
      <c r="E26" s="141"/>
      <c r="F26" s="140"/>
      <c r="G26" s="135" t="s">
        <v>279</v>
      </c>
      <c r="H26" s="138"/>
      <c r="I26" s="684"/>
      <c r="J26" s="685"/>
      <c r="K26" s="686"/>
      <c r="L26" s="685"/>
    </row>
    <row r="27" spans="1:12" ht="27.75" customHeight="1" x14ac:dyDescent="0.2">
      <c r="A27" s="138"/>
      <c r="B27" s="139" t="s">
        <v>278</v>
      </c>
      <c r="C27" s="140"/>
      <c r="D27" s="140"/>
      <c r="E27" s="141"/>
      <c r="F27" s="140"/>
      <c r="G27" s="135" t="s">
        <v>279</v>
      </c>
      <c r="H27" s="138"/>
      <c r="I27" s="684"/>
      <c r="J27" s="685"/>
      <c r="K27" s="686"/>
      <c r="L27" s="685"/>
    </row>
    <row r="28" spans="1:12" ht="27.75" customHeight="1" x14ac:dyDescent="0.2">
      <c r="A28" s="138"/>
      <c r="B28" s="139" t="s">
        <v>278</v>
      </c>
      <c r="C28" s="140"/>
      <c r="D28" s="140"/>
      <c r="E28" s="141"/>
      <c r="F28" s="140"/>
      <c r="G28" s="135" t="s">
        <v>279</v>
      </c>
      <c r="H28" s="138"/>
      <c r="I28" s="684"/>
      <c r="J28" s="685"/>
      <c r="K28" s="686"/>
      <c r="L28" s="685"/>
    </row>
    <row r="29" spans="1:12" ht="27.75" customHeight="1" x14ac:dyDescent="0.2">
      <c r="A29" s="138"/>
      <c r="B29" s="139" t="s">
        <v>278</v>
      </c>
      <c r="C29" s="140"/>
      <c r="D29" s="140"/>
      <c r="E29" s="141"/>
      <c r="F29" s="140"/>
      <c r="G29" s="135" t="s">
        <v>279</v>
      </c>
      <c r="H29" s="138"/>
      <c r="I29" s="684"/>
      <c r="J29" s="685"/>
      <c r="K29" s="686"/>
      <c r="L29" s="685"/>
    </row>
    <row r="30" spans="1:12" ht="27.75" customHeight="1" x14ac:dyDescent="0.2">
      <c r="A30" s="138"/>
      <c r="B30" s="139" t="s">
        <v>278</v>
      </c>
      <c r="C30" s="140"/>
      <c r="D30" s="140"/>
      <c r="E30" s="141"/>
      <c r="F30" s="140"/>
      <c r="G30" s="135" t="s">
        <v>279</v>
      </c>
      <c r="H30" s="138"/>
      <c r="I30" s="684"/>
      <c r="J30" s="685"/>
      <c r="K30" s="686"/>
      <c r="L30" s="685"/>
    </row>
    <row r="31" spans="1:12" ht="27.75" customHeight="1" x14ac:dyDescent="0.2">
      <c r="A31" s="138"/>
      <c r="B31" s="139" t="s">
        <v>278</v>
      </c>
      <c r="C31" s="140"/>
      <c r="D31" s="140"/>
      <c r="E31" s="141"/>
      <c r="F31" s="140"/>
      <c r="G31" s="135" t="s">
        <v>279</v>
      </c>
      <c r="H31" s="138"/>
      <c r="I31" s="684"/>
      <c r="J31" s="685"/>
      <c r="K31" s="686"/>
      <c r="L31" s="685"/>
    </row>
    <row r="32" spans="1:12" ht="27.75" customHeight="1" x14ac:dyDescent="0.2">
      <c r="A32" s="138"/>
      <c r="B32" s="139" t="s">
        <v>278</v>
      </c>
      <c r="C32" s="140"/>
      <c r="D32" s="140"/>
      <c r="E32" s="141"/>
      <c r="F32" s="140"/>
      <c r="G32" s="135" t="s">
        <v>279</v>
      </c>
      <c r="H32" s="138"/>
      <c r="I32" s="684"/>
      <c r="J32" s="685"/>
      <c r="K32" s="686"/>
      <c r="L32" s="685"/>
    </row>
    <row r="33" spans="1:12" ht="27.75" customHeight="1" thickBot="1" x14ac:dyDescent="0.25">
      <c r="A33" s="134"/>
      <c r="B33" s="277" t="s">
        <v>278</v>
      </c>
      <c r="C33" s="275"/>
      <c r="D33" s="275"/>
      <c r="E33" s="276"/>
      <c r="F33" s="275"/>
      <c r="G33" s="130" t="s">
        <v>279</v>
      </c>
      <c r="H33" s="134"/>
      <c r="I33" s="687"/>
      <c r="J33" s="688"/>
      <c r="K33" s="689"/>
      <c r="L33" s="688"/>
    </row>
    <row r="34" spans="1:12" ht="27.75" customHeight="1" thickTop="1" x14ac:dyDescent="0.2">
      <c r="A34" s="269"/>
      <c r="B34" s="274"/>
      <c r="C34" s="271"/>
      <c r="D34" s="273" t="s">
        <v>586</v>
      </c>
      <c r="E34" s="272">
        <f>SUM(E9:E33)</f>
        <v>0</v>
      </c>
      <c r="F34" s="271"/>
      <c r="G34" s="270"/>
      <c r="H34" s="269"/>
      <c r="I34" s="677"/>
      <c r="J34" s="678"/>
      <c r="K34" s="679"/>
      <c r="L34" s="678"/>
    </row>
    <row r="35" spans="1:12" ht="27.75" customHeight="1" x14ac:dyDescent="0.2">
      <c r="A35" s="132"/>
      <c r="B35" s="142"/>
      <c r="C35" s="130"/>
      <c r="D35" s="130"/>
      <c r="E35" s="130"/>
      <c r="F35" s="130"/>
      <c r="G35" s="130"/>
      <c r="H35" s="130"/>
      <c r="I35" s="130"/>
      <c r="J35" s="130"/>
      <c r="K35" s="130"/>
      <c r="L35" s="130"/>
    </row>
    <row r="36" spans="1:12" ht="27.75" customHeight="1" x14ac:dyDescent="0.2">
      <c r="A36" s="132"/>
      <c r="B36" s="142"/>
      <c r="C36" s="130"/>
      <c r="D36" s="130"/>
      <c r="E36" s="130"/>
      <c r="F36" s="130"/>
      <c r="G36" s="130"/>
      <c r="H36" s="130"/>
      <c r="I36" s="130"/>
      <c r="J36" s="130"/>
      <c r="K36" s="130"/>
      <c r="L36" s="130"/>
    </row>
    <row r="37" spans="1:12" ht="27.75" customHeight="1" x14ac:dyDescent="0.2">
      <c r="A37" s="132"/>
      <c r="B37" s="142"/>
      <c r="C37" s="130"/>
      <c r="D37" s="130"/>
      <c r="E37" s="130"/>
      <c r="F37" s="130"/>
      <c r="G37" s="130"/>
      <c r="H37" s="130"/>
      <c r="I37" s="130"/>
      <c r="J37" s="130"/>
      <c r="K37" s="130"/>
      <c r="L37" s="130"/>
    </row>
    <row r="38" spans="1:12" ht="27.75" customHeight="1" x14ac:dyDescent="0.2">
      <c r="A38" s="132"/>
      <c r="B38" s="142"/>
      <c r="C38" s="130"/>
      <c r="D38" s="130"/>
      <c r="E38" s="130"/>
      <c r="F38" s="130"/>
      <c r="G38" s="130"/>
      <c r="H38" s="130"/>
      <c r="I38" s="130"/>
      <c r="J38" s="130"/>
      <c r="K38" s="130"/>
      <c r="L38" s="130"/>
    </row>
    <row r="39" spans="1:12" ht="27.75" customHeight="1" x14ac:dyDescent="0.2">
      <c r="A39" s="132"/>
      <c r="B39" s="142"/>
      <c r="C39" s="130"/>
      <c r="D39" s="130"/>
      <c r="E39" s="130"/>
      <c r="F39" s="130"/>
      <c r="G39" s="130"/>
      <c r="H39" s="130"/>
      <c r="I39" s="130"/>
      <c r="J39" s="130"/>
      <c r="K39" s="130"/>
      <c r="L39" s="130"/>
    </row>
    <row r="40" spans="1:12" ht="27.75" customHeight="1" x14ac:dyDescent="0.2">
      <c r="A40" s="132"/>
      <c r="B40" s="142"/>
      <c r="C40" s="130"/>
      <c r="D40" s="130"/>
      <c r="E40" s="130"/>
      <c r="F40" s="130"/>
      <c r="G40" s="130"/>
      <c r="H40" s="130"/>
      <c r="I40" s="130"/>
      <c r="J40" s="130"/>
      <c r="K40" s="130"/>
      <c r="L40" s="130"/>
    </row>
    <row r="41" spans="1:12" x14ac:dyDescent="0.2">
      <c r="A41" s="132"/>
      <c r="B41" s="142"/>
      <c r="C41" s="130"/>
      <c r="D41" s="130"/>
      <c r="E41" s="130"/>
      <c r="F41" s="130"/>
      <c r="G41" s="130"/>
      <c r="H41" s="130"/>
      <c r="I41" s="130"/>
      <c r="J41" s="130"/>
      <c r="K41" s="130"/>
      <c r="L41" s="130"/>
    </row>
    <row r="42" spans="1:12" x14ac:dyDescent="0.2">
      <c r="A42" s="132"/>
      <c r="B42" s="142"/>
      <c r="C42" s="130"/>
      <c r="D42" s="130"/>
      <c r="E42" s="130"/>
      <c r="F42" s="130"/>
      <c r="G42" s="130"/>
      <c r="H42" s="130"/>
      <c r="I42" s="130"/>
      <c r="J42" s="130"/>
      <c r="K42" s="130"/>
      <c r="L42" s="130"/>
    </row>
    <row r="43" spans="1:12" x14ac:dyDescent="0.2">
      <c r="A43" s="132"/>
      <c r="B43" s="142"/>
      <c r="C43" s="130"/>
      <c r="D43" s="130"/>
      <c r="E43" s="130"/>
      <c r="F43" s="130"/>
      <c r="G43" s="130"/>
      <c r="H43" s="130"/>
      <c r="I43" s="130"/>
      <c r="J43" s="130"/>
      <c r="K43" s="130"/>
      <c r="L43" s="130"/>
    </row>
    <row r="44" spans="1:12" x14ac:dyDescent="0.2">
      <c r="A44" s="132"/>
      <c r="B44" s="142"/>
      <c r="C44" s="130"/>
      <c r="D44" s="130"/>
      <c r="E44" s="130"/>
      <c r="F44" s="130"/>
      <c r="G44" s="130"/>
      <c r="H44" s="130"/>
      <c r="I44" s="130"/>
      <c r="J44" s="130"/>
      <c r="K44" s="130"/>
      <c r="L44" s="130"/>
    </row>
    <row r="45" spans="1:12" x14ac:dyDescent="0.2">
      <c r="A45" s="132"/>
      <c r="B45" s="142"/>
      <c r="C45" s="130"/>
      <c r="D45" s="130"/>
      <c r="E45" s="130"/>
      <c r="F45" s="130"/>
      <c r="G45" s="130"/>
      <c r="H45" s="130"/>
      <c r="I45" s="130"/>
      <c r="J45" s="130"/>
      <c r="K45" s="130"/>
      <c r="L45" s="130"/>
    </row>
    <row r="46" spans="1:12" x14ac:dyDescent="0.2">
      <c r="A46" s="132"/>
      <c r="B46" s="142"/>
      <c r="C46" s="130"/>
      <c r="D46" s="130"/>
      <c r="E46" s="130"/>
      <c r="F46" s="130"/>
      <c r="G46" s="130"/>
      <c r="H46" s="130"/>
      <c r="I46" s="130"/>
      <c r="J46" s="130"/>
      <c r="K46" s="130"/>
      <c r="L46" s="130"/>
    </row>
    <row r="47" spans="1:12" x14ac:dyDescent="0.2">
      <c r="A47" s="132"/>
      <c r="B47" s="142"/>
      <c r="C47" s="130"/>
      <c r="D47" s="130"/>
      <c r="E47" s="130"/>
      <c r="F47" s="130"/>
      <c r="G47" s="130"/>
      <c r="H47" s="130"/>
      <c r="I47" s="130"/>
      <c r="J47" s="130"/>
      <c r="K47" s="130"/>
      <c r="L47" s="130"/>
    </row>
    <row r="48" spans="1:12" x14ac:dyDescent="0.2">
      <c r="A48" s="132"/>
      <c r="B48" s="142"/>
      <c r="C48" s="130"/>
      <c r="D48" s="130"/>
      <c r="E48" s="130"/>
      <c r="F48" s="130"/>
      <c r="G48" s="130"/>
      <c r="H48" s="130"/>
      <c r="I48" s="130"/>
      <c r="J48" s="130"/>
      <c r="K48" s="130"/>
      <c r="L48" s="130"/>
    </row>
  </sheetData>
  <mergeCells count="63">
    <mergeCell ref="I10:J10"/>
    <mergeCell ref="K10:L10"/>
    <mergeCell ref="I11:J11"/>
    <mergeCell ref="K11:L11"/>
    <mergeCell ref="A8:C8"/>
    <mergeCell ref="K8:L8"/>
    <mergeCell ref="H8:J8"/>
    <mergeCell ref="I9:J9"/>
    <mergeCell ref="K9:L9"/>
    <mergeCell ref="A1:L1"/>
    <mergeCell ref="H2:I2"/>
    <mergeCell ref="J2:K2"/>
    <mergeCell ref="H3:I4"/>
    <mergeCell ref="A3:F3"/>
    <mergeCell ref="A4:F4"/>
    <mergeCell ref="A2:G2"/>
    <mergeCell ref="I12:J12"/>
    <mergeCell ref="K12:L12"/>
    <mergeCell ref="I16:J16"/>
    <mergeCell ref="K16:L16"/>
    <mergeCell ref="I13:J13"/>
    <mergeCell ref="K13:L13"/>
    <mergeCell ref="I14:J14"/>
    <mergeCell ref="K14:L14"/>
    <mergeCell ref="I15:J15"/>
    <mergeCell ref="K15:L15"/>
    <mergeCell ref="I18:J18"/>
    <mergeCell ref="K18:L18"/>
    <mergeCell ref="I19:J19"/>
    <mergeCell ref="K19:L19"/>
    <mergeCell ref="I17:J17"/>
    <mergeCell ref="K17:L17"/>
    <mergeCell ref="I20:J20"/>
    <mergeCell ref="K20:L20"/>
    <mergeCell ref="I21:J21"/>
    <mergeCell ref="K21:L21"/>
    <mergeCell ref="I22:J22"/>
    <mergeCell ref="K22:L22"/>
    <mergeCell ref="K26:L26"/>
    <mergeCell ref="I25:J25"/>
    <mergeCell ref="I27:J27"/>
    <mergeCell ref="K27:L27"/>
    <mergeCell ref="I23:J23"/>
    <mergeCell ref="K23:L23"/>
    <mergeCell ref="I24:J24"/>
    <mergeCell ref="K24:L24"/>
    <mergeCell ref="K25:L25"/>
    <mergeCell ref="I34:J34"/>
    <mergeCell ref="K34:L34"/>
    <mergeCell ref="J3:K4"/>
    <mergeCell ref="I31:J31"/>
    <mergeCell ref="K31:L31"/>
    <mergeCell ref="I32:J32"/>
    <mergeCell ref="K32:L32"/>
    <mergeCell ref="I33:J33"/>
    <mergeCell ref="K33:L33"/>
    <mergeCell ref="I28:J28"/>
    <mergeCell ref="K28:L28"/>
    <mergeCell ref="I29:J29"/>
    <mergeCell ref="K29:L29"/>
    <mergeCell ref="I30:J30"/>
    <mergeCell ref="K30:L30"/>
    <mergeCell ref="I26:J26"/>
  </mergeCells>
  <phoneticPr fontId="3"/>
  <printOptions horizontalCentered="1"/>
  <pageMargins left="0.23622047244094491" right="0.23622047244094491" top="0.74803149606299213" bottom="0.74803149606299213" header="0.31496062992125984" footer="0.31496062992125984"/>
  <pageSetup paperSize="9" scale="91"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Y67"/>
  <sheetViews>
    <sheetView view="pageBreakPreview" zoomScale="60" zoomScaleNormal="100" workbookViewId="0">
      <selection activeCell="A3" sqref="A3:E3"/>
    </sheetView>
  </sheetViews>
  <sheetFormatPr defaultColWidth="8" defaultRowHeight="12" x14ac:dyDescent="0.2"/>
  <cols>
    <col min="1" max="1" width="4.7265625" style="83" customWidth="1"/>
    <col min="2" max="2" width="9.7265625" style="70" customWidth="1"/>
    <col min="3" max="3" width="15.08984375" style="70" customWidth="1"/>
    <col min="4" max="4" width="13.6328125" style="82" customWidth="1"/>
    <col min="5" max="24" width="12.6328125" style="70" customWidth="1"/>
    <col min="25" max="25" width="9.6328125" style="70" customWidth="1"/>
    <col min="26" max="16384" width="8" style="70"/>
  </cols>
  <sheetData>
    <row r="1" spans="1:25" ht="21" x14ac:dyDescent="0.2">
      <c r="A1" s="288"/>
      <c r="B1" s="85"/>
      <c r="C1" s="86"/>
      <c r="D1" s="87"/>
      <c r="E1" s="88"/>
      <c r="F1" s="88"/>
      <c r="G1" s="88"/>
      <c r="H1" s="88"/>
      <c r="I1" s="88"/>
      <c r="J1" s="88"/>
      <c r="K1" s="88"/>
      <c r="L1" s="88"/>
      <c r="M1" s="88"/>
      <c r="N1" s="88"/>
      <c r="O1" s="88"/>
      <c r="P1" s="88"/>
      <c r="Q1" s="88"/>
      <c r="R1" s="88"/>
      <c r="S1" s="88"/>
      <c r="T1" s="88"/>
      <c r="U1" s="88"/>
      <c r="V1" s="88"/>
      <c r="W1" s="89"/>
      <c r="X1" s="706" t="s">
        <v>418</v>
      </c>
      <c r="Y1" s="706"/>
    </row>
    <row r="2" spans="1:25" ht="19" x14ac:dyDescent="0.2">
      <c r="A2" s="155" t="s">
        <v>95</v>
      </c>
      <c r="B2" s="155"/>
      <c r="C2" s="155"/>
      <c r="D2" s="155"/>
      <c r="E2" s="155"/>
      <c r="F2" s="155"/>
      <c r="G2" s="155"/>
      <c r="H2" s="155"/>
      <c r="I2" s="155"/>
      <c r="J2" s="155"/>
      <c r="K2" s="155"/>
      <c r="L2" s="155"/>
      <c r="M2" s="155"/>
      <c r="N2" s="155"/>
      <c r="O2" s="155"/>
      <c r="P2" s="155"/>
      <c r="Q2" s="155"/>
      <c r="R2" s="155"/>
      <c r="S2" s="155"/>
      <c r="T2" s="155"/>
      <c r="U2" s="155"/>
      <c r="V2" s="155"/>
      <c r="W2" s="155"/>
      <c r="X2" s="155"/>
      <c r="Y2" s="155"/>
    </row>
    <row r="3" spans="1:25" ht="13" x14ac:dyDescent="0.2">
      <c r="A3" s="707" t="s">
        <v>751</v>
      </c>
      <c r="B3" s="708"/>
      <c r="C3" s="708"/>
      <c r="D3" s="708"/>
      <c r="E3" s="708"/>
      <c r="F3" s="153"/>
      <c r="G3" s="153"/>
      <c r="H3" s="153"/>
      <c r="I3" s="153"/>
      <c r="J3" s="153"/>
      <c r="K3" s="153"/>
      <c r="L3" s="153"/>
      <c r="M3" s="153"/>
      <c r="N3" s="153"/>
      <c r="O3" s="153"/>
      <c r="P3" s="153"/>
      <c r="Q3" s="153"/>
      <c r="R3" s="153"/>
      <c r="S3" s="153"/>
      <c r="T3" s="153"/>
      <c r="U3" s="153"/>
      <c r="V3" s="153"/>
      <c r="W3" s="90"/>
      <c r="X3" s="709" t="s">
        <v>292</v>
      </c>
      <c r="Y3" s="710"/>
    </row>
    <row r="4" spans="1:25" ht="13" x14ac:dyDescent="0.2">
      <c r="A4" s="711" t="s">
        <v>293</v>
      </c>
      <c r="B4" s="711" t="s">
        <v>96</v>
      </c>
      <c r="C4" s="714" t="s">
        <v>149</v>
      </c>
      <c r="D4" s="717" t="s">
        <v>100</v>
      </c>
      <c r="E4" s="156" t="s">
        <v>97</v>
      </c>
      <c r="F4" s="157"/>
      <c r="G4" s="157"/>
      <c r="H4" s="157"/>
      <c r="I4" s="157"/>
      <c r="J4" s="157"/>
      <c r="K4" s="157"/>
      <c r="L4" s="157"/>
      <c r="M4" s="157"/>
      <c r="N4" s="157"/>
      <c r="O4" s="157"/>
      <c r="P4" s="157"/>
      <c r="Q4" s="157"/>
      <c r="R4" s="157"/>
      <c r="S4" s="157"/>
      <c r="T4" s="157"/>
      <c r="U4" s="157"/>
      <c r="V4" s="157"/>
      <c r="W4" s="158"/>
      <c r="X4" s="158"/>
      <c r="Y4" s="720" t="s">
        <v>98</v>
      </c>
    </row>
    <row r="5" spans="1:25" ht="14.25" customHeight="1" x14ac:dyDescent="0.2">
      <c r="A5" s="712"/>
      <c r="B5" s="712"/>
      <c r="C5" s="715"/>
      <c r="D5" s="718"/>
      <c r="E5" s="91" t="s">
        <v>294</v>
      </c>
      <c r="F5" s="159" t="s">
        <v>295</v>
      </c>
      <c r="G5" s="159" t="s">
        <v>295</v>
      </c>
      <c r="H5" s="159" t="s">
        <v>295</v>
      </c>
      <c r="I5" s="159" t="s">
        <v>295</v>
      </c>
      <c r="J5" s="159" t="s">
        <v>295</v>
      </c>
      <c r="K5" s="159" t="s">
        <v>295</v>
      </c>
      <c r="L5" s="159" t="s">
        <v>295</v>
      </c>
      <c r="M5" s="159" t="s">
        <v>295</v>
      </c>
      <c r="N5" s="159" t="s">
        <v>295</v>
      </c>
      <c r="O5" s="159" t="s">
        <v>295</v>
      </c>
      <c r="P5" s="159" t="s">
        <v>295</v>
      </c>
      <c r="Q5" s="159" t="s">
        <v>296</v>
      </c>
      <c r="R5" s="159" t="s">
        <v>295</v>
      </c>
      <c r="S5" s="159" t="s">
        <v>295</v>
      </c>
      <c r="T5" s="159" t="s">
        <v>295</v>
      </c>
      <c r="U5" s="159" t="s">
        <v>295</v>
      </c>
      <c r="V5" s="159" t="s">
        <v>295</v>
      </c>
      <c r="W5" s="92" t="s">
        <v>295</v>
      </c>
      <c r="X5" s="92" t="s">
        <v>295</v>
      </c>
      <c r="Y5" s="721"/>
    </row>
    <row r="6" spans="1:25" ht="15.75" customHeight="1" thickBot="1" x14ac:dyDescent="0.25">
      <c r="A6" s="713"/>
      <c r="B6" s="713"/>
      <c r="C6" s="716"/>
      <c r="D6" s="719"/>
      <c r="E6" s="160"/>
      <c r="F6" s="161"/>
      <c r="G6" s="161"/>
      <c r="H6" s="161"/>
      <c r="I6" s="161"/>
      <c r="J6" s="161"/>
      <c r="K6" s="161"/>
      <c r="L6" s="161"/>
      <c r="M6" s="161"/>
      <c r="N6" s="161"/>
      <c r="O6" s="161"/>
      <c r="P6" s="161"/>
      <c r="Q6" s="161"/>
      <c r="R6" s="161"/>
      <c r="S6" s="161"/>
      <c r="T6" s="161"/>
      <c r="U6" s="161"/>
      <c r="V6" s="161"/>
      <c r="W6" s="162"/>
      <c r="X6" s="163"/>
      <c r="Y6" s="722"/>
    </row>
    <row r="7" spans="1:25" ht="15.75" customHeight="1" thickTop="1" x14ac:dyDescent="0.2">
      <c r="A7" s="93">
        <v>1</v>
      </c>
      <c r="B7" s="94"/>
      <c r="C7" s="95" ph="1"/>
      <c r="D7" s="96"/>
      <c r="E7" s="97"/>
      <c r="F7" s="164"/>
      <c r="G7" s="164"/>
      <c r="H7" s="164"/>
      <c r="I7" s="164"/>
      <c r="J7" s="164"/>
      <c r="K7" s="164"/>
      <c r="L7" s="164"/>
      <c r="M7" s="164"/>
      <c r="N7" s="164"/>
      <c r="O7" s="164"/>
      <c r="P7" s="164"/>
      <c r="Q7" s="164"/>
      <c r="R7" s="164"/>
      <c r="S7" s="164"/>
      <c r="T7" s="164"/>
      <c r="U7" s="164"/>
      <c r="V7" s="164"/>
      <c r="W7" s="98"/>
      <c r="X7" s="99"/>
      <c r="Y7" s="100">
        <f>D7-SUM(E7:X7)</f>
        <v>0</v>
      </c>
    </row>
    <row r="8" spans="1:25" ht="15.75" customHeight="1" x14ac:dyDescent="0.2">
      <c r="A8" s="101">
        <v>2</v>
      </c>
      <c r="B8" s="165"/>
      <c r="C8" s="103" ph="1"/>
      <c r="D8" s="104"/>
      <c r="E8" s="105"/>
      <c r="F8" s="116"/>
      <c r="G8" s="116"/>
      <c r="H8" s="116"/>
      <c r="I8" s="116"/>
      <c r="J8" s="116"/>
      <c r="K8" s="116"/>
      <c r="L8" s="116"/>
      <c r="M8" s="116"/>
      <c r="N8" s="116"/>
      <c r="O8" s="116"/>
      <c r="P8" s="116"/>
      <c r="Q8" s="116"/>
      <c r="R8" s="116"/>
      <c r="S8" s="116"/>
      <c r="T8" s="116"/>
      <c r="U8" s="116"/>
      <c r="V8" s="116"/>
      <c r="W8" s="106"/>
      <c r="X8" s="107"/>
      <c r="Y8" s="84">
        <f>D8-SUM(E8:X8)</f>
        <v>0</v>
      </c>
    </row>
    <row r="9" spans="1:25" ht="15.75" customHeight="1" x14ac:dyDescent="0.2">
      <c r="A9" s="101">
        <v>3</v>
      </c>
      <c r="B9" s="165"/>
      <c r="C9" s="103" ph="1"/>
      <c r="D9" s="104"/>
      <c r="E9" s="105"/>
      <c r="F9" s="116"/>
      <c r="G9" s="116"/>
      <c r="H9" s="116"/>
      <c r="I9" s="116"/>
      <c r="J9" s="116"/>
      <c r="K9" s="116"/>
      <c r="L9" s="116"/>
      <c r="M9" s="116"/>
      <c r="N9" s="116"/>
      <c r="O9" s="116"/>
      <c r="P9" s="116"/>
      <c r="Q9" s="116"/>
      <c r="R9" s="116"/>
      <c r="S9" s="116"/>
      <c r="T9" s="116"/>
      <c r="U9" s="116"/>
      <c r="V9" s="116"/>
      <c r="W9" s="106"/>
      <c r="X9" s="107"/>
      <c r="Y9" s="84">
        <f t="shared" ref="Y9:Y38" si="0">D9-SUM(E9:X9)</f>
        <v>0</v>
      </c>
    </row>
    <row r="10" spans="1:25" ht="15.75" customHeight="1" x14ac:dyDescent="0.2">
      <c r="A10" s="101">
        <v>4</v>
      </c>
      <c r="B10" s="165"/>
      <c r="C10" s="103" ph="1"/>
      <c r="D10" s="104"/>
      <c r="E10" s="105"/>
      <c r="F10" s="116"/>
      <c r="G10" s="116"/>
      <c r="H10" s="116"/>
      <c r="I10" s="116"/>
      <c r="J10" s="116"/>
      <c r="K10" s="116"/>
      <c r="L10" s="116"/>
      <c r="M10" s="116"/>
      <c r="N10" s="116"/>
      <c r="O10" s="116"/>
      <c r="P10" s="116"/>
      <c r="Q10" s="116"/>
      <c r="R10" s="116"/>
      <c r="S10" s="116"/>
      <c r="T10" s="116"/>
      <c r="U10" s="116"/>
      <c r="V10" s="116"/>
      <c r="W10" s="108"/>
      <c r="X10" s="107"/>
      <c r="Y10" s="84">
        <f>D10-SUM(E10:X10)</f>
        <v>0</v>
      </c>
    </row>
    <row r="11" spans="1:25" ht="15.75" customHeight="1" x14ac:dyDescent="0.2">
      <c r="A11" s="101">
        <v>5</v>
      </c>
      <c r="B11" s="165"/>
      <c r="C11" s="103" ph="1"/>
      <c r="D11" s="104"/>
      <c r="E11" s="105"/>
      <c r="F11" s="116"/>
      <c r="G11" s="116"/>
      <c r="H11" s="116"/>
      <c r="I11" s="116"/>
      <c r="J11" s="116"/>
      <c r="K11" s="116"/>
      <c r="L11" s="116"/>
      <c r="M11" s="116"/>
      <c r="N11" s="116"/>
      <c r="O11" s="116"/>
      <c r="P11" s="116"/>
      <c r="Q11" s="116"/>
      <c r="R11" s="116"/>
      <c r="S11" s="116"/>
      <c r="T11" s="116"/>
      <c r="U11" s="116"/>
      <c r="V11" s="116"/>
      <c r="W11" s="108"/>
      <c r="X11" s="107"/>
      <c r="Y11" s="84">
        <f>D11-SUM(E11:X11)</f>
        <v>0</v>
      </c>
    </row>
    <row r="12" spans="1:25" ht="15.75" customHeight="1" x14ac:dyDescent="0.2">
      <c r="A12" s="101">
        <v>6</v>
      </c>
      <c r="B12" s="165"/>
      <c r="C12" s="103" ph="1"/>
      <c r="D12" s="104"/>
      <c r="E12" s="105"/>
      <c r="F12" s="116"/>
      <c r="G12" s="116"/>
      <c r="H12" s="116"/>
      <c r="I12" s="116"/>
      <c r="J12" s="116"/>
      <c r="K12" s="116"/>
      <c r="L12" s="116"/>
      <c r="M12" s="116"/>
      <c r="N12" s="116"/>
      <c r="O12" s="116"/>
      <c r="P12" s="116"/>
      <c r="Q12" s="116"/>
      <c r="R12" s="116"/>
      <c r="S12" s="116"/>
      <c r="T12" s="116"/>
      <c r="U12" s="116"/>
      <c r="V12" s="116"/>
      <c r="W12" s="106"/>
      <c r="X12" s="107"/>
      <c r="Y12" s="84">
        <f t="shared" si="0"/>
        <v>0</v>
      </c>
    </row>
    <row r="13" spans="1:25" ht="15.75" customHeight="1" x14ac:dyDescent="0.2">
      <c r="A13" s="101">
        <v>7</v>
      </c>
      <c r="B13" s="165"/>
      <c r="C13" s="103" ph="1"/>
      <c r="D13" s="104"/>
      <c r="E13" s="105"/>
      <c r="F13" s="116"/>
      <c r="G13" s="116"/>
      <c r="H13" s="116"/>
      <c r="I13" s="116"/>
      <c r="J13" s="116"/>
      <c r="K13" s="116"/>
      <c r="L13" s="116"/>
      <c r="M13" s="116"/>
      <c r="N13" s="116"/>
      <c r="O13" s="116"/>
      <c r="P13" s="116"/>
      <c r="Q13" s="116"/>
      <c r="R13" s="116"/>
      <c r="S13" s="116"/>
      <c r="T13" s="116"/>
      <c r="U13" s="116"/>
      <c r="V13" s="116"/>
      <c r="W13" s="106"/>
      <c r="X13" s="107"/>
      <c r="Y13" s="84">
        <f t="shared" si="0"/>
        <v>0</v>
      </c>
    </row>
    <row r="14" spans="1:25" ht="15.75" customHeight="1" x14ac:dyDescent="0.2">
      <c r="A14" s="101">
        <v>8</v>
      </c>
      <c r="B14" s="165"/>
      <c r="C14" s="103" ph="1"/>
      <c r="D14" s="104"/>
      <c r="E14" s="105"/>
      <c r="F14" s="116"/>
      <c r="G14" s="116"/>
      <c r="H14" s="116"/>
      <c r="I14" s="116"/>
      <c r="J14" s="116"/>
      <c r="K14" s="116"/>
      <c r="L14" s="116"/>
      <c r="M14" s="116"/>
      <c r="N14" s="116"/>
      <c r="O14" s="116"/>
      <c r="P14" s="116"/>
      <c r="Q14" s="116"/>
      <c r="R14" s="116"/>
      <c r="S14" s="116"/>
      <c r="T14" s="116"/>
      <c r="U14" s="116"/>
      <c r="V14" s="116"/>
      <c r="W14" s="106"/>
      <c r="X14" s="107"/>
      <c r="Y14" s="84">
        <f t="shared" si="0"/>
        <v>0</v>
      </c>
    </row>
    <row r="15" spans="1:25" ht="15.75" customHeight="1" x14ac:dyDescent="0.2">
      <c r="A15" s="93">
        <v>9</v>
      </c>
      <c r="B15" s="94"/>
      <c r="C15" s="109" ph="1"/>
      <c r="D15" s="96"/>
      <c r="E15" s="97"/>
      <c r="F15" s="166"/>
      <c r="G15" s="166"/>
      <c r="H15" s="166"/>
      <c r="I15" s="166"/>
      <c r="J15" s="166"/>
      <c r="K15" s="166"/>
      <c r="L15" s="166"/>
      <c r="M15" s="166"/>
      <c r="N15" s="166"/>
      <c r="O15" s="166"/>
      <c r="P15" s="166"/>
      <c r="Q15" s="166"/>
      <c r="R15" s="166"/>
      <c r="S15" s="166"/>
      <c r="T15" s="166"/>
      <c r="U15" s="166"/>
      <c r="V15" s="166"/>
      <c r="W15" s="110"/>
      <c r="X15" s="111"/>
      <c r="Y15" s="100">
        <f>D15-SUM(E15:X15)</f>
        <v>0</v>
      </c>
    </row>
    <row r="16" spans="1:25" ht="15.75" customHeight="1" x14ac:dyDescent="0.2">
      <c r="A16" s="101">
        <v>10</v>
      </c>
      <c r="B16" s="165"/>
      <c r="C16" s="103" ph="1"/>
      <c r="D16" s="104"/>
      <c r="E16" s="105"/>
      <c r="F16" s="116"/>
      <c r="G16" s="116"/>
      <c r="H16" s="116"/>
      <c r="I16" s="116"/>
      <c r="J16" s="116"/>
      <c r="K16" s="116"/>
      <c r="L16" s="116"/>
      <c r="M16" s="116"/>
      <c r="N16" s="116"/>
      <c r="O16" s="116"/>
      <c r="P16" s="116"/>
      <c r="Q16" s="116"/>
      <c r="R16" s="116"/>
      <c r="S16" s="116"/>
      <c r="T16" s="116"/>
      <c r="U16" s="116"/>
      <c r="V16" s="116"/>
      <c r="W16" s="106"/>
      <c r="X16" s="107"/>
      <c r="Y16" s="84">
        <f t="shared" si="0"/>
        <v>0</v>
      </c>
    </row>
    <row r="17" spans="1:25" ht="15.75" customHeight="1" x14ac:dyDescent="0.2">
      <c r="A17" s="101">
        <v>11</v>
      </c>
      <c r="B17" s="165"/>
      <c r="C17" s="103" ph="1"/>
      <c r="D17" s="104"/>
      <c r="E17" s="105"/>
      <c r="F17" s="116"/>
      <c r="G17" s="116"/>
      <c r="H17" s="116"/>
      <c r="I17" s="116"/>
      <c r="J17" s="116"/>
      <c r="K17" s="116"/>
      <c r="L17" s="116"/>
      <c r="M17" s="116"/>
      <c r="N17" s="116"/>
      <c r="O17" s="116"/>
      <c r="P17" s="116"/>
      <c r="Q17" s="116"/>
      <c r="R17" s="116"/>
      <c r="S17" s="116"/>
      <c r="T17" s="116"/>
      <c r="U17" s="116"/>
      <c r="V17" s="116"/>
      <c r="W17" s="106"/>
      <c r="X17" s="107"/>
      <c r="Y17" s="84">
        <f t="shared" si="0"/>
        <v>0</v>
      </c>
    </row>
    <row r="18" spans="1:25" ht="15.75" customHeight="1" x14ac:dyDescent="0.2">
      <c r="A18" s="101">
        <v>12</v>
      </c>
      <c r="B18" s="165"/>
      <c r="C18" s="103" ph="1"/>
      <c r="D18" s="104"/>
      <c r="E18" s="105"/>
      <c r="F18" s="116"/>
      <c r="G18" s="116"/>
      <c r="H18" s="116"/>
      <c r="I18" s="116"/>
      <c r="J18" s="116"/>
      <c r="K18" s="116"/>
      <c r="L18" s="116"/>
      <c r="M18" s="116"/>
      <c r="N18" s="116"/>
      <c r="O18" s="116"/>
      <c r="P18" s="116"/>
      <c r="Q18" s="116"/>
      <c r="R18" s="116"/>
      <c r="S18" s="116"/>
      <c r="T18" s="116"/>
      <c r="U18" s="116"/>
      <c r="V18" s="116"/>
      <c r="W18" s="106"/>
      <c r="X18" s="107"/>
      <c r="Y18" s="84">
        <f t="shared" si="0"/>
        <v>0</v>
      </c>
    </row>
    <row r="19" spans="1:25" ht="15.75" customHeight="1" x14ac:dyDescent="0.2">
      <c r="A19" s="101">
        <v>13</v>
      </c>
      <c r="B19" s="165"/>
      <c r="C19" s="103" ph="1"/>
      <c r="D19" s="104"/>
      <c r="E19" s="105"/>
      <c r="F19" s="116"/>
      <c r="G19" s="116"/>
      <c r="H19" s="116"/>
      <c r="I19" s="116"/>
      <c r="J19" s="116"/>
      <c r="K19" s="116"/>
      <c r="L19" s="116"/>
      <c r="M19" s="116"/>
      <c r="N19" s="116"/>
      <c r="O19" s="116"/>
      <c r="P19" s="116"/>
      <c r="Q19" s="116"/>
      <c r="R19" s="116"/>
      <c r="S19" s="116"/>
      <c r="T19" s="116"/>
      <c r="U19" s="116"/>
      <c r="V19" s="116"/>
      <c r="W19" s="106"/>
      <c r="X19" s="107"/>
      <c r="Y19" s="84">
        <f t="shared" si="0"/>
        <v>0</v>
      </c>
    </row>
    <row r="20" spans="1:25" ht="15.75" customHeight="1" x14ac:dyDescent="0.2">
      <c r="A20" s="93">
        <v>14</v>
      </c>
      <c r="B20" s="94"/>
      <c r="C20" s="95" ph="1"/>
      <c r="D20" s="96"/>
      <c r="E20" s="97"/>
      <c r="F20" s="166"/>
      <c r="G20" s="166"/>
      <c r="H20" s="166"/>
      <c r="I20" s="166"/>
      <c r="J20" s="166"/>
      <c r="K20" s="166"/>
      <c r="L20" s="166"/>
      <c r="M20" s="166"/>
      <c r="N20" s="166"/>
      <c r="O20" s="166"/>
      <c r="P20" s="166"/>
      <c r="Q20" s="166"/>
      <c r="R20" s="166"/>
      <c r="S20" s="166"/>
      <c r="T20" s="166"/>
      <c r="U20" s="166"/>
      <c r="V20" s="166"/>
      <c r="W20" s="110"/>
      <c r="X20" s="111"/>
      <c r="Y20" s="100">
        <f t="shared" si="0"/>
        <v>0</v>
      </c>
    </row>
    <row r="21" spans="1:25" ht="15.75" customHeight="1" x14ac:dyDescent="0.2">
      <c r="A21" s="101">
        <v>15</v>
      </c>
      <c r="B21" s="165"/>
      <c r="C21" s="103" ph="1"/>
      <c r="D21" s="104"/>
      <c r="E21" s="105"/>
      <c r="F21" s="116"/>
      <c r="G21" s="116"/>
      <c r="H21" s="116"/>
      <c r="I21" s="116"/>
      <c r="J21" s="116"/>
      <c r="K21" s="116"/>
      <c r="L21" s="116"/>
      <c r="M21" s="116"/>
      <c r="N21" s="116"/>
      <c r="O21" s="116"/>
      <c r="P21" s="116"/>
      <c r="Q21" s="116"/>
      <c r="R21" s="116"/>
      <c r="S21" s="116"/>
      <c r="T21" s="116"/>
      <c r="U21" s="116"/>
      <c r="V21" s="116"/>
      <c r="W21" s="106"/>
      <c r="X21" s="107"/>
      <c r="Y21" s="84">
        <f t="shared" si="0"/>
        <v>0</v>
      </c>
    </row>
    <row r="22" spans="1:25" ht="15.75" customHeight="1" x14ac:dyDescent="0.2">
      <c r="A22" s="101">
        <v>16</v>
      </c>
      <c r="B22" s="165"/>
      <c r="C22" s="112" ph="1"/>
      <c r="D22" s="104"/>
      <c r="E22" s="105"/>
      <c r="F22" s="116"/>
      <c r="G22" s="116"/>
      <c r="H22" s="116"/>
      <c r="I22" s="116"/>
      <c r="J22" s="116"/>
      <c r="K22" s="116"/>
      <c r="L22" s="116"/>
      <c r="M22" s="116"/>
      <c r="N22" s="116"/>
      <c r="O22" s="116"/>
      <c r="P22" s="116"/>
      <c r="Q22" s="116"/>
      <c r="R22" s="116"/>
      <c r="S22" s="116"/>
      <c r="T22" s="116"/>
      <c r="U22" s="116"/>
      <c r="V22" s="116"/>
      <c r="W22" s="106"/>
      <c r="X22" s="107"/>
      <c r="Y22" s="84">
        <f t="shared" si="0"/>
        <v>0</v>
      </c>
    </row>
    <row r="23" spans="1:25" ht="15.75" customHeight="1" x14ac:dyDescent="0.2">
      <c r="A23" s="101">
        <v>17</v>
      </c>
      <c r="B23" s="165"/>
      <c r="C23" s="103" ph="1"/>
      <c r="D23" s="104"/>
      <c r="E23" s="105"/>
      <c r="F23" s="116"/>
      <c r="G23" s="116"/>
      <c r="H23" s="116"/>
      <c r="I23" s="116"/>
      <c r="J23" s="116"/>
      <c r="K23" s="116"/>
      <c r="L23" s="116"/>
      <c r="M23" s="116"/>
      <c r="N23" s="116"/>
      <c r="O23" s="116"/>
      <c r="P23" s="116"/>
      <c r="Q23" s="116"/>
      <c r="R23" s="116"/>
      <c r="S23" s="116"/>
      <c r="T23" s="116"/>
      <c r="U23" s="116"/>
      <c r="V23" s="116"/>
      <c r="W23" s="106"/>
      <c r="X23" s="107"/>
      <c r="Y23" s="84">
        <f t="shared" si="0"/>
        <v>0</v>
      </c>
    </row>
    <row r="24" spans="1:25" ht="15.75" customHeight="1" x14ac:dyDescent="0.2">
      <c r="A24" s="101">
        <v>18</v>
      </c>
      <c r="B24" s="165"/>
      <c r="C24" s="112" ph="1"/>
      <c r="D24" s="104"/>
      <c r="E24" s="105"/>
      <c r="F24" s="116"/>
      <c r="G24" s="116"/>
      <c r="H24" s="116"/>
      <c r="I24" s="116"/>
      <c r="J24" s="116"/>
      <c r="K24" s="116"/>
      <c r="L24" s="116"/>
      <c r="M24" s="116"/>
      <c r="N24" s="116"/>
      <c r="O24" s="116"/>
      <c r="P24" s="116"/>
      <c r="Q24" s="116"/>
      <c r="R24" s="116"/>
      <c r="S24" s="116"/>
      <c r="T24" s="116"/>
      <c r="U24" s="116"/>
      <c r="V24" s="116"/>
      <c r="W24" s="106"/>
      <c r="X24" s="107"/>
      <c r="Y24" s="84">
        <f t="shared" si="0"/>
        <v>0</v>
      </c>
    </row>
    <row r="25" spans="1:25" ht="15.75" customHeight="1" x14ac:dyDescent="0.2">
      <c r="A25" s="93">
        <v>19</v>
      </c>
      <c r="B25" s="94"/>
      <c r="C25" s="95" ph="1"/>
      <c r="D25" s="96"/>
      <c r="E25" s="97"/>
      <c r="F25" s="166"/>
      <c r="G25" s="166"/>
      <c r="H25" s="166"/>
      <c r="I25" s="166"/>
      <c r="J25" s="166"/>
      <c r="K25" s="166"/>
      <c r="L25" s="166"/>
      <c r="M25" s="166"/>
      <c r="N25" s="166"/>
      <c r="O25" s="166"/>
      <c r="P25" s="166"/>
      <c r="Q25" s="166"/>
      <c r="R25" s="166"/>
      <c r="S25" s="166"/>
      <c r="T25" s="166"/>
      <c r="U25" s="166"/>
      <c r="V25" s="166"/>
      <c r="W25" s="110"/>
      <c r="X25" s="111"/>
      <c r="Y25" s="100">
        <f t="shared" si="0"/>
        <v>0</v>
      </c>
    </row>
    <row r="26" spans="1:25" ht="15.75" customHeight="1" x14ac:dyDescent="0.2">
      <c r="A26" s="101">
        <v>20</v>
      </c>
      <c r="B26" s="165"/>
      <c r="C26" s="103" ph="1"/>
      <c r="D26" s="104"/>
      <c r="E26" s="105"/>
      <c r="F26" s="116"/>
      <c r="G26" s="116"/>
      <c r="H26" s="116"/>
      <c r="I26" s="116"/>
      <c r="J26" s="116"/>
      <c r="K26" s="116"/>
      <c r="L26" s="116"/>
      <c r="M26" s="116"/>
      <c r="N26" s="116"/>
      <c r="O26" s="116"/>
      <c r="P26" s="116"/>
      <c r="Q26" s="116"/>
      <c r="R26" s="116"/>
      <c r="S26" s="116"/>
      <c r="T26" s="116"/>
      <c r="U26" s="116"/>
      <c r="V26" s="116"/>
      <c r="W26" s="106"/>
      <c r="X26" s="107"/>
      <c r="Y26" s="84">
        <f t="shared" si="0"/>
        <v>0</v>
      </c>
    </row>
    <row r="27" spans="1:25" ht="15.75" customHeight="1" x14ac:dyDescent="0.2">
      <c r="A27" s="101">
        <v>21</v>
      </c>
      <c r="B27" s="165"/>
      <c r="C27" s="103" ph="1"/>
      <c r="D27" s="104"/>
      <c r="E27" s="105"/>
      <c r="F27" s="116"/>
      <c r="G27" s="116"/>
      <c r="H27" s="116"/>
      <c r="I27" s="116"/>
      <c r="J27" s="116"/>
      <c r="K27" s="116"/>
      <c r="L27" s="116"/>
      <c r="M27" s="116"/>
      <c r="N27" s="116"/>
      <c r="O27" s="116"/>
      <c r="P27" s="116"/>
      <c r="Q27" s="116"/>
      <c r="R27" s="116"/>
      <c r="S27" s="116"/>
      <c r="T27" s="116"/>
      <c r="U27" s="116"/>
      <c r="V27" s="116"/>
      <c r="W27" s="106"/>
      <c r="X27" s="107"/>
      <c r="Y27" s="84">
        <f t="shared" si="0"/>
        <v>0</v>
      </c>
    </row>
    <row r="28" spans="1:25" ht="15.75" customHeight="1" x14ac:dyDescent="0.2">
      <c r="A28" s="101">
        <v>22</v>
      </c>
      <c r="B28" s="165"/>
      <c r="C28" s="112" ph="1"/>
      <c r="D28" s="104"/>
      <c r="E28" s="105"/>
      <c r="F28" s="116"/>
      <c r="G28" s="116"/>
      <c r="H28" s="116"/>
      <c r="I28" s="116"/>
      <c r="J28" s="116"/>
      <c r="K28" s="116"/>
      <c r="L28" s="116"/>
      <c r="M28" s="116"/>
      <c r="N28" s="116"/>
      <c r="O28" s="116"/>
      <c r="P28" s="116"/>
      <c r="Q28" s="116"/>
      <c r="R28" s="116"/>
      <c r="S28" s="116"/>
      <c r="T28" s="116"/>
      <c r="U28" s="116"/>
      <c r="V28" s="116"/>
      <c r="W28" s="106"/>
      <c r="X28" s="107"/>
      <c r="Y28" s="84">
        <f t="shared" si="0"/>
        <v>0</v>
      </c>
    </row>
    <row r="29" spans="1:25" ht="15.75" customHeight="1" x14ac:dyDescent="0.2">
      <c r="A29" s="101">
        <v>23</v>
      </c>
      <c r="B29" s="165"/>
      <c r="C29" s="112" ph="1"/>
      <c r="D29" s="104"/>
      <c r="E29" s="105"/>
      <c r="F29" s="116"/>
      <c r="G29" s="116"/>
      <c r="H29" s="116"/>
      <c r="I29" s="116"/>
      <c r="J29" s="116"/>
      <c r="K29" s="116"/>
      <c r="L29" s="116"/>
      <c r="M29" s="116"/>
      <c r="N29" s="116"/>
      <c r="O29" s="116"/>
      <c r="P29" s="116"/>
      <c r="Q29" s="116"/>
      <c r="R29" s="116"/>
      <c r="S29" s="116"/>
      <c r="T29" s="116"/>
      <c r="U29" s="116"/>
      <c r="V29" s="116"/>
      <c r="W29" s="106"/>
      <c r="X29" s="107"/>
      <c r="Y29" s="84">
        <f t="shared" si="0"/>
        <v>0</v>
      </c>
    </row>
    <row r="30" spans="1:25" ht="15.75" customHeight="1" x14ac:dyDescent="0.2">
      <c r="A30" s="101">
        <v>24</v>
      </c>
      <c r="B30" s="165"/>
      <c r="C30" s="103" ph="1"/>
      <c r="D30" s="104"/>
      <c r="E30" s="105"/>
      <c r="F30" s="116"/>
      <c r="G30" s="116"/>
      <c r="H30" s="116"/>
      <c r="I30" s="116"/>
      <c r="J30" s="116"/>
      <c r="K30" s="116"/>
      <c r="L30" s="116"/>
      <c r="M30" s="116"/>
      <c r="N30" s="116"/>
      <c r="O30" s="116"/>
      <c r="P30" s="116"/>
      <c r="Q30" s="116"/>
      <c r="R30" s="116"/>
      <c r="S30" s="116"/>
      <c r="T30" s="116"/>
      <c r="U30" s="116"/>
      <c r="V30" s="116"/>
      <c r="W30" s="106"/>
      <c r="X30" s="107"/>
      <c r="Y30" s="84">
        <f t="shared" si="0"/>
        <v>0</v>
      </c>
    </row>
    <row r="31" spans="1:25" ht="15.75" customHeight="1" x14ac:dyDescent="0.2">
      <c r="A31" s="101">
        <v>25</v>
      </c>
      <c r="B31" s="165"/>
      <c r="C31" s="103" ph="1"/>
      <c r="D31" s="104"/>
      <c r="E31" s="105"/>
      <c r="F31" s="116"/>
      <c r="G31" s="116"/>
      <c r="H31" s="116"/>
      <c r="I31" s="116"/>
      <c r="J31" s="116"/>
      <c r="K31" s="116"/>
      <c r="L31" s="116"/>
      <c r="M31" s="116"/>
      <c r="N31" s="116"/>
      <c r="O31" s="116"/>
      <c r="P31" s="116"/>
      <c r="Q31" s="116"/>
      <c r="R31" s="116"/>
      <c r="S31" s="116"/>
      <c r="T31" s="116"/>
      <c r="U31" s="116"/>
      <c r="V31" s="116"/>
      <c r="W31" s="106"/>
      <c r="X31" s="107"/>
      <c r="Y31" s="84">
        <f t="shared" si="0"/>
        <v>0</v>
      </c>
    </row>
    <row r="32" spans="1:25" ht="15.75" customHeight="1" x14ac:dyDescent="0.2">
      <c r="A32" s="101">
        <v>26</v>
      </c>
      <c r="B32" s="165"/>
      <c r="C32" s="103" ph="1"/>
      <c r="D32" s="104"/>
      <c r="E32" s="105"/>
      <c r="F32" s="116"/>
      <c r="G32" s="116"/>
      <c r="H32" s="116"/>
      <c r="I32" s="116"/>
      <c r="J32" s="116"/>
      <c r="K32" s="116"/>
      <c r="L32" s="116"/>
      <c r="M32" s="116"/>
      <c r="N32" s="116"/>
      <c r="O32" s="116"/>
      <c r="P32" s="116"/>
      <c r="Q32" s="116"/>
      <c r="R32" s="116"/>
      <c r="S32" s="116"/>
      <c r="T32" s="116"/>
      <c r="U32" s="116"/>
      <c r="V32" s="116"/>
      <c r="W32" s="106"/>
      <c r="X32" s="107"/>
      <c r="Y32" s="84">
        <f t="shared" si="0"/>
        <v>0</v>
      </c>
    </row>
    <row r="33" spans="1:25" ht="15.75" customHeight="1" x14ac:dyDescent="0.2">
      <c r="A33" s="93">
        <v>27</v>
      </c>
      <c r="B33" s="94"/>
      <c r="C33" s="95" ph="1"/>
      <c r="D33" s="96"/>
      <c r="E33" s="97"/>
      <c r="F33" s="166"/>
      <c r="G33" s="166"/>
      <c r="H33" s="166"/>
      <c r="I33" s="166"/>
      <c r="J33" s="166"/>
      <c r="K33" s="166"/>
      <c r="L33" s="166"/>
      <c r="M33" s="166"/>
      <c r="N33" s="166"/>
      <c r="O33" s="166"/>
      <c r="P33" s="166"/>
      <c r="Q33" s="166"/>
      <c r="R33" s="166"/>
      <c r="S33" s="166"/>
      <c r="T33" s="166"/>
      <c r="U33" s="166"/>
      <c r="V33" s="166"/>
      <c r="W33" s="110"/>
      <c r="X33" s="111"/>
      <c r="Y33" s="100">
        <f t="shared" si="0"/>
        <v>0</v>
      </c>
    </row>
    <row r="34" spans="1:25" ht="15.75" customHeight="1" x14ac:dyDescent="0.2">
      <c r="A34" s="101">
        <v>28</v>
      </c>
      <c r="B34" s="165"/>
      <c r="C34" s="103" ph="1"/>
      <c r="D34" s="104"/>
      <c r="E34" s="105"/>
      <c r="F34" s="116"/>
      <c r="G34" s="116"/>
      <c r="H34" s="116"/>
      <c r="I34" s="116"/>
      <c r="J34" s="116"/>
      <c r="K34" s="116"/>
      <c r="L34" s="116"/>
      <c r="M34" s="116"/>
      <c r="N34" s="116"/>
      <c r="O34" s="116"/>
      <c r="P34" s="116"/>
      <c r="Q34" s="116"/>
      <c r="R34" s="116"/>
      <c r="S34" s="116"/>
      <c r="T34" s="116"/>
      <c r="U34" s="116"/>
      <c r="V34" s="116"/>
      <c r="W34" s="106"/>
      <c r="X34" s="107"/>
      <c r="Y34" s="84">
        <f t="shared" si="0"/>
        <v>0</v>
      </c>
    </row>
    <row r="35" spans="1:25" ht="15.75" customHeight="1" x14ac:dyDescent="0.2">
      <c r="A35" s="101">
        <v>29</v>
      </c>
      <c r="B35" s="165"/>
      <c r="C35" s="103" ph="1"/>
      <c r="D35" s="104"/>
      <c r="E35" s="105"/>
      <c r="F35" s="116"/>
      <c r="G35" s="116"/>
      <c r="H35" s="116"/>
      <c r="I35" s="116"/>
      <c r="J35" s="116"/>
      <c r="K35" s="116"/>
      <c r="L35" s="116"/>
      <c r="M35" s="116"/>
      <c r="N35" s="116"/>
      <c r="O35" s="116"/>
      <c r="P35" s="116"/>
      <c r="Q35" s="116"/>
      <c r="R35" s="116"/>
      <c r="S35" s="116"/>
      <c r="T35" s="116"/>
      <c r="U35" s="116"/>
      <c r="V35" s="116"/>
      <c r="W35" s="106"/>
      <c r="X35" s="107"/>
      <c r="Y35" s="84">
        <f t="shared" si="0"/>
        <v>0</v>
      </c>
    </row>
    <row r="36" spans="1:25" ht="15.75" customHeight="1" x14ac:dyDescent="0.2">
      <c r="A36" s="101">
        <v>30</v>
      </c>
      <c r="B36" s="165"/>
      <c r="C36" s="167" ph="1"/>
      <c r="D36" s="104"/>
      <c r="E36" s="105"/>
      <c r="F36" s="116"/>
      <c r="G36" s="116"/>
      <c r="H36" s="116"/>
      <c r="I36" s="116"/>
      <c r="J36" s="116"/>
      <c r="K36" s="116"/>
      <c r="L36" s="116"/>
      <c r="M36" s="116"/>
      <c r="N36" s="116"/>
      <c r="O36" s="116"/>
      <c r="P36" s="116"/>
      <c r="Q36" s="116"/>
      <c r="R36" s="116"/>
      <c r="S36" s="116"/>
      <c r="T36" s="116"/>
      <c r="U36" s="116"/>
      <c r="V36" s="116"/>
      <c r="W36" s="113"/>
      <c r="X36" s="114"/>
      <c r="Y36" s="84">
        <f t="shared" si="0"/>
        <v>0</v>
      </c>
    </row>
    <row r="37" spans="1:25" ht="15.75" customHeight="1" x14ac:dyDescent="0.2">
      <c r="A37" s="101">
        <v>31</v>
      </c>
      <c r="B37" s="165"/>
      <c r="C37" s="168" ph="1"/>
      <c r="D37" s="104"/>
      <c r="E37" s="105"/>
      <c r="F37" s="116"/>
      <c r="G37" s="116"/>
      <c r="H37" s="116"/>
      <c r="I37" s="116"/>
      <c r="J37" s="116"/>
      <c r="K37" s="116"/>
      <c r="L37" s="116"/>
      <c r="M37" s="116"/>
      <c r="N37" s="116"/>
      <c r="O37" s="116"/>
      <c r="P37" s="116"/>
      <c r="Q37" s="116"/>
      <c r="R37" s="116"/>
      <c r="S37" s="116"/>
      <c r="T37" s="116"/>
      <c r="U37" s="116"/>
      <c r="V37" s="116"/>
      <c r="W37" s="106"/>
      <c r="X37" s="107"/>
      <c r="Y37" s="84">
        <f>D37-SUM(E37:X37)</f>
        <v>0</v>
      </c>
    </row>
    <row r="38" spans="1:25" ht="15.75" customHeight="1" x14ac:dyDescent="0.2">
      <c r="A38" s="101">
        <v>32</v>
      </c>
      <c r="B38" s="102"/>
      <c r="C38" s="103" ph="1"/>
      <c r="D38" s="104"/>
      <c r="E38" s="105"/>
      <c r="F38" s="116"/>
      <c r="G38" s="116"/>
      <c r="H38" s="116"/>
      <c r="I38" s="116"/>
      <c r="J38" s="116"/>
      <c r="K38" s="116"/>
      <c r="L38" s="116"/>
      <c r="M38" s="116"/>
      <c r="N38" s="116"/>
      <c r="O38" s="116"/>
      <c r="P38" s="116"/>
      <c r="Q38" s="116"/>
      <c r="R38" s="116"/>
      <c r="S38" s="116"/>
      <c r="T38" s="116"/>
      <c r="U38" s="116"/>
      <c r="V38" s="116"/>
      <c r="W38" s="113"/>
      <c r="X38" s="115"/>
      <c r="Y38" s="84">
        <f t="shared" si="0"/>
        <v>0</v>
      </c>
    </row>
    <row r="39" spans="1:25" ht="15.75" customHeight="1" x14ac:dyDescent="0.2">
      <c r="A39" s="101">
        <v>33</v>
      </c>
      <c r="B39" s="102"/>
      <c r="C39" s="103" ph="1"/>
      <c r="D39" s="104"/>
      <c r="E39" s="105"/>
      <c r="F39" s="116"/>
      <c r="G39" s="116"/>
      <c r="H39" s="116"/>
      <c r="I39" s="116"/>
      <c r="J39" s="116"/>
      <c r="K39" s="116"/>
      <c r="L39" s="116"/>
      <c r="M39" s="116"/>
      <c r="N39" s="116"/>
      <c r="O39" s="116"/>
      <c r="P39" s="116"/>
      <c r="Q39" s="116"/>
      <c r="R39" s="116"/>
      <c r="S39" s="116"/>
      <c r="T39" s="116"/>
      <c r="U39" s="116"/>
      <c r="V39" s="116"/>
      <c r="W39" s="113"/>
      <c r="X39" s="115"/>
      <c r="Y39" s="84">
        <f t="shared" ref="Y39:Y46" si="1">D39-SUM(E39:X39)</f>
        <v>0</v>
      </c>
    </row>
    <row r="40" spans="1:25" ht="15.75" customHeight="1" x14ac:dyDescent="0.2">
      <c r="A40" s="101">
        <v>34</v>
      </c>
      <c r="B40" s="102"/>
      <c r="C40" s="103" ph="1"/>
      <c r="D40" s="104"/>
      <c r="E40" s="105"/>
      <c r="F40" s="116"/>
      <c r="G40" s="116"/>
      <c r="H40" s="116"/>
      <c r="I40" s="116"/>
      <c r="J40" s="116"/>
      <c r="K40" s="116"/>
      <c r="L40" s="116"/>
      <c r="M40" s="116"/>
      <c r="N40" s="116"/>
      <c r="O40" s="116"/>
      <c r="P40" s="116"/>
      <c r="Q40" s="116"/>
      <c r="R40" s="116"/>
      <c r="S40" s="116"/>
      <c r="T40" s="116"/>
      <c r="U40" s="116"/>
      <c r="V40" s="116"/>
      <c r="W40" s="113"/>
      <c r="X40" s="115"/>
      <c r="Y40" s="84">
        <f t="shared" si="1"/>
        <v>0</v>
      </c>
    </row>
    <row r="41" spans="1:25" ht="15.75" customHeight="1" x14ac:dyDescent="0.2">
      <c r="A41" s="101">
        <v>35</v>
      </c>
      <c r="B41" s="102"/>
      <c r="C41" s="103" ph="1"/>
      <c r="D41" s="104"/>
      <c r="E41" s="105"/>
      <c r="F41" s="116"/>
      <c r="G41" s="116"/>
      <c r="H41" s="116"/>
      <c r="I41" s="116"/>
      <c r="J41" s="116"/>
      <c r="K41" s="116"/>
      <c r="L41" s="116"/>
      <c r="M41" s="116"/>
      <c r="N41" s="116"/>
      <c r="O41" s="116"/>
      <c r="P41" s="116"/>
      <c r="Q41" s="116"/>
      <c r="R41" s="116"/>
      <c r="S41" s="116"/>
      <c r="T41" s="116"/>
      <c r="U41" s="116"/>
      <c r="V41" s="116"/>
      <c r="W41" s="113"/>
      <c r="X41" s="115"/>
      <c r="Y41" s="84">
        <f t="shared" si="1"/>
        <v>0</v>
      </c>
    </row>
    <row r="42" spans="1:25" ht="15.75" customHeight="1" x14ac:dyDescent="0.2">
      <c r="A42" s="101">
        <v>36</v>
      </c>
      <c r="B42" s="102"/>
      <c r="C42" s="103" ph="1"/>
      <c r="D42" s="104"/>
      <c r="E42" s="116"/>
      <c r="F42" s="116"/>
      <c r="G42" s="116"/>
      <c r="H42" s="116"/>
      <c r="I42" s="116"/>
      <c r="J42" s="116"/>
      <c r="K42" s="116"/>
      <c r="L42" s="116"/>
      <c r="M42" s="116"/>
      <c r="N42" s="116"/>
      <c r="O42" s="116"/>
      <c r="P42" s="116"/>
      <c r="Q42" s="116"/>
      <c r="R42" s="116"/>
      <c r="S42" s="116"/>
      <c r="T42" s="116"/>
      <c r="U42" s="116"/>
      <c r="V42" s="116"/>
      <c r="W42" s="113"/>
      <c r="X42" s="119"/>
      <c r="Y42" s="84">
        <f t="shared" si="1"/>
        <v>0</v>
      </c>
    </row>
    <row r="43" spans="1:25" ht="15.75" customHeight="1" x14ac:dyDescent="0.2">
      <c r="A43" s="101">
        <v>37</v>
      </c>
      <c r="B43" s="102"/>
      <c r="C43" s="103" ph="1"/>
      <c r="D43" s="104"/>
      <c r="E43" s="116"/>
      <c r="F43" s="116"/>
      <c r="G43" s="116"/>
      <c r="H43" s="116"/>
      <c r="I43" s="116"/>
      <c r="J43" s="116"/>
      <c r="K43" s="116"/>
      <c r="L43" s="116"/>
      <c r="M43" s="116"/>
      <c r="N43" s="116"/>
      <c r="O43" s="116"/>
      <c r="P43" s="116"/>
      <c r="Q43" s="116"/>
      <c r="R43" s="116"/>
      <c r="S43" s="116"/>
      <c r="T43" s="116"/>
      <c r="U43" s="116"/>
      <c r="V43" s="116"/>
      <c r="W43" s="113"/>
      <c r="X43" s="119"/>
      <c r="Y43" s="84">
        <f t="shared" si="1"/>
        <v>0</v>
      </c>
    </row>
    <row r="44" spans="1:25" ht="15.75" customHeight="1" x14ac:dyDescent="0.2">
      <c r="A44" s="101">
        <v>38</v>
      </c>
      <c r="B44" s="102"/>
      <c r="C44" s="103" ph="1"/>
      <c r="D44" s="104"/>
      <c r="E44" s="116"/>
      <c r="F44" s="116"/>
      <c r="G44" s="116"/>
      <c r="H44" s="116"/>
      <c r="I44" s="116"/>
      <c r="J44" s="116"/>
      <c r="K44" s="116"/>
      <c r="L44" s="116"/>
      <c r="M44" s="116"/>
      <c r="N44" s="116"/>
      <c r="O44" s="116"/>
      <c r="P44" s="116"/>
      <c r="Q44" s="116"/>
      <c r="R44" s="116"/>
      <c r="S44" s="116"/>
      <c r="T44" s="116"/>
      <c r="U44" s="116"/>
      <c r="V44" s="116"/>
      <c r="W44" s="113"/>
      <c r="X44" s="119"/>
      <c r="Y44" s="84">
        <f t="shared" si="1"/>
        <v>0</v>
      </c>
    </row>
    <row r="45" spans="1:25" ht="15.75" customHeight="1" x14ac:dyDescent="0.2">
      <c r="A45" s="101">
        <v>39</v>
      </c>
      <c r="B45" s="102"/>
      <c r="C45" s="103" ph="1"/>
      <c r="D45" s="104"/>
      <c r="E45" s="116"/>
      <c r="F45" s="116"/>
      <c r="G45" s="116"/>
      <c r="H45" s="116"/>
      <c r="I45" s="116"/>
      <c r="J45" s="116"/>
      <c r="K45" s="116"/>
      <c r="L45" s="116"/>
      <c r="M45" s="116"/>
      <c r="N45" s="116"/>
      <c r="O45" s="116"/>
      <c r="P45" s="116"/>
      <c r="Q45" s="116"/>
      <c r="R45" s="116"/>
      <c r="S45" s="116"/>
      <c r="T45" s="116"/>
      <c r="U45" s="116"/>
      <c r="V45" s="116"/>
      <c r="W45" s="113"/>
      <c r="X45" s="119"/>
      <c r="Y45" s="84">
        <f t="shared" si="1"/>
        <v>0</v>
      </c>
    </row>
    <row r="46" spans="1:25" ht="15.75" customHeight="1" x14ac:dyDescent="0.2">
      <c r="A46" s="101">
        <v>40</v>
      </c>
      <c r="B46" s="102"/>
      <c r="C46" s="103" ph="1"/>
      <c r="D46" s="104"/>
      <c r="E46" s="116"/>
      <c r="F46" s="116"/>
      <c r="G46" s="116"/>
      <c r="H46" s="116"/>
      <c r="I46" s="116"/>
      <c r="J46" s="116"/>
      <c r="K46" s="116"/>
      <c r="L46" s="116"/>
      <c r="M46" s="116"/>
      <c r="N46" s="116"/>
      <c r="O46" s="116"/>
      <c r="P46" s="116"/>
      <c r="Q46" s="116"/>
      <c r="R46" s="116"/>
      <c r="S46" s="116"/>
      <c r="T46" s="116"/>
      <c r="U46" s="116"/>
      <c r="V46" s="116"/>
      <c r="W46" s="113"/>
      <c r="X46" s="119"/>
      <c r="Y46" s="84">
        <f t="shared" si="1"/>
        <v>0</v>
      </c>
    </row>
    <row r="47" spans="1:25" ht="15.75" customHeight="1" x14ac:dyDescent="0.2">
      <c r="A47" s="101">
        <v>41</v>
      </c>
      <c r="B47" s="102"/>
      <c r="C47" s="103" ph="1"/>
      <c r="D47" s="104"/>
      <c r="E47" s="116"/>
      <c r="F47" s="116"/>
      <c r="G47" s="116"/>
      <c r="H47" s="116"/>
      <c r="I47" s="116"/>
      <c r="J47" s="116"/>
      <c r="K47" s="116"/>
      <c r="L47" s="116"/>
      <c r="M47" s="116"/>
      <c r="N47" s="116"/>
      <c r="O47" s="116"/>
      <c r="P47" s="116"/>
      <c r="Q47" s="116"/>
      <c r="R47" s="116"/>
      <c r="S47" s="116"/>
      <c r="T47" s="116"/>
      <c r="U47" s="116"/>
      <c r="V47" s="116"/>
      <c r="W47" s="113"/>
      <c r="X47" s="119"/>
      <c r="Y47" s="84">
        <f t="shared" ref="Y47:Y66" si="2">D47-SUM(E47:X47)</f>
        <v>0</v>
      </c>
    </row>
    <row r="48" spans="1:25" ht="15.75" customHeight="1" x14ac:dyDescent="0.2">
      <c r="A48" s="101">
        <v>42</v>
      </c>
      <c r="B48" s="102"/>
      <c r="C48" s="103" ph="1"/>
      <c r="D48" s="104"/>
      <c r="E48" s="116"/>
      <c r="F48" s="116"/>
      <c r="G48" s="116"/>
      <c r="H48" s="116"/>
      <c r="I48" s="116"/>
      <c r="J48" s="116"/>
      <c r="K48" s="116"/>
      <c r="L48" s="116"/>
      <c r="M48" s="116"/>
      <c r="N48" s="116"/>
      <c r="O48" s="116"/>
      <c r="P48" s="116"/>
      <c r="Q48" s="116"/>
      <c r="R48" s="116"/>
      <c r="S48" s="116"/>
      <c r="T48" s="116"/>
      <c r="U48" s="116"/>
      <c r="V48" s="116"/>
      <c r="W48" s="113"/>
      <c r="X48" s="119"/>
      <c r="Y48" s="84">
        <f t="shared" si="2"/>
        <v>0</v>
      </c>
    </row>
    <row r="49" spans="1:25" ht="15.75" customHeight="1" x14ac:dyDescent="0.2">
      <c r="A49" s="101">
        <v>43</v>
      </c>
      <c r="B49" s="102"/>
      <c r="C49" s="103" ph="1"/>
      <c r="D49" s="104"/>
      <c r="E49" s="116"/>
      <c r="F49" s="116"/>
      <c r="G49" s="116"/>
      <c r="H49" s="116"/>
      <c r="I49" s="116"/>
      <c r="J49" s="116"/>
      <c r="K49" s="116"/>
      <c r="L49" s="116"/>
      <c r="M49" s="116"/>
      <c r="N49" s="116"/>
      <c r="O49" s="116"/>
      <c r="P49" s="116"/>
      <c r="Q49" s="116"/>
      <c r="R49" s="116"/>
      <c r="S49" s="116"/>
      <c r="T49" s="116"/>
      <c r="U49" s="116"/>
      <c r="V49" s="116"/>
      <c r="W49" s="113"/>
      <c r="X49" s="119"/>
      <c r="Y49" s="84">
        <f t="shared" si="2"/>
        <v>0</v>
      </c>
    </row>
    <row r="50" spans="1:25" ht="15.75" customHeight="1" x14ac:dyDescent="0.2">
      <c r="A50" s="101">
        <v>44</v>
      </c>
      <c r="B50" s="102"/>
      <c r="C50" s="103" ph="1"/>
      <c r="D50" s="104"/>
      <c r="E50" s="116"/>
      <c r="F50" s="116"/>
      <c r="G50" s="116"/>
      <c r="H50" s="116"/>
      <c r="I50" s="116"/>
      <c r="J50" s="116"/>
      <c r="K50" s="116"/>
      <c r="L50" s="116"/>
      <c r="M50" s="116"/>
      <c r="N50" s="116"/>
      <c r="O50" s="116"/>
      <c r="P50" s="116"/>
      <c r="Q50" s="116"/>
      <c r="R50" s="116"/>
      <c r="S50" s="116"/>
      <c r="T50" s="116"/>
      <c r="U50" s="116"/>
      <c r="V50" s="116"/>
      <c r="W50" s="113"/>
      <c r="X50" s="119"/>
      <c r="Y50" s="84">
        <f t="shared" si="2"/>
        <v>0</v>
      </c>
    </row>
    <row r="51" spans="1:25" ht="15.75" customHeight="1" x14ac:dyDescent="0.2">
      <c r="A51" s="101">
        <v>45</v>
      </c>
      <c r="B51" s="102"/>
      <c r="C51" s="103" ph="1"/>
      <c r="D51" s="104"/>
      <c r="E51" s="116"/>
      <c r="F51" s="116"/>
      <c r="G51" s="116"/>
      <c r="H51" s="116"/>
      <c r="I51" s="116"/>
      <c r="J51" s="116"/>
      <c r="K51" s="116"/>
      <c r="L51" s="116"/>
      <c r="M51" s="116"/>
      <c r="N51" s="116"/>
      <c r="O51" s="116"/>
      <c r="P51" s="116"/>
      <c r="Q51" s="116"/>
      <c r="R51" s="116"/>
      <c r="S51" s="116"/>
      <c r="T51" s="116"/>
      <c r="U51" s="116"/>
      <c r="V51" s="116"/>
      <c r="W51" s="113"/>
      <c r="X51" s="119"/>
      <c r="Y51" s="84">
        <f t="shared" si="2"/>
        <v>0</v>
      </c>
    </row>
    <row r="52" spans="1:25" ht="15.75" customHeight="1" x14ac:dyDescent="0.2">
      <c r="A52" s="101">
        <v>46</v>
      </c>
      <c r="B52" s="102"/>
      <c r="C52" s="103" ph="1"/>
      <c r="D52" s="104"/>
      <c r="E52" s="116"/>
      <c r="F52" s="116"/>
      <c r="G52" s="116"/>
      <c r="H52" s="116"/>
      <c r="I52" s="116"/>
      <c r="J52" s="116"/>
      <c r="K52" s="116"/>
      <c r="L52" s="116"/>
      <c r="M52" s="116"/>
      <c r="N52" s="116"/>
      <c r="O52" s="116"/>
      <c r="P52" s="116"/>
      <c r="Q52" s="116"/>
      <c r="R52" s="116"/>
      <c r="S52" s="116"/>
      <c r="T52" s="116"/>
      <c r="U52" s="116"/>
      <c r="V52" s="116"/>
      <c r="W52" s="113"/>
      <c r="X52" s="119"/>
      <c r="Y52" s="84">
        <f t="shared" si="2"/>
        <v>0</v>
      </c>
    </row>
    <row r="53" spans="1:25" ht="15.75" customHeight="1" x14ac:dyDescent="0.2">
      <c r="A53" s="101">
        <v>47</v>
      </c>
      <c r="B53" s="102"/>
      <c r="C53" s="103" ph="1"/>
      <c r="D53" s="104"/>
      <c r="E53" s="116"/>
      <c r="F53" s="116"/>
      <c r="G53" s="116"/>
      <c r="H53" s="116"/>
      <c r="I53" s="116"/>
      <c r="J53" s="116"/>
      <c r="K53" s="116"/>
      <c r="L53" s="116"/>
      <c r="M53" s="116"/>
      <c r="N53" s="116"/>
      <c r="O53" s="116"/>
      <c r="P53" s="116"/>
      <c r="Q53" s="116"/>
      <c r="R53" s="116"/>
      <c r="S53" s="116"/>
      <c r="T53" s="116"/>
      <c r="U53" s="116"/>
      <c r="V53" s="116"/>
      <c r="W53" s="113"/>
      <c r="X53" s="119"/>
      <c r="Y53" s="84">
        <f t="shared" si="2"/>
        <v>0</v>
      </c>
    </row>
    <row r="54" spans="1:25" ht="15.75" customHeight="1" x14ac:dyDescent="0.2">
      <c r="A54" s="101">
        <v>48</v>
      </c>
      <c r="B54" s="102"/>
      <c r="C54" s="103" ph="1"/>
      <c r="D54" s="104"/>
      <c r="E54" s="116"/>
      <c r="F54" s="116"/>
      <c r="G54" s="116"/>
      <c r="H54" s="116"/>
      <c r="I54" s="116"/>
      <c r="J54" s="116"/>
      <c r="K54" s="116"/>
      <c r="L54" s="116"/>
      <c r="M54" s="116"/>
      <c r="N54" s="116"/>
      <c r="O54" s="116"/>
      <c r="P54" s="116"/>
      <c r="Q54" s="116"/>
      <c r="R54" s="116"/>
      <c r="S54" s="116"/>
      <c r="T54" s="116"/>
      <c r="U54" s="116"/>
      <c r="V54" s="116"/>
      <c r="W54" s="113"/>
      <c r="X54" s="119"/>
      <c r="Y54" s="84">
        <f t="shared" si="2"/>
        <v>0</v>
      </c>
    </row>
    <row r="55" spans="1:25" ht="15.75" customHeight="1" x14ac:dyDescent="0.2">
      <c r="A55" s="101">
        <v>49</v>
      </c>
      <c r="B55" s="102"/>
      <c r="C55" s="103" ph="1"/>
      <c r="D55" s="104"/>
      <c r="E55" s="116"/>
      <c r="F55" s="116"/>
      <c r="G55" s="116"/>
      <c r="H55" s="116"/>
      <c r="I55" s="116"/>
      <c r="J55" s="116"/>
      <c r="K55" s="116"/>
      <c r="L55" s="116"/>
      <c r="M55" s="116"/>
      <c r="N55" s="116"/>
      <c r="O55" s="116"/>
      <c r="P55" s="116"/>
      <c r="Q55" s="116"/>
      <c r="R55" s="116"/>
      <c r="S55" s="116"/>
      <c r="T55" s="116"/>
      <c r="U55" s="116"/>
      <c r="V55" s="116"/>
      <c r="W55" s="113"/>
      <c r="X55" s="119"/>
      <c r="Y55" s="84">
        <f t="shared" si="2"/>
        <v>0</v>
      </c>
    </row>
    <row r="56" spans="1:25" ht="15.75" customHeight="1" x14ac:dyDescent="0.2">
      <c r="A56" s="101">
        <v>50</v>
      </c>
      <c r="B56" s="102"/>
      <c r="C56" s="103" ph="1"/>
      <c r="D56" s="104"/>
      <c r="E56" s="116"/>
      <c r="F56" s="116"/>
      <c r="G56" s="116"/>
      <c r="H56" s="116"/>
      <c r="I56" s="116"/>
      <c r="J56" s="116"/>
      <c r="K56" s="116"/>
      <c r="L56" s="116"/>
      <c r="M56" s="116"/>
      <c r="N56" s="116"/>
      <c r="O56" s="116"/>
      <c r="P56" s="116"/>
      <c r="Q56" s="116"/>
      <c r="R56" s="116"/>
      <c r="S56" s="116"/>
      <c r="T56" s="116"/>
      <c r="U56" s="116"/>
      <c r="V56" s="116"/>
      <c r="W56" s="113"/>
      <c r="X56" s="119"/>
      <c r="Y56" s="84">
        <f t="shared" si="2"/>
        <v>0</v>
      </c>
    </row>
    <row r="57" spans="1:25" ht="15.75" customHeight="1" x14ac:dyDescent="0.2">
      <c r="A57" s="101">
        <v>51</v>
      </c>
      <c r="B57" s="102"/>
      <c r="C57" s="103" ph="1"/>
      <c r="D57" s="104"/>
      <c r="E57" s="116"/>
      <c r="F57" s="116"/>
      <c r="G57" s="116"/>
      <c r="H57" s="116"/>
      <c r="I57" s="116"/>
      <c r="J57" s="116"/>
      <c r="K57" s="116"/>
      <c r="L57" s="116"/>
      <c r="M57" s="116"/>
      <c r="N57" s="116"/>
      <c r="O57" s="116"/>
      <c r="P57" s="116"/>
      <c r="Q57" s="116"/>
      <c r="R57" s="116"/>
      <c r="S57" s="116"/>
      <c r="T57" s="116"/>
      <c r="U57" s="116"/>
      <c r="V57" s="116"/>
      <c r="W57" s="113"/>
      <c r="X57" s="119"/>
      <c r="Y57" s="84">
        <f t="shared" si="2"/>
        <v>0</v>
      </c>
    </row>
    <row r="58" spans="1:25" ht="15.75" customHeight="1" x14ac:dyDescent="0.2">
      <c r="A58" s="101">
        <v>52</v>
      </c>
      <c r="B58" s="102"/>
      <c r="C58" s="103" ph="1"/>
      <c r="D58" s="104"/>
      <c r="E58" s="116"/>
      <c r="F58" s="116"/>
      <c r="G58" s="116"/>
      <c r="H58" s="116"/>
      <c r="I58" s="116"/>
      <c r="J58" s="116"/>
      <c r="K58" s="116"/>
      <c r="L58" s="116"/>
      <c r="M58" s="116"/>
      <c r="N58" s="116"/>
      <c r="O58" s="116"/>
      <c r="P58" s="116"/>
      <c r="Q58" s="116"/>
      <c r="R58" s="116"/>
      <c r="S58" s="116"/>
      <c r="T58" s="116"/>
      <c r="U58" s="116"/>
      <c r="V58" s="116"/>
      <c r="W58" s="113"/>
      <c r="X58" s="119"/>
      <c r="Y58" s="84">
        <f t="shared" si="2"/>
        <v>0</v>
      </c>
    </row>
    <row r="59" spans="1:25" ht="15.75" customHeight="1" x14ac:dyDescent="0.2">
      <c r="A59" s="101">
        <v>53</v>
      </c>
      <c r="B59" s="102"/>
      <c r="C59" s="103" ph="1"/>
      <c r="D59" s="104"/>
      <c r="E59" s="116"/>
      <c r="F59" s="116"/>
      <c r="G59" s="116"/>
      <c r="H59" s="116"/>
      <c r="I59" s="116"/>
      <c r="J59" s="116"/>
      <c r="K59" s="116"/>
      <c r="L59" s="116"/>
      <c r="M59" s="116"/>
      <c r="N59" s="116"/>
      <c r="O59" s="116"/>
      <c r="P59" s="116"/>
      <c r="Q59" s="116"/>
      <c r="R59" s="116"/>
      <c r="S59" s="116"/>
      <c r="T59" s="116"/>
      <c r="U59" s="116"/>
      <c r="V59" s="116"/>
      <c r="W59" s="113"/>
      <c r="X59" s="119"/>
      <c r="Y59" s="84">
        <f t="shared" si="2"/>
        <v>0</v>
      </c>
    </row>
    <row r="60" spans="1:25" ht="15.75" customHeight="1" x14ac:dyDescent="0.2">
      <c r="A60" s="101">
        <v>54</v>
      </c>
      <c r="B60" s="102"/>
      <c r="C60" s="103" ph="1"/>
      <c r="D60" s="104"/>
      <c r="E60" s="116"/>
      <c r="F60" s="116"/>
      <c r="G60" s="116"/>
      <c r="H60" s="116"/>
      <c r="I60" s="116"/>
      <c r="J60" s="116"/>
      <c r="K60" s="116"/>
      <c r="L60" s="116"/>
      <c r="M60" s="116"/>
      <c r="N60" s="116"/>
      <c r="O60" s="116"/>
      <c r="P60" s="116"/>
      <c r="Q60" s="116"/>
      <c r="R60" s="116"/>
      <c r="S60" s="116"/>
      <c r="T60" s="116"/>
      <c r="U60" s="116"/>
      <c r="V60" s="116"/>
      <c r="W60" s="113"/>
      <c r="X60" s="119"/>
      <c r="Y60" s="84">
        <f t="shared" si="2"/>
        <v>0</v>
      </c>
    </row>
    <row r="61" spans="1:25" ht="15.75" customHeight="1" x14ac:dyDescent="0.2">
      <c r="A61" s="101">
        <v>55</v>
      </c>
      <c r="B61" s="102"/>
      <c r="C61" s="103" ph="1"/>
      <c r="D61" s="104"/>
      <c r="E61" s="116"/>
      <c r="F61" s="116"/>
      <c r="G61" s="116"/>
      <c r="H61" s="116"/>
      <c r="I61" s="116"/>
      <c r="J61" s="116"/>
      <c r="K61" s="116"/>
      <c r="L61" s="116"/>
      <c r="M61" s="116"/>
      <c r="N61" s="116"/>
      <c r="O61" s="116"/>
      <c r="P61" s="116"/>
      <c r="Q61" s="116"/>
      <c r="R61" s="116"/>
      <c r="S61" s="116"/>
      <c r="T61" s="116"/>
      <c r="U61" s="116"/>
      <c r="V61" s="116"/>
      <c r="W61" s="113"/>
      <c r="X61" s="119"/>
      <c r="Y61" s="84">
        <f t="shared" si="2"/>
        <v>0</v>
      </c>
    </row>
    <row r="62" spans="1:25" ht="15.75" customHeight="1" x14ac:dyDescent="0.2">
      <c r="A62" s="101">
        <v>56</v>
      </c>
      <c r="B62" s="102"/>
      <c r="C62" s="103" ph="1"/>
      <c r="D62" s="104"/>
      <c r="E62" s="116"/>
      <c r="F62" s="116"/>
      <c r="G62" s="116"/>
      <c r="H62" s="116"/>
      <c r="I62" s="116"/>
      <c r="J62" s="116"/>
      <c r="K62" s="116"/>
      <c r="L62" s="116"/>
      <c r="M62" s="116"/>
      <c r="N62" s="116"/>
      <c r="O62" s="116"/>
      <c r="P62" s="116"/>
      <c r="Q62" s="116"/>
      <c r="R62" s="116"/>
      <c r="S62" s="116"/>
      <c r="T62" s="116"/>
      <c r="U62" s="116"/>
      <c r="V62" s="116"/>
      <c r="W62" s="113"/>
      <c r="X62" s="119"/>
      <c r="Y62" s="84">
        <f t="shared" si="2"/>
        <v>0</v>
      </c>
    </row>
    <row r="63" spans="1:25" ht="15.75" customHeight="1" x14ac:dyDescent="0.2">
      <c r="A63" s="101">
        <v>57</v>
      </c>
      <c r="B63" s="102"/>
      <c r="C63" s="103" ph="1"/>
      <c r="D63" s="104"/>
      <c r="E63" s="116"/>
      <c r="F63" s="116"/>
      <c r="G63" s="116"/>
      <c r="H63" s="116"/>
      <c r="I63" s="116"/>
      <c r="J63" s="116"/>
      <c r="K63" s="116"/>
      <c r="L63" s="116"/>
      <c r="M63" s="116"/>
      <c r="N63" s="116"/>
      <c r="O63" s="116"/>
      <c r="P63" s="116"/>
      <c r="Q63" s="116"/>
      <c r="R63" s="116"/>
      <c r="S63" s="116"/>
      <c r="T63" s="116"/>
      <c r="U63" s="116"/>
      <c r="V63" s="116"/>
      <c r="W63" s="113"/>
      <c r="X63" s="119"/>
      <c r="Y63" s="84">
        <f t="shared" si="2"/>
        <v>0</v>
      </c>
    </row>
    <row r="64" spans="1:25" ht="15.75" customHeight="1" x14ac:dyDescent="0.2">
      <c r="A64" s="101">
        <v>58</v>
      </c>
      <c r="B64" s="102"/>
      <c r="C64" s="103" ph="1"/>
      <c r="D64" s="104"/>
      <c r="E64" s="116"/>
      <c r="F64" s="116"/>
      <c r="G64" s="116"/>
      <c r="H64" s="116"/>
      <c r="I64" s="116"/>
      <c r="J64" s="116"/>
      <c r="K64" s="116"/>
      <c r="L64" s="116"/>
      <c r="M64" s="116"/>
      <c r="N64" s="116"/>
      <c r="O64" s="116"/>
      <c r="P64" s="116"/>
      <c r="Q64" s="116"/>
      <c r="R64" s="116"/>
      <c r="S64" s="116"/>
      <c r="T64" s="116"/>
      <c r="U64" s="116"/>
      <c r="V64" s="116"/>
      <c r="W64" s="113"/>
      <c r="X64" s="119"/>
      <c r="Y64" s="84">
        <f t="shared" si="2"/>
        <v>0</v>
      </c>
    </row>
    <row r="65" spans="1:25" ht="15.75" customHeight="1" x14ac:dyDescent="0.2">
      <c r="A65" s="101">
        <v>59</v>
      </c>
      <c r="B65" s="102"/>
      <c r="C65" s="103" ph="1"/>
      <c r="D65" s="104"/>
      <c r="E65" s="116"/>
      <c r="F65" s="116"/>
      <c r="G65" s="116"/>
      <c r="H65" s="116"/>
      <c r="I65" s="116"/>
      <c r="J65" s="116"/>
      <c r="K65" s="116"/>
      <c r="L65" s="116"/>
      <c r="M65" s="116"/>
      <c r="N65" s="116"/>
      <c r="O65" s="116"/>
      <c r="P65" s="116"/>
      <c r="Q65" s="116"/>
      <c r="R65" s="116"/>
      <c r="S65" s="116"/>
      <c r="T65" s="116"/>
      <c r="U65" s="116"/>
      <c r="V65" s="116"/>
      <c r="W65" s="113"/>
      <c r="X65" s="119"/>
      <c r="Y65" s="84">
        <f t="shared" si="2"/>
        <v>0</v>
      </c>
    </row>
    <row r="66" spans="1:25" ht="15.75" customHeight="1" x14ac:dyDescent="0.2">
      <c r="A66" s="101">
        <v>60</v>
      </c>
      <c r="B66" s="102"/>
      <c r="C66" s="103" ph="1"/>
      <c r="D66" s="104"/>
      <c r="E66" s="116"/>
      <c r="F66" s="116"/>
      <c r="G66" s="116"/>
      <c r="H66" s="116"/>
      <c r="I66" s="116"/>
      <c r="J66" s="116"/>
      <c r="K66" s="116"/>
      <c r="L66" s="116"/>
      <c r="M66" s="116"/>
      <c r="N66" s="116"/>
      <c r="O66" s="116"/>
      <c r="P66" s="116"/>
      <c r="Q66" s="116"/>
      <c r="R66" s="116"/>
      <c r="S66" s="116"/>
      <c r="T66" s="116"/>
      <c r="U66" s="116"/>
      <c r="V66" s="116"/>
      <c r="W66" s="113"/>
      <c r="X66" s="119"/>
      <c r="Y66" s="84">
        <f t="shared" si="2"/>
        <v>0</v>
      </c>
    </row>
    <row r="67" spans="1:25" ht="14" x14ac:dyDescent="0.2">
      <c r="A67" s="704" t="s">
        <v>99</v>
      </c>
      <c r="B67" s="704"/>
      <c r="C67" s="704"/>
      <c r="D67" s="705"/>
      <c r="E67" s="116">
        <f t="shared" ref="E67:X67" si="3">SUM(E7:E66)</f>
        <v>0</v>
      </c>
      <c r="F67" s="116">
        <f t="shared" si="3"/>
        <v>0</v>
      </c>
      <c r="G67" s="116">
        <f t="shared" si="3"/>
        <v>0</v>
      </c>
      <c r="H67" s="116">
        <f t="shared" si="3"/>
        <v>0</v>
      </c>
      <c r="I67" s="116">
        <f t="shared" si="3"/>
        <v>0</v>
      </c>
      <c r="J67" s="116">
        <f t="shared" si="3"/>
        <v>0</v>
      </c>
      <c r="K67" s="116">
        <f t="shared" si="3"/>
        <v>0</v>
      </c>
      <c r="L67" s="116">
        <f t="shared" si="3"/>
        <v>0</v>
      </c>
      <c r="M67" s="116">
        <f t="shared" si="3"/>
        <v>0</v>
      </c>
      <c r="N67" s="116">
        <f t="shared" si="3"/>
        <v>0</v>
      </c>
      <c r="O67" s="116">
        <f t="shared" si="3"/>
        <v>0</v>
      </c>
      <c r="P67" s="116">
        <f t="shared" si="3"/>
        <v>0</v>
      </c>
      <c r="Q67" s="116">
        <f t="shared" ref="Q67:W67" si="4">SUM(Q7:Q66)</f>
        <v>0</v>
      </c>
      <c r="R67" s="116">
        <f t="shared" si="4"/>
        <v>0</v>
      </c>
      <c r="S67" s="116">
        <f t="shared" si="4"/>
        <v>0</v>
      </c>
      <c r="T67" s="116">
        <f t="shared" si="4"/>
        <v>0</v>
      </c>
      <c r="U67" s="116">
        <f t="shared" si="4"/>
        <v>0</v>
      </c>
      <c r="V67" s="116">
        <f t="shared" si="4"/>
        <v>0</v>
      </c>
      <c r="W67" s="117">
        <f t="shared" si="4"/>
        <v>0</v>
      </c>
      <c r="X67" s="117">
        <f t="shared" si="3"/>
        <v>0</v>
      </c>
      <c r="Y67" s="118">
        <f>SUM(Y7:Y66)</f>
        <v>0</v>
      </c>
    </row>
  </sheetData>
  <mergeCells count="9">
    <mergeCell ref="A67:D67"/>
    <mergeCell ref="X1:Y1"/>
    <mergeCell ref="A3:E3"/>
    <mergeCell ref="X3:Y3"/>
    <mergeCell ref="A4:A6"/>
    <mergeCell ref="B4:B6"/>
    <mergeCell ref="C4:C6"/>
    <mergeCell ref="D4:D6"/>
    <mergeCell ref="Y4:Y6"/>
  </mergeCells>
  <phoneticPr fontId="3"/>
  <printOptions horizontalCentered="1" verticalCentered="1"/>
  <pageMargins left="0.59055118110236227" right="0.59055118110236227" top="0" bottom="0.19685039370078741" header="0.51181102362204722" footer="0.51181102362204722"/>
  <pageSetup paperSize="9" scale="4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W72"/>
  <sheetViews>
    <sheetView view="pageBreakPreview" topLeftCell="A16" zoomScale="60" zoomScaleNormal="100" workbookViewId="0">
      <selection activeCell="B3" sqref="B3"/>
    </sheetView>
  </sheetViews>
  <sheetFormatPr defaultColWidth="8" defaultRowHeight="12" x14ac:dyDescent="0.2"/>
  <cols>
    <col min="1" max="1" width="4.7265625" style="83" customWidth="1"/>
    <col min="2" max="2" width="9.7265625" style="70" customWidth="1"/>
    <col min="3" max="3" width="17.453125" style="82" bestFit="1" customWidth="1"/>
    <col min="4" max="21" width="12.6328125" style="70" customWidth="1"/>
    <col min="22" max="22" width="9.6328125" style="70" customWidth="1"/>
    <col min="23" max="16384" width="8" style="70"/>
  </cols>
  <sheetData>
    <row r="1" spans="1:23" ht="21" x14ac:dyDescent="0.2">
      <c r="A1" s="288"/>
      <c r="B1" s="85"/>
      <c r="C1" s="86"/>
      <c r="D1" s="87"/>
      <c r="E1" s="88"/>
      <c r="F1" s="88"/>
      <c r="G1" s="88"/>
      <c r="H1" s="88"/>
      <c r="I1" s="88"/>
      <c r="J1" s="88"/>
      <c r="K1" s="88"/>
      <c r="L1" s="88"/>
      <c r="M1" s="88"/>
      <c r="N1" s="88"/>
      <c r="O1" s="88"/>
      <c r="P1" s="88"/>
      <c r="Q1" s="88"/>
      <c r="R1" s="88"/>
      <c r="S1" s="88"/>
      <c r="T1" s="88"/>
      <c r="U1" s="88"/>
      <c r="V1" s="238"/>
      <c r="W1" s="238" t="s">
        <v>418</v>
      </c>
    </row>
    <row r="2" spans="1:23" ht="19" x14ac:dyDescent="0.2">
      <c r="A2" s="727" t="s">
        <v>431</v>
      </c>
      <c r="B2" s="727"/>
      <c r="C2" s="727"/>
      <c r="D2" s="727"/>
      <c r="E2" s="727"/>
      <c r="F2" s="727"/>
      <c r="G2" s="727"/>
      <c r="H2" s="727"/>
      <c r="I2" s="727"/>
      <c r="J2" s="727"/>
      <c r="K2" s="727"/>
      <c r="L2" s="727"/>
      <c r="M2" s="727"/>
      <c r="N2" s="727"/>
      <c r="O2" s="727"/>
      <c r="P2" s="727"/>
      <c r="Q2" s="727"/>
      <c r="R2" s="727"/>
      <c r="S2" s="727"/>
      <c r="T2" s="727"/>
      <c r="U2" s="727"/>
      <c r="V2" s="727"/>
      <c r="W2" s="727"/>
    </row>
    <row r="3" spans="1:23" ht="13" x14ac:dyDescent="0.2">
      <c r="A3" s="239" t="s">
        <v>301</v>
      </c>
      <c r="B3" s="153"/>
      <c r="C3" s="153"/>
      <c r="D3" s="153"/>
      <c r="E3" s="153"/>
      <c r="F3" s="153"/>
      <c r="G3" s="153"/>
      <c r="H3" s="153"/>
      <c r="I3" s="153"/>
      <c r="J3" s="153"/>
      <c r="K3" s="153"/>
      <c r="L3" s="153"/>
      <c r="M3" s="153"/>
      <c r="N3" s="153"/>
      <c r="O3" s="153"/>
      <c r="P3" s="153"/>
      <c r="Q3" s="153"/>
      <c r="R3" s="153"/>
      <c r="S3" s="153"/>
      <c r="T3" s="153"/>
      <c r="U3" s="153"/>
      <c r="V3" s="726" t="s">
        <v>317</v>
      </c>
      <c r="W3" s="726"/>
    </row>
    <row r="4" spans="1:23" ht="36" x14ac:dyDescent="0.2">
      <c r="A4" s="240" t="s">
        <v>318</v>
      </c>
      <c r="B4" s="240" t="s">
        <v>96</v>
      </c>
      <c r="C4" s="243" t="s">
        <v>149</v>
      </c>
      <c r="D4" s="246" t="s">
        <v>100</v>
      </c>
      <c r="E4" s="252" t="s">
        <v>97</v>
      </c>
      <c r="F4" s="253"/>
      <c r="G4" s="253"/>
      <c r="H4" s="253"/>
      <c r="I4" s="253"/>
      <c r="J4" s="253"/>
      <c r="K4" s="253"/>
      <c r="L4" s="253"/>
      <c r="M4" s="253"/>
      <c r="N4" s="253"/>
      <c r="O4" s="253"/>
      <c r="P4" s="253"/>
      <c r="Q4" s="253"/>
      <c r="R4" s="253"/>
      <c r="S4" s="253"/>
      <c r="T4" s="253"/>
      <c r="U4" s="253"/>
      <c r="V4" s="254"/>
      <c r="W4" s="249" t="s">
        <v>98</v>
      </c>
    </row>
    <row r="5" spans="1:23" ht="14.25" customHeight="1" x14ac:dyDescent="0.2">
      <c r="A5" s="241"/>
      <c r="B5" s="241"/>
      <c r="C5" s="244"/>
      <c r="D5" s="247"/>
      <c r="E5" s="91" t="s">
        <v>302</v>
      </c>
      <c r="F5" s="159" t="s">
        <v>319</v>
      </c>
      <c r="G5" s="159" t="s">
        <v>319</v>
      </c>
      <c r="H5" s="159" t="s">
        <v>319</v>
      </c>
      <c r="I5" s="159" t="s">
        <v>319</v>
      </c>
      <c r="J5" s="159" t="s">
        <v>319</v>
      </c>
      <c r="K5" s="159" t="s">
        <v>320</v>
      </c>
      <c r="L5" s="159" t="s">
        <v>320</v>
      </c>
      <c r="M5" s="159" t="s">
        <v>321</v>
      </c>
      <c r="N5" s="159" t="s">
        <v>322</v>
      </c>
      <c r="O5" s="159" t="s">
        <v>322</v>
      </c>
      <c r="P5" s="159" t="s">
        <v>322</v>
      </c>
      <c r="Q5" s="159" t="s">
        <v>323</v>
      </c>
      <c r="R5" s="159" t="s">
        <v>324</v>
      </c>
      <c r="S5" s="159" t="s">
        <v>325</v>
      </c>
      <c r="T5" s="159" t="s">
        <v>326</v>
      </c>
      <c r="U5" s="159" t="s">
        <v>295</v>
      </c>
      <c r="V5" s="92" t="s">
        <v>295</v>
      </c>
      <c r="W5" s="250"/>
    </row>
    <row r="6" spans="1:23" ht="15.75" customHeight="1" thickBot="1" x14ac:dyDescent="0.25">
      <c r="A6" s="242"/>
      <c r="B6" s="242"/>
      <c r="C6" s="245"/>
      <c r="D6" s="248"/>
      <c r="E6" s="160" t="s">
        <v>327</v>
      </c>
      <c r="F6" s="161" t="s">
        <v>303</v>
      </c>
      <c r="G6" s="161" t="s">
        <v>304</v>
      </c>
      <c r="H6" s="169" t="s">
        <v>328</v>
      </c>
      <c r="I6" s="169" t="s">
        <v>329</v>
      </c>
      <c r="J6" s="161" t="s">
        <v>307</v>
      </c>
      <c r="K6" s="169" t="s">
        <v>330</v>
      </c>
      <c r="L6" s="161" t="s">
        <v>305</v>
      </c>
      <c r="M6" s="169" t="s">
        <v>306</v>
      </c>
      <c r="N6" s="161" t="s">
        <v>331</v>
      </c>
      <c r="O6" s="169" t="s">
        <v>329</v>
      </c>
      <c r="P6" s="161" t="s">
        <v>307</v>
      </c>
      <c r="Q6" s="161" t="s">
        <v>332</v>
      </c>
      <c r="R6" s="161" t="s">
        <v>308</v>
      </c>
      <c r="S6" s="161" t="s">
        <v>333</v>
      </c>
      <c r="T6" s="161" t="s">
        <v>308</v>
      </c>
      <c r="U6" s="161"/>
      <c r="V6" s="163"/>
      <c r="W6" s="251"/>
    </row>
    <row r="7" spans="1:23" ht="15.75" customHeight="1" thickTop="1" x14ac:dyDescent="0.2">
      <c r="A7" s="93">
        <v>1</v>
      </c>
      <c r="B7" s="255">
        <v>40928</v>
      </c>
      <c r="C7" s="261" t="s">
        <v>436</v>
      </c>
      <c r="D7" s="170">
        <v>20000</v>
      </c>
      <c r="E7" s="171">
        <v>2592</v>
      </c>
      <c r="F7" s="172">
        <v>875</v>
      </c>
      <c r="G7" s="172">
        <v>24</v>
      </c>
      <c r="H7" s="172">
        <v>488</v>
      </c>
      <c r="I7" s="172"/>
      <c r="J7" s="172">
        <v>6292</v>
      </c>
      <c r="K7" s="172">
        <v>2450</v>
      </c>
      <c r="L7" s="172">
        <v>84</v>
      </c>
      <c r="M7" s="172"/>
      <c r="N7" s="172">
        <v>7300</v>
      </c>
      <c r="O7" s="172"/>
      <c r="P7" s="172">
        <v>-6292</v>
      </c>
      <c r="Q7" s="172">
        <v>1567</v>
      </c>
      <c r="R7" s="172"/>
      <c r="S7" s="172">
        <v>-1050</v>
      </c>
      <c r="T7" s="172"/>
      <c r="U7" s="172"/>
      <c r="V7" s="173"/>
      <c r="W7" s="100">
        <f t="shared" ref="W7:W38" si="0">D7-SUM(E7:V7)</f>
        <v>5670</v>
      </c>
    </row>
    <row r="8" spans="1:23" ht="15.75" customHeight="1" x14ac:dyDescent="0.2">
      <c r="A8" s="101">
        <v>2</v>
      </c>
      <c r="B8" s="256">
        <v>40928</v>
      </c>
      <c r="C8" s="257" t="s">
        <v>437</v>
      </c>
      <c r="D8" s="174">
        <v>20000</v>
      </c>
      <c r="E8" s="175">
        <v>2589</v>
      </c>
      <c r="F8" s="176">
        <v>875</v>
      </c>
      <c r="G8" s="176">
        <v>19</v>
      </c>
      <c r="H8" s="176">
        <v>465</v>
      </c>
      <c r="I8" s="176"/>
      <c r="J8" s="176">
        <v>6289</v>
      </c>
      <c r="K8" s="176">
        <v>1600</v>
      </c>
      <c r="L8" s="176">
        <v>78</v>
      </c>
      <c r="M8" s="176"/>
      <c r="N8" s="176">
        <v>7300</v>
      </c>
      <c r="O8" s="176"/>
      <c r="P8" s="176">
        <v>-6289</v>
      </c>
      <c r="Q8" s="176">
        <v>1564</v>
      </c>
      <c r="R8" s="176"/>
      <c r="S8" s="176">
        <v>-1050</v>
      </c>
      <c r="T8" s="176"/>
      <c r="U8" s="176"/>
      <c r="V8" s="178"/>
      <c r="W8" s="84">
        <f t="shared" si="0"/>
        <v>6560</v>
      </c>
    </row>
    <row r="9" spans="1:23" ht="15.75" customHeight="1" x14ac:dyDescent="0.2">
      <c r="A9" s="101">
        <v>3</v>
      </c>
      <c r="B9" s="256">
        <v>40928</v>
      </c>
      <c r="C9" s="257" t="s">
        <v>438</v>
      </c>
      <c r="D9" s="174">
        <v>20000</v>
      </c>
      <c r="E9" s="175">
        <v>2589</v>
      </c>
      <c r="F9" s="176">
        <v>875</v>
      </c>
      <c r="G9" s="176">
        <v>19</v>
      </c>
      <c r="H9" s="176">
        <v>465</v>
      </c>
      <c r="I9" s="176"/>
      <c r="J9" s="176">
        <v>6289</v>
      </c>
      <c r="K9" s="176">
        <v>1600</v>
      </c>
      <c r="L9" s="176">
        <v>78</v>
      </c>
      <c r="M9" s="176"/>
      <c r="N9" s="176">
        <v>7300</v>
      </c>
      <c r="O9" s="176"/>
      <c r="P9" s="176">
        <v>-6289</v>
      </c>
      <c r="Q9" s="176">
        <v>1564</v>
      </c>
      <c r="R9" s="176"/>
      <c r="S9" s="176">
        <v>-1050</v>
      </c>
      <c r="T9" s="176"/>
      <c r="U9" s="176"/>
      <c r="V9" s="178"/>
      <c r="W9" s="84">
        <f t="shared" si="0"/>
        <v>6560</v>
      </c>
    </row>
    <row r="10" spans="1:23" ht="15.75" customHeight="1" x14ac:dyDescent="0.2">
      <c r="A10" s="101">
        <v>4</v>
      </c>
      <c r="B10" s="256">
        <v>40928</v>
      </c>
      <c r="C10" s="257" t="s">
        <v>439</v>
      </c>
      <c r="D10" s="174">
        <v>20000</v>
      </c>
      <c r="E10" s="175">
        <v>2589</v>
      </c>
      <c r="F10" s="176">
        <v>875</v>
      </c>
      <c r="G10" s="176">
        <v>19</v>
      </c>
      <c r="H10" s="176">
        <v>465</v>
      </c>
      <c r="I10" s="176"/>
      <c r="J10" s="176">
        <v>6289</v>
      </c>
      <c r="K10" s="176">
        <v>1600</v>
      </c>
      <c r="L10" s="176">
        <v>78</v>
      </c>
      <c r="M10" s="176"/>
      <c r="N10" s="176">
        <v>7300</v>
      </c>
      <c r="O10" s="176"/>
      <c r="P10" s="176">
        <v>-6289</v>
      </c>
      <c r="Q10" s="176">
        <v>1564</v>
      </c>
      <c r="R10" s="176"/>
      <c r="S10" s="176">
        <v>-1050</v>
      </c>
      <c r="T10" s="176"/>
      <c r="U10" s="176"/>
      <c r="V10" s="178"/>
      <c r="W10" s="84">
        <f t="shared" si="0"/>
        <v>6560</v>
      </c>
    </row>
    <row r="11" spans="1:23" ht="15.75" customHeight="1" x14ac:dyDescent="0.2">
      <c r="A11" s="101">
        <v>5</v>
      </c>
      <c r="B11" s="256">
        <v>40928</v>
      </c>
      <c r="C11" s="257" t="s">
        <v>440</v>
      </c>
      <c r="D11" s="174">
        <v>20000</v>
      </c>
      <c r="E11" s="175">
        <v>2589</v>
      </c>
      <c r="F11" s="176">
        <v>875</v>
      </c>
      <c r="G11" s="176">
        <v>19</v>
      </c>
      <c r="H11" s="176">
        <v>465</v>
      </c>
      <c r="I11" s="176"/>
      <c r="J11" s="176">
        <v>6289</v>
      </c>
      <c r="K11" s="176">
        <v>1600</v>
      </c>
      <c r="L11" s="176">
        <v>78</v>
      </c>
      <c r="M11" s="176"/>
      <c r="N11" s="176">
        <v>7300</v>
      </c>
      <c r="O11" s="176"/>
      <c r="P11" s="176">
        <v>-6289</v>
      </c>
      <c r="Q11" s="176">
        <v>1564</v>
      </c>
      <c r="R11" s="176"/>
      <c r="S11" s="176">
        <v>-1050</v>
      </c>
      <c r="T11" s="176"/>
      <c r="U11" s="176"/>
      <c r="V11" s="178"/>
      <c r="W11" s="84">
        <f t="shared" si="0"/>
        <v>6560</v>
      </c>
    </row>
    <row r="12" spans="1:23" ht="15.75" customHeight="1" x14ac:dyDescent="0.2">
      <c r="A12" s="101">
        <v>6</v>
      </c>
      <c r="B12" s="256">
        <v>40928</v>
      </c>
      <c r="C12" s="257" t="s">
        <v>441</v>
      </c>
      <c r="D12" s="174">
        <v>20000</v>
      </c>
      <c r="E12" s="175">
        <v>2589</v>
      </c>
      <c r="F12" s="176">
        <v>875</v>
      </c>
      <c r="G12" s="176">
        <v>19</v>
      </c>
      <c r="H12" s="176">
        <v>465</v>
      </c>
      <c r="I12" s="176">
        <v>3070</v>
      </c>
      <c r="J12" s="176">
        <v>6289</v>
      </c>
      <c r="K12" s="176">
        <v>1600</v>
      </c>
      <c r="L12" s="176">
        <v>78</v>
      </c>
      <c r="M12" s="176"/>
      <c r="N12" s="176">
        <v>7300</v>
      </c>
      <c r="O12" s="176">
        <v>-3070</v>
      </c>
      <c r="P12" s="176">
        <v>-6289</v>
      </c>
      <c r="Q12" s="176">
        <v>1564</v>
      </c>
      <c r="R12" s="176"/>
      <c r="S12" s="176">
        <v>-1050</v>
      </c>
      <c r="T12" s="176"/>
      <c r="U12" s="176"/>
      <c r="V12" s="178"/>
      <c r="W12" s="84">
        <f t="shared" si="0"/>
        <v>6560</v>
      </c>
    </row>
    <row r="13" spans="1:23" ht="15.75" customHeight="1" x14ac:dyDescent="0.2">
      <c r="A13" s="101">
        <v>7</v>
      </c>
      <c r="B13" s="256">
        <v>40928</v>
      </c>
      <c r="C13" s="257" t="s">
        <v>442</v>
      </c>
      <c r="D13" s="174">
        <v>20000</v>
      </c>
      <c r="E13" s="175">
        <v>2589</v>
      </c>
      <c r="F13" s="176">
        <v>875</v>
      </c>
      <c r="G13" s="176">
        <v>19</v>
      </c>
      <c r="H13" s="176">
        <v>465</v>
      </c>
      <c r="I13" s="176">
        <v>3070</v>
      </c>
      <c r="J13" s="176">
        <v>6289</v>
      </c>
      <c r="K13" s="176">
        <v>1600</v>
      </c>
      <c r="L13" s="176">
        <v>78</v>
      </c>
      <c r="M13" s="176"/>
      <c r="N13" s="176">
        <v>7300</v>
      </c>
      <c r="O13" s="176"/>
      <c r="P13" s="176">
        <v>-6289</v>
      </c>
      <c r="Q13" s="176">
        <v>1564</v>
      </c>
      <c r="R13" s="176"/>
      <c r="S13" s="176">
        <v>-1050</v>
      </c>
      <c r="T13" s="176"/>
      <c r="U13" s="176"/>
      <c r="V13" s="178"/>
      <c r="W13" s="84">
        <f t="shared" si="0"/>
        <v>3490</v>
      </c>
    </row>
    <row r="14" spans="1:23" ht="15.75" customHeight="1" x14ac:dyDescent="0.2">
      <c r="A14" s="101">
        <v>8</v>
      </c>
      <c r="B14" s="256">
        <v>40928</v>
      </c>
      <c r="C14" s="257" t="s">
        <v>443</v>
      </c>
      <c r="D14" s="174">
        <v>20000</v>
      </c>
      <c r="E14" s="175">
        <v>2589</v>
      </c>
      <c r="F14" s="176">
        <v>875</v>
      </c>
      <c r="G14" s="176">
        <v>19</v>
      </c>
      <c r="H14" s="176">
        <v>465</v>
      </c>
      <c r="I14" s="176">
        <v>3070</v>
      </c>
      <c r="J14" s="176">
        <v>6289</v>
      </c>
      <c r="K14" s="176">
        <v>1600</v>
      </c>
      <c r="L14" s="176">
        <v>78</v>
      </c>
      <c r="M14" s="176">
        <v>-3070</v>
      </c>
      <c r="N14" s="176">
        <v>7300</v>
      </c>
      <c r="O14" s="176"/>
      <c r="P14" s="176">
        <v>-6289</v>
      </c>
      <c r="Q14" s="176">
        <v>1564</v>
      </c>
      <c r="R14" s="176"/>
      <c r="S14" s="176">
        <v>-1050</v>
      </c>
      <c r="T14" s="176"/>
      <c r="U14" s="176"/>
      <c r="V14" s="178"/>
      <c r="W14" s="84">
        <f t="shared" si="0"/>
        <v>6560</v>
      </c>
    </row>
    <row r="15" spans="1:23" ht="15.75" customHeight="1" x14ac:dyDescent="0.2">
      <c r="A15" s="93">
        <v>9</v>
      </c>
      <c r="B15" s="255">
        <v>40928</v>
      </c>
      <c r="C15" s="257" t="s">
        <v>444</v>
      </c>
      <c r="D15" s="170">
        <v>20000</v>
      </c>
      <c r="E15" s="171">
        <v>2589</v>
      </c>
      <c r="F15" s="179"/>
      <c r="G15" s="179">
        <v>16</v>
      </c>
      <c r="H15" s="179">
        <v>465</v>
      </c>
      <c r="I15" s="179"/>
      <c r="J15" s="179"/>
      <c r="K15" s="179"/>
      <c r="L15" s="179"/>
      <c r="M15" s="179"/>
      <c r="N15" s="179"/>
      <c r="O15" s="179"/>
      <c r="P15" s="179"/>
      <c r="Q15" s="179">
        <v>1050</v>
      </c>
      <c r="R15" s="179">
        <v>7300</v>
      </c>
      <c r="S15" s="179">
        <v>-1050</v>
      </c>
      <c r="T15" s="179"/>
      <c r="U15" s="179"/>
      <c r="V15" s="180"/>
      <c r="W15" s="100">
        <f t="shared" si="0"/>
        <v>9630</v>
      </c>
    </row>
    <row r="16" spans="1:23" ht="15.75" customHeight="1" x14ac:dyDescent="0.2">
      <c r="A16" s="101">
        <v>10</v>
      </c>
      <c r="B16" s="256">
        <v>40928</v>
      </c>
      <c r="C16" s="257" t="s">
        <v>445</v>
      </c>
      <c r="D16" s="174">
        <v>20000</v>
      </c>
      <c r="E16" s="175">
        <v>2589</v>
      </c>
      <c r="F16" s="176"/>
      <c r="G16" s="176">
        <v>16</v>
      </c>
      <c r="H16" s="176">
        <v>465</v>
      </c>
      <c r="I16" s="176"/>
      <c r="J16" s="176"/>
      <c r="K16" s="176"/>
      <c r="L16" s="176"/>
      <c r="M16" s="176"/>
      <c r="N16" s="176">
        <v>7300</v>
      </c>
      <c r="O16" s="176"/>
      <c r="P16" s="176"/>
      <c r="Q16" s="176">
        <v>1050</v>
      </c>
      <c r="R16" s="176"/>
      <c r="S16" s="176">
        <v>-1050</v>
      </c>
      <c r="T16" s="176"/>
      <c r="U16" s="176"/>
      <c r="V16" s="178"/>
      <c r="W16" s="84">
        <f t="shared" si="0"/>
        <v>9630</v>
      </c>
    </row>
    <row r="17" spans="1:23" ht="15.75" customHeight="1" x14ac:dyDescent="0.2">
      <c r="A17" s="101">
        <v>11</v>
      </c>
      <c r="B17" s="256">
        <v>40928</v>
      </c>
      <c r="C17" s="258" t="s">
        <v>446</v>
      </c>
      <c r="D17" s="174">
        <v>20000</v>
      </c>
      <c r="E17" s="175">
        <v>2589</v>
      </c>
      <c r="F17" s="176"/>
      <c r="G17" s="176">
        <v>16</v>
      </c>
      <c r="H17" s="176">
        <v>465</v>
      </c>
      <c r="I17" s="176"/>
      <c r="J17" s="176"/>
      <c r="K17" s="176"/>
      <c r="L17" s="176"/>
      <c r="M17" s="176"/>
      <c r="N17" s="176">
        <v>7300</v>
      </c>
      <c r="O17" s="176"/>
      <c r="P17" s="176"/>
      <c r="Q17" s="176">
        <v>1050</v>
      </c>
      <c r="R17" s="176"/>
      <c r="S17" s="176">
        <v>-1050</v>
      </c>
      <c r="T17" s="176"/>
      <c r="U17" s="176"/>
      <c r="V17" s="178"/>
      <c r="W17" s="84">
        <f t="shared" si="0"/>
        <v>9630</v>
      </c>
    </row>
    <row r="18" spans="1:23" ht="15.75" customHeight="1" x14ac:dyDescent="0.2">
      <c r="A18" s="101">
        <v>12</v>
      </c>
      <c r="B18" s="256">
        <v>40928</v>
      </c>
      <c r="C18" s="258" t="s">
        <v>447</v>
      </c>
      <c r="D18" s="174">
        <v>20000</v>
      </c>
      <c r="E18" s="175">
        <v>2589</v>
      </c>
      <c r="F18" s="176"/>
      <c r="G18" s="176">
        <v>16</v>
      </c>
      <c r="H18" s="176">
        <v>465</v>
      </c>
      <c r="I18" s="176"/>
      <c r="J18" s="176"/>
      <c r="K18" s="176"/>
      <c r="L18" s="176"/>
      <c r="M18" s="176"/>
      <c r="N18" s="176">
        <v>7300</v>
      </c>
      <c r="O18" s="176"/>
      <c r="P18" s="176"/>
      <c r="Q18" s="176">
        <v>1050</v>
      </c>
      <c r="R18" s="176"/>
      <c r="S18" s="176">
        <v>-1050</v>
      </c>
      <c r="T18" s="176"/>
      <c r="U18" s="176"/>
      <c r="V18" s="178"/>
      <c r="W18" s="84">
        <f t="shared" si="0"/>
        <v>9630</v>
      </c>
    </row>
    <row r="19" spans="1:23" ht="15.75" customHeight="1" x14ac:dyDescent="0.2">
      <c r="A19" s="101">
        <v>13</v>
      </c>
      <c r="B19" s="256">
        <v>40928</v>
      </c>
      <c r="C19" s="257" t="s">
        <v>448</v>
      </c>
      <c r="D19" s="174">
        <v>20000</v>
      </c>
      <c r="E19" s="175">
        <v>2589</v>
      </c>
      <c r="F19" s="176"/>
      <c r="G19" s="176">
        <v>16</v>
      </c>
      <c r="H19" s="176">
        <v>465</v>
      </c>
      <c r="I19" s="176"/>
      <c r="J19" s="176"/>
      <c r="K19" s="176"/>
      <c r="L19" s="176"/>
      <c r="M19" s="176"/>
      <c r="N19" s="176"/>
      <c r="O19" s="176"/>
      <c r="P19" s="176"/>
      <c r="Q19" s="176">
        <v>1050</v>
      </c>
      <c r="R19" s="176"/>
      <c r="S19" s="176">
        <v>-1050</v>
      </c>
      <c r="T19" s="176"/>
      <c r="U19" s="176"/>
      <c r="V19" s="178"/>
      <c r="W19" s="84">
        <f t="shared" si="0"/>
        <v>16930</v>
      </c>
    </row>
    <row r="20" spans="1:23" ht="15.75" customHeight="1" x14ac:dyDescent="0.2">
      <c r="A20" s="93">
        <v>14</v>
      </c>
      <c r="B20" s="255">
        <v>40928</v>
      </c>
      <c r="C20" s="259" t="s">
        <v>449</v>
      </c>
      <c r="D20" s="170">
        <v>20000</v>
      </c>
      <c r="E20" s="171">
        <v>2589</v>
      </c>
      <c r="F20" s="179"/>
      <c r="G20" s="179">
        <v>16</v>
      </c>
      <c r="H20" s="179">
        <v>465</v>
      </c>
      <c r="I20" s="179"/>
      <c r="J20" s="179"/>
      <c r="K20" s="179"/>
      <c r="L20" s="179"/>
      <c r="M20" s="179"/>
      <c r="N20" s="179">
        <v>7300</v>
      </c>
      <c r="O20" s="179"/>
      <c r="P20" s="179"/>
      <c r="Q20" s="179">
        <v>1050</v>
      </c>
      <c r="R20" s="179"/>
      <c r="S20" s="179">
        <v>-1050</v>
      </c>
      <c r="T20" s="179"/>
      <c r="U20" s="179"/>
      <c r="V20" s="180"/>
      <c r="W20" s="100">
        <f t="shared" si="0"/>
        <v>9630</v>
      </c>
    </row>
    <row r="21" spans="1:23" ht="15.75" customHeight="1" x14ac:dyDescent="0.2">
      <c r="A21" s="101">
        <v>15</v>
      </c>
      <c r="B21" s="256">
        <v>40928</v>
      </c>
      <c r="C21" s="258" t="s">
        <v>450</v>
      </c>
      <c r="D21" s="174">
        <v>20000</v>
      </c>
      <c r="E21" s="175">
        <v>2589</v>
      </c>
      <c r="F21" s="176"/>
      <c r="G21" s="176">
        <v>16</v>
      </c>
      <c r="H21" s="176">
        <v>465</v>
      </c>
      <c r="I21" s="176"/>
      <c r="J21" s="176"/>
      <c r="K21" s="176"/>
      <c r="L21" s="176"/>
      <c r="M21" s="176"/>
      <c r="N21" s="176"/>
      <c r="O21" s="176"/>
      <c r="P21" s="176"/>
      <c r="Q21" s="176">
        <v>1050</v>
      </c>
      <c r="R21" s="176"/>
      <c r="S21" s="176">
        <v>-1050</v>
      </c>
      <c r="T21" s="176">
        <v>7300</v>
      </c>
      <c r="U21" s="176"/>
      <c r="V21" s="178"/>
      <c r="W21" s="84">
        <f t="shared" si="0"/>
        <v>9630</v>
      </c>
    </row>
    <row r="22" spans="1:23" ht="15.75" customHeight="1" x14ac:dyDescent="0.2">
      <c r="A22" s="101">
        <v>16</v>
      </c>
      <c r="B22" s="256">
        <v>40928</v>
      </c>
      <c r="C22" s="257" t="s">
        <v>451</v>
      </c>
      <c r="D22" s="174">
        <v>20000</v>
      </c>
      <c r="E22" s="175">
        <v>2589</v>
      </c>
      <c r="F22" s="176"/>
      <c r="G22" s="176">
        <v>16</v>
      </c>
      <c r="H22" s="176">
        <v>465</v>
      </c>
      <c r="I22" s="176"/>
      <c r="J22" s="176"/>
      <c r="K22" s="176"/>
      <c r="L22" s="176"/>
      <c r="M22" s="176"/>
      <c r="N22" s="176">
        <v>7300</v>
      </c>
      <c r="O22" s="176"/>
      <c r="P22" s="176"/>
      <c r="Q22" s="176">
        <v>1050</v>
      </c>
      <c r="R22" s="176"/>
      <c r="S22" s="176">
        <v>-1050</v>
      </c>
      <c r="T22" s="176"/>
      <c r="U22" s="176"/>
      <c r="V22" s="178"/>
      <c r="W22" s="84">
        <f t="shared" si="0"/>
        <v>9630</v>
      </c>
    </row>
    <row r="23" spans="1:23" ht="15.75" customHeight="1" x14ac:dyDescent="0.2">
      <c r="A23" s="101">
        <v>17</v>
      </c>
      <c r="B23" s="256">
        <v>40928</v>
      </c>
      <c r="C23" s="257" t="s">
        <v>452</v>
      </c>
      <c r="D23" s="174">
        <v>20000</v>
      </c>
      <c r="E23" s="175">
        <v>2589</v>
      </c>
      <c r="F23" s="176"/>
      <c r="G23" s="176">
        <v>16</v>
      </c>
      <c r="H23" s="176">
        <v>465</v>
      </c>
      <c r="I23" s="176"/>
      <c r="J23" s="176"/>
      <c r="K23" s="176"/>
      <c r="L23" s="176"/>
      <c r="M23" s="176"/>
      <c r="N23" s="176"/>
      <c r="O23" s="176"/>
      <c r="P23" s="176"/>
      <c r="Q23" s="176">
        <v>1050</v>
      </c>
      <c r="R23" s="176"/>
      <c r="S23" s="176">
        <v>-1050</v>
      </c>
      <c r="T23" s="176"/>
      <c r="U23" s="176"/>
      <c r="V23" s="178"/>
      <c r="W23" s="84">
        <f t="shared" si="0"/>
        <v>16930</v>
      </c>
    </row>
    <row r="24" spans="1:23" ht="15.75" customHeight="1" x14ac:dyDescent="0.2">
      <c r="A24" s="101">
        <v>18</v>
      </c>
      <c r="B24" s="256">
        <v>40928</v>
      </c>
      <c r="C24" s="257" t="s">
        <v>453</v>
      </c>
      <c r="D24" s="174">
        <v>20000</v>
      </c>
      <c r="E24" s="175">
        <v>2589</v>
      </c>
      <c r="F24" s="176"/>
      <c r="G24" s="176">
        <v>16</v>
      </c>
      <c r="H24" s="176">
        <v>465</v>
      </c>
      <c r="I24" s="176"/>
      <c r="J24" s="176"/>
      <c r="K24" s="176"/>
      <c r="L24" s="176"/>
      <c r="M24" s="176"/>
      <c r="N24" s="176">
        <v>7300</v>
      </c>
      <c r="O24" s="176"/>
      <c r="P24" s="176"/>
      <c r="Q24" s="176">
        <v>1050</v>
      </c>
      <c r="R24" s="176"/>
      <c r="S24" s="176">
        <v>-1050</v>
      </c>
      <c r="T24" s="176"/>
      <c r="U24" s="176"/>
      <c r="V24" s="178"/>
      <c r="W24" s="84">
        <f t="shared" si="0"/>
        <v>9630</v>
      </c>
    </row>
    <row r="25" spans="1:23" ht="15.75" customHeight="1" x14ac:dyDescent="0.2">
      <c r="A25" s="93">
        <v>19</v>
      </c>
      <c r="B25" s="255">
        <v>40928</v>
      </c>
      <c r="C25" s="257" t="s">
        <v>454</v>
      </c>
      <c r="D25" s="170">
        <v>20000</v>
      </c>
      <c r="E25" s="171">
        <v>2589</v>
      </c>
      <c r="F25" s="179"/>
      <c r="G25" s="179">
        <v>16</v>
      </c>
      <c r="H25" s="179">
        <v>465</v>
      </c>
      <c r="I25" s="179"/>
      <c r="J25" s="179"/>
      <c r="K25" s="179"/>
      <c r="L25" s="179"/>
      <c r="M25" s="179"/>
      <c r="N25" s="179">
        <v>7300</v>
      </c>
      <c r="O25" s="179"/>
      <c r="P25" s="179"/>
      <c r="Q25" s="179">
        <v>1050</v>
      </c>
      <c r="R25" s="179"/>
      <c r="S25" s="179">
        <v>-1050</v>
      </c>
      <c r="T25" s="179"/>
      <c r="U25" s="179"/>
      <c r="V25" s="180"/>
      <c r="W25" s="100">
        <f t="shared" si="0"/>
        <v>9630</v>
      </c>
    </row>
    <row r="26" spans="1:23" ht="15.75" customHeight="1" x14ac:dyDescent="0.2">
      <c r="A26" s="101">
        <v>20</v>
      </c>
      <c r="B26" s="256">
        <v>40928</v>
      </c>
      <c r="C26" s="257" t="s">
        <v>455</v>
      </c>
      <c r="D26" s="174">
        <v>20000</v>
      </c>
      <c r="E26" s="175"/>
      <c r="F26" s="176"/>
      <c r="G26" s="176"/>
      <c r="H26" s="176"/>
      <c r="I26" s="176"/>
      <c r="J26" s="176"/>
      <c r="K26" s="176"/>
      <c r="L26" s="176"/>
      <c r="M26" s="176"/>
      <c r="N26" s="176"/>
      <c r="O26" s="176"/>
      <c r="P26" s="176"/>
      <c r="Q26" s="176">
        <v>1050</v>
      </c>
      <c r="R26" s="176"/>
      <c r="S26" s="176">
        <v>-1050</v>
      </c>
      <c r="T26" s="176"/>
      <c r="U26" s="176"/>
      <c r="V26" s="178"/>
      <c r="W26" s="84">
        <f t="shared" si="0"/>
        <v>20000</v>
      </c>
    </row>
    <row r="27" spans="1:23" ht="15.75" customHeight="1" x14ac:dyDescent="0.2">
      <c r="A27" s="101">
        <v>21</v>
      </c>
      <c r="B27" s="256">
        <v>40928</v>
      </c>
      <c r="C27" s="257" t="s">
        <v>456</v>
      </c>
      <c r="D27" s="174">
        <v>20000</v>
      </c>
      <c r="E27" s="175">
        <v>2589</v>
      </c>
      <c r="F27" s="176"/>
      <c r="G27" s="176">
        <v>16</v>
      </c>
      <c r="H27" s="176">
        <v>465</v>
      </c>
      <c r="I27" s="176"/>
      <c r="J27" s="176"/>
      <c r="K27" s="176"/>
      <c r="L27" s="176"/>
      <c r="M27" s="176"/>
      <c r="N27" s="176"/>
      <c r="O27" s="176"/>
      <c r="P27" s="176"/>
      <c r="Q27" s="176">
        <v>1050</v>
      </c>
      <c r="R27" s="176">
        <v>7300</v>
      </c>
      <c r="S27" s="176">
        <v>-1050</v>
      </c>
      <c r="T27" s="176"/>
      <c r="U27" s="176"/>
      <c r="V27" s="178"/>
      <c r="W27" s="84">
        <f t="shared" si="0"/>
        <v>9630</v>
      </c>
    </row>
    <row r="28" spans="1:23" ht="15.75" customHeight="1" x14ac:dyDescent="0.2">
      <c r="A28" s="101">
        <v>22</v>
      </c>
      <c r="B28" s="256">
        <v>40928</v>
      </c>
      <c r="C28" s="257" t="s">
        <v>457</v>
      </c>
      <c r="D28" s="174">
        <v>20000</v>
      </c>
      <c r="E28" s="175">
        <v>2589</v>
      </c>
      <c r="F28" s="176"/>
      <c r="G28" s="176">
        <v>16</v>
      </c>
      <c r="H28" s="176">
        <v>465</v>
      </c>
      <c r="I28" s="176"/>
      <c r="J28" s="176"/>
      <c r="K28" s="176"/>
      <c r="L28" s="176"/>
      <c r="M28" s="176"/>
      <c r="N28" s="176"/>
      <c r="O28" s="176"/>
      <c r="P28" s="176"/>
      <c r="Q28" s="176">
        <v>1050</v>
      </c>
      <c r="R28" s="176"/>
      <c r="S28" s="176">
        <v>-1050</v>
      </c>
      <c r="T28" s="176"/>
      <c r="U28" s="176"/>
      <c r="V28" s="178"/>
      <c r="W28" s="84">
        <f t="shared" si="0"/>
        <v>16930</v>
      </c>
    </row>
    <row r="29" spans="1:23" ht="15.75" customHeight="1" x14ac:dyDescent="0.2">
      <c r="A29" s="101">
        <v>23</v>
      </c>
      <c r="B29" s="256">
        <v>40928</v>
      </c>
      <c r="C29" s="257" t="s">
        <v>458</v>
      </c>
      <c r="D29" s="174">
        <v>20000</v>
      </c>
      <c r="E29" s="175">
        <v>2589</v>
      </c>
      <c r="F29" s="176"/>
      <c r="G29" s="176">
        <v>16</v>
      </c>
      <c r="H29" s="176">
        <v>465</v>
      </c>
      <c r="I29" s="176"/>
      <c r="J29" s="176"/>
      <c r="K29" s="176"/>
      <c r="L29" s="176"/>
      <c r="M29" s="176"/>
      <c r="N29" s="176"/>
      <c r="O29" s="176"/>
      <c r="P29" s="176"/>
      <c r="Q29" s="176">
        <v>1050</v>
      </c>
      <c r="R29" s="176"/>
      <c r="S29" s="176">
        <v>-1050</v>
      </c>
      <c r="T29" s="176"/>
      <c r="U29" s="176"/>
      <c r="V29" s="178"/>
      <c r="W29" s="84">
        <f t="shared" si="0"/>
        <v>16930</v>
      </c>
    </row>
    <row r="30" spans="1:23" ht="15.75" customHeight="1" x14ac:dyDescent="0.2">
      <c r="A30" s="101">
        <v>24</v>
      </c>
      <c r="B30" s="256">
        <v>40928</v>
      </c>
      <c r="C30" s="257" t="s">
        <v>488</v>
      </c>
      <c r="D30" s="174">
        <v>20000</v>
      </c>
      <c r="E30" s="175">
        <v>2589</v>
      </c>
      <c r="F30" s="176"/>
      <c r="G30" s="176">
        <v>16</v>
      </c>
      <c r="H30" s="176">
        <v>465</v>
      </c>
      <c r="I30" s="176"/>
      <c r="J30" s="176"/>
      <c r="K30" s="176"/>
      <c r="L30" s="176"/>
      <c r="M30" s="176"/>
      <c r="N30" s="176">
        <v>7300</v>
      </c>
      <c r="O30" s="176"/>
      <c r="P30" s="176"/>
      <c r="Q30" s="176">
        <v>1050</v>
      </c>
      <c r="R30" s="176"/>
      <c r="S30" s="176">
        <v>-1050</v>
      </c>
      <c r="T30" s="176"/>
      <c r="U30" s="176"/>
      <c r="V30" s="178"/>
      <c r="W30" s="84">
        <f t="shared" si="0"/>
        <v>9630</v>
      </c>
    </row>
    <row r="31" spans="1:23" ht="15.75" customHeight="1" x14ac:dyDescent="0.2">
      <c r="A31" s="101">
        <v>25</v>
      </c>
      <c r="B31" s="256">
        <v>40928</v>
      </c>
      <c r="C31" s="257" t="s">
        <v>489</v>
      </c>
      <c r="D31" s="174">
        <v>20000</v>
      </c>
      <c r="E31" s="175">
        <v>2589</v>
      </c>
      <c r="F31" s="176"/>
      <c r="G31" s="176">
        <v>16</v>
      </c>
      <c r="H31" s="176">
        <v>465</v>
      </c>
      <c r="I31" s="176"/>
      <c r="J31" s="176"/>
      <c r="K31" s="176"/>
      <c r="L31" s="176"/>
      <c r="M31" s="176"/>
      <c r="N31" s="176"/>
      <c r="O31" s="176"/>
      <c r="P31" s="176"/>
      <c r="Q31" s="176">
        <v>1050</v>
      </c>
      <c r="R31" s="176"/>
      <c r="S31" s="176">
        <v>-1050</v>
      </c>
      <c r="T31" s="176"/>
      <c r="U31" s="176"/>
      <c r="V31" s="178"/>
      <c r="W31" s="84">
        <f t="shared" si="0"/>
        <v>16930</v>
      </c>
    </row>
    <row r="32" spans="1:23" ht="15.75" customHeight="1" x14ac:dyDescent="0.2">
      <c r="A32" s="101">
        <v>26</v>
      </c>
      <c r="B32" s="256">
        <v>40928</v>
      </c>
      <c r="C32" s="257" t="s">
        <v>459</v>
      </c>
      <c r="D32" s="174">
        <v>20000</v>
      </c>
      <c r="E32" s="175">
        <v>2589</v>
      </c>
      <c r="F32" s="176"/>
      <c r="G32" s="176">
        <v>16</v>
      </c>
      <c r="H32" s="176">
        <v>465</v>
      </c>
      <c r="I32" s="176"/>
      <c r="J32" s="176"/>
      <c r="K32" s="176"/>
      <c r="L32" s="176"/>
      <c r="M32" s="176"/>
      <c r="N32" s="176">
        <v>7300</v>
      </c>
      <c r="O32" s="176"/>
      <c r="P32" s="176"/>
      <c r="Q32" s="176">
        <v>1050</v>
      </c>
      <c r="R32" s="176"/>
      <c r="S32" s="176">
        <v>-1050</v>
      </c>
      <c r="T32" s="176"/>
      <c r="U32" s="176"/>
      <c r="V32" s="178"/>
      <c r="W32" s="84">
        <f t="shared" si="0"/>
        <v>9630</v>
      </c>
    </row>
    <row r="33" spans="1:23" ht="15.75" customHeight="1" x14ac:dyDescent="0.2">
      <c r="A33" s="93">
        <v>27</v>
      </c>
      <c r="B33" s="255">
        <v>40928</v>
      </c>
      <c r="C33" s="257" t="s">
        <v>460</v>
      </c>
      <c r="D33" s="170">
        <v>20000</v>
      </c>
      <c r="E33" s="171">
        <v>2589</v>
      </c>
      <c r="F33" s="179"/>
      <c r="G33" s="179">
        <v>16</v>
      </c>
      <c r="H33" s="179">
        <v>465</v>
      </c>
      <c r="I33" s="179"/>
      <c r="J33" s="179"/>
      <c r="K33" s="179"/>
      <c r="L33" s="179"/>
      <c r="M33" s="179"/>
      <c r="N33" s="179"/>
      <c r="O33" s="179"/>
      <c r="P33" s="179"/>
      <c r="Q33" s="179">
        <v>1050</v>
      </c>
      <c r="R33" s="179"/>
      <c r="S33" s="179">
        <v>-1050</v>
      </c>
      <c r="T33" s="179"/>
      <c r="U33" s="179"/>
      <c r="V33" s="180"/>
      <c r="W33" s="100">
        <f t="shared" si="0"/>
        <v>16930</v>
      </c>
    </row>
    <row r="34" spans="1:23" ht="15.75" customHeight="1" x14ac:dyDescent="0.2">
      <c r="A34" s="101">
        <v>28</v>
      </c>
      <c r="B34" s="256">
        <v>40928</v>
      </c>
      <c r="C34" s="257" t="s">
        <v>461</v>
      </c>
      <c r="D34" s="174">
        <v>20000</v>
      </c>
      <c r="E34" s="175">
        <v>2589</v>
      </c>
      <c r="F34" s="176"/>
      <c r="G34" s="176">
        <v>16</v>
      </c>
      <c r="H34" s="176">
        <v>465</v>
      </c>
      <c r="I34" s="176"/>
      <c r="J34" s="176"/>
      <c r="K34" s="176"/>
      <c r="L34" s="176"/>
      <c r="M34" s="176"/>
      <c r="N34" s="176">
        <v>7300</v>
      </c>
      <c r="O34" s="176"/>
      <c r="P34" s="176"/>
      <c r="Q34" s="176">
        <v>1050</v>
      </c>
      <c r="R34" s="176"/>
      <c r="S34" s="176">
        <v>-1050</v>
      </c>
      <c r="T34" s="176"/>
      <c r="U34" s="176"/>
      <c r="V34" s="178"/>
      <c r="W34" s="84">
        <f t="shared" si="0"/>
        <v>9630</v>
      </c>
    </row>
    <row r="35" spans="1:23" ht="15.75" customHeight="1" x14ac:dyDescent="0.2">
      <c r="A35" s="101">
        <v>29</v>
      </c>
      <c r="B35" s="256">
        <v>40928</v>
      </c>
      <c r="C35" s="257" t="s">
        <v>462</v>
      </c>
      <c r="D35" s="174">
        <v>20000</v>
      </c>
      <c r="E35" s="175">
        <v>2589</v>
      </c>
      <c r="F35" s="176"/>
      <c r="G35" s="176">
        <v>16</v>
      </c>
      <c r="H35" s="176">
        <v>465</v>
      </c>
      <c r="I35" s="176"/>
      <c r="J35" s="176"/>
      <c r="K35" s="176"/>
      <c r="L35" s="176"/>
      <c r="M35" s="176"/>
      <c r="N35" s="176">
        <v>7300</v>
      </c>
      <c r="O35" s="176"/>
      <c r="P35" s="176"/>
      <c r="Q35" s="176">
        <v>1050</v>
      </c>
      <c r="R35" s="176"/>
      <c r="S35" s="176">
        <v>-1050</v>
      </c>
      <c r="T35" s="176"/>
      <c r="U35" s="176"/>
      <c r="V35" s="178"/>
      <c r="W35" s="84">
        <f t="shared" si="0"/>
        <v>9630</v>
      </c>
    </row>
    <row r="36" spans="1:23" ht="15.75" customHeight="1" x14ac:dyDescent="0.2">
      <c r="A36" s="101">
        <v>30</v>
      </c>
      <c r="B36" s="256">
        <v>40928</v>
      </c>
      <c r="C36" s="257" t="s">
        <v>496</v>
      </c>
      <c r="D36" s="174">
        <v>3070</v>
      </c>
      <c r="E36" s="175">
        <v>2589</v>
      </c>
      <c r="F36" s="176"/>
      <c r="G36" s="176">
        <v>16</v>
      </c>
      <c r="H36" s="176">
        <v>465</v>
      </c>
      <c r="I36" s="176"/>
      <c r="J36" s="176"/>
      <c r="K36" s="176"/>
      <c r="L36" s="176"/>
      <c r="M36" s="176"/>
      <c r="N36" s="176"/>
      <c r="O36" s="176"/>
      <c r="P36" s="176"/>
      <c r="Q36" s="176"/>
      <c r="R36" s="176"/>
      <c r="S36" s="176"/>
      <c r="T36" s="176"/>
      <c r="U36" s="176"/>
      <c r="V36" s="182"/>
      <c r="W36" s="84">
        <f t="shared" si="0"/>
        <v>0</v>
      </c>
    </row>
    <row r="37" spans="1:23" ht="13" x14ac:dyDescent="0.2">
      <c r="A37" s="101">
        <v>31</v>
      </c>
      <c r="B37" s="256">
        <v>40928</v>
      </c>
      <c r="C37" s="257" t="s">
        <v>497</v>
      </c>
      <c r="D37" s="174">
        <v>3070</v>
      </c>
      <c r="E37" s="175">
        <v>2589</v>
      </c>
      <c r="F37" s="176"/>
      <c r="G37" s="176">
        <v>16</v>
      </c>
      <c r="H37" s="176">
        <v>465</v>
      </c>
      <c r="I37" s="176"/>
      <c r="J37" s="176"/>
      <c r="K37" s="176"/>
      <c r="L37" s="176"/>
      <c r="M37" s="176"/>
      <c r="N37" s="176"/>
      <c r="O37" s="176"/>
      <c r="P37" s="176"/>
      <c r="Q37" s="176"/>
      <c r="R37" s="176"/>
      <c r="S37" s="176"/>
      <c r="T37" s="176"/>
      <c r="U37" s="176"/>
      <c r="V37" s="178"/>
      <c r="W37" s="84">
        <f t="shared" si="0"/>
        <v>0</v>
      </c>
    </row>
    <row r="38" spans="1:23" ht="15.75" customHeight="1" x14ac:dyDescent="0.2">
      <c r="A38" s="101">
        <v>32</v>
      </c>
      <c r="B38" s="256">
        <v>40928</v>
      </c>
      <c r="C38" s="257" t="s">
        <v>498</v>
      </c>
      <c r="D38" s="174">
        <v>3070</v>
      </c>
      <c r="E38" s="175">
        <v>2589</v>
      </c>
      <c r="F38" s="176"/>
      <c r="G38" s="176">
        <v>16</v>
      </c>
      <c r="H38" s="176">
        <v>465</v>
      </c>
      <c r="I38" s="176"/>
      <c r="J38" s="176"/>
      <c r="K38" s="176"/>
      <c r="L38" s="176"/>
      <c r="M38" s="176"/>
      <c r="N38" s="176"/>
      <c r="O38" s="176"/>
      <c r="P38" s="176"/>
      <c r="Q38" s="176"/>
      <c r="R38" s="176"/>
      <c r="S38" s="176"/>
      <c r="T38" s="176"/>
      <c r="U38" s="176"/>
      <c r="V38" s="183"/>
      <c r="W38" s="84">
        <f t="shared" si="0"/>
        <v>0</v>
      </c>
    </row>
    <row r="39" spans="1:23" ht="15.75" customHeight="1" x14ac:dyDescent="0.2">
      <c r="A39" s="101">
        <v>33</v>
      </c>
      <c r="B39" s="256">
        <v>40959</v>
      </c>
      <c r="C39" s="184" t="s" ph="1">
        <v>284</v>
      </c>
      <c r="D39" s="174">
        <v>3</v>
      </c>
      <c r="E39" s="175"/>
      <c r="F39" s="176"/>
      <c r="G39" s="176"/>
      <c r="H39" s="176"/>
      <c r="I39" s="176"/>
      <c r="J39" s="176"/>
      <c r="K39" s="176"/>
      <c r="L39" s="176"/>
      <c r="M39" s="176"/>
      <c r="N39" s="176"/>
      <c r="O39" s="176"/>
      <c r="P39" s="176"/>
      <c r="Q39" s="176"/>
      <c r="R39" s="176"/>
      <c r="S39" s="176"/>
      <c r="T39" s="176"/>
      <c r="U39" s="176"/>
      <c r="V39" s="183"/>
      <c r="W39" s="84">
        <f t="shared" ref="W39:W63" si="1">D39-SUM(E39:V39)</f>
        <v>3</v>
      </c>
    </row>
    <row r="40" spans="1:23" ht="15.75" customHeight="1" x14ac:dyDescent="0.2">
      <c r="A40" s="101">
        <v>34</v>
      </c>
      <c r="B40" s="256">
        <v>40971</v>
      </c>
      <c r="C40" s="257" t="s">
        <v>490</v>
      </c>
      <c r="D40" s="174">
        <v>20000</v>
      </c>
      <c r="E40" s="175"/>
      <c r="F40" s="176"/>
      <c r="G40" s="176"/>
      <c r="H40" s="176"/>
      <c r="I40" s="176"/>
      <c r="J40" s="176"/>
      <c r="K40" s="176"/>
      <c r="L40" s="176"/>
      <c r="M40" s="176">
        <v>3070</v>
      </c>
      <c r="N40" s="176"/>
      <c r="O40" s="176"/>
      <c r="P40" s="176"/>
      <c r="Q40" s="176">
        <v>1050</v>
      </c>
      <c r="R40" s="176"/>
      <c r="S40" s="176">
        <v>-1050</v>
      </c>
      <c r="T40" s="176"/>
      <c r="U40" s="176"/>
      <c r="V40" s="183"/>
      <c r="W40" s="84">
        <f t="shared" si="1"/>
        <v>16930</v>
      </c>
    </row>
    <row r="41" spans="1:23" ht="15.75" customHeight="1" x14ac:dyDescent="0.2">
      <c r="A41" s="101">
        <v>35</v>
      </c>
      <c r="B41" s="256">
        <v>40971</v>
      </c>
      <c r="C41" s="257" t="s">
        <v>463</v>
      </c>
      <c r="D41" s="174">
        <v>20000</v>
      </c>
      <c r="E41" s="175"/>
      <c r="F41" s="176"/>
      <c r="G41" s="176"/>
      <c r="H41" s="176"/>
      <c r="I41" s="176"/>
      <c r="J41" s="176"/>
      <c r="K41" s="176"/>
      <c r="L41" s="176"/>
      <c r="M41" s="176"/>
      <c r="N41" s="176">
        <v>7300</v>
      </c>
      <c r="O41" s="176"/>
      <c r="P41" s="176"/>
      <c r="Q41" s="176">
        <v>1050</v>
      </c>
      <c r="R41" s="176"/>
      <c r="S41" s="176">
        <v>-1050</v>
      </c>
      <c r="T41" s="176"/>
      <c r="U41" s="176"/>
      <c r="V41" s="183"/>
      <c r="W41" s="84">
        <f t="shared" si="1"/>
        <v>12700</v>
      </c>
    </row>
    <row r="42" spans="1:23" ht="15.75" customHeight="1" x14ac:dyDescent="0.2">
      <c r="A42" s="101">
        <v>36</v>
      </c>
      <c r="B42" s="256">
        <v>40971</v>
      </c>
      <c r="C42" s="257" t="s">
        <v>464</v>
      </c>
      <c r="D42" s="174">
        <v>20000</v>
      </c>
      <c r="E42" s="176"/>
      <c r="F42" s="176"/>
      <c r="G42" s="176"/>
      <c r="H42" s="176"/>
      <c r="I42" s="176"/>
      <c r="J42" s="176"/>
      <c r="K42" s="176"/>
      <c r="L42" s="176"/>
      <c r="M42" s="176"/>
      <c r="N42" s="176"/>
      <c r="O42" s="176"/>
      <c r="P42" s="176"/>
      <c r="Q42" s="176">
        <v>1050</v>
      </c>
      <c r="R42" s="176"/>
      <c r="S42" s="176">
        <v>-1050</v>
      </c>
      <c r="T42" s="176">
        <v>7300</v>
      </c>
      <c r="U42" s="176"/>
      <c r="V42" s="185"/>
      <c r="W42" s="84">
        <f t="shared" si="1"/>
        <v>12700</v>
      </c>
    </row>
    <row r="43" spans="1:23" ht="15.75" customHeight="1" x14ac:dyDescent="0.2">
      <c r="A43" s="101">
        <v>37</v>
      </c>
      <c r="B43" s="256">
        <v>41013</v>
      </c>
      <c r="C43" s="257" t="s">
        <v>465</v>
      </c>
      <c r="D43" s="174">
        <v>20000</v>
      </c>
      <c r="E43" s="176"/>
      <c r="F43" s="176"/>
      <c r="G43" s="176"/>
      <c r="H43" s="176"/>
      <c r="I43" s="176"/>
      <c r="J43" s="176"/>
      <c r="K43" s="176"/>
      <c r="L43" s="176"/>
      <c r="M43" s="176"/>
      <c r="N43" s="176">
        <v>7300</v>
      </c>
      <c r="O43" s="176"/>
      <c r="P43" s="176"/>
      <c r="Q43" s="176">
        <v>1050</v>
      </c>
      <c r="R43" s="176"/>
      <c r="S43" s="176">
        <v>-1050</v>
      </c>
      <c r="T43" s="176"/>
      <c r="U43" s="176"/>
      <c r="V43" s="185"/>
      <c r="W43" s="84">
        <f t="shared" si="1"/>
        <v>12700</v>
      </c>
    </row>
    <row r="44" spans="1:23" ht="15.75" customHeight="1" x14ac:dyDescent="0.2">
      <c r="A44" s="101">
        <v>38</v>
      </c>
      <c r="B44" s="256">
        <v>41014</v>
      </c>
      <c r="C44" s="257" t="s">
        <v>466</v>
      </c>
      <c r="D44" s="174">
        <v>20000</v>
      </c>
      <c r="E44" s="176"/>
      <c r="F44" s="176"/>
      <c r="G44" s="176"/>
      <c r="H44" s="176"/>
      <c r="I44" s="176"/>
      <c r="J44" s="176"/>
      <c r="K44" s="176"/>
      <c r="L44" s="176"/>
      <c r="M44" s="176"/>
      <c r="N44" s="176"/>
      <c r="O44" s="176"/>
      <c r="P44" s="176"/>
      <c r="Q44" s="176">
        <v>1050</v>
      </c>
      <c r="R44" s="176"/>
      <c r="S44" s="176">
        <v>-1050</v>
      </c>
      <c r="T44" s="176"/>
      <c r="U44" s="176"/>
      <c r="V44" s="185"/>
      <c r="W44" s="84">
        <f t="shared" si="1"/>
        <v>20000</v>
      </c>
    </row>
    <row r="45" spans="1:23" ht="15.75" customHeight="1" x14ac:dyDescent="0.2">
      <c r="A45" s="101">
        <v>39</v>
      </c>
      <c r="B45" s="256">
        <v>41048</v>
      </c>
      <c r="C45" s="103" t="s" ph="1">
        <v>334</v>
      </c>
      <c r="D45" s="174">
        <v>-46200</v>
      </c>
      <c r="E45" s="176"/>
      <c r="F45" s="176"/>
      <c r="G45" s="176"/>
      <c r="H45" s="176"/>
      <c r="I45" s="176"/>
      <c r="J45" s="176"/>
      <c r="K45" s="176"/>
      <c r="L45" s="176"/>
      <c r="M45" s="176"/>
      <c r="N45" s="176"/>
      <c r="O45" s="176"/>
      <c r="P45" s="176"/>
      <c r="Q45" s="176">
        <v>-46200</v>
      </c>
      <c r="R45" s="176"/>
      <c r="S45" s="176"/>
      <c r="T45" s="176"/>
      <c r="U45" s="176"/>
      <c r="V45" s="185"/>
      <c r="W45" s="84">
        <f t="shared" si="1"/>
        <v>0</v>
      </c>
    </row>
    <row r="46" spans="1:23" ht="15.75" customHeight="1" x14ac:dyDescent="0.2">
      <c r="A46" s="101">
        <v>40</v>
      </c>
      <c r="B46" s="256">
        <v>41077</v>
      </c>
      <c r="C46" s="257" t="s">
        <v>467</v>
      </c>
      <c r="D46" s="174">
        <v>3070</v>
      </c>
      <c r="E46" s="176"/>
      <c r="F46" s="176"/>
      <c r="G46" s="176"/>
      <c r="H46" s="176"/>
      <c r="I46" s="176"/>
      <c r="J46" s="176"/>
      <c r="K46" s="176"/>
      <c r="L46" s="176"/>
      <c r="M46" s="176"/>
      <c r="N46" s="176"/>
      <c r="O46" s="176">
        <v>3070</v>
      </c>
      <c r="P46" s="176"/>
      <c r="Q46" s="176"/>
      <c r="R46" s="176"/>
      <c r="S46" s="176"/>
      <c r="T46" s="176"/>
      <c r="U46" s="176"/>
      <c r="V46" s="185"/>
      <c r="W46" s="84">
        <f t="shared" si="1"/>
        <v>0</v>
      </c>
    </row>
    <row r="47" spans="1:23" ht="15.75" customHeight="1" x14ac:dyDescent="0.2">
      <c r="A47" s="101">
        <v>41</v>
      </c>
      <c r="B47" s="256">
        <v>41077</v>
      </c>
      <c r="C47" s="257" t="s">
        <v>468</v>
      </c>
      <c r="D47" s="174">
        <v>-3070</v>
      </c>
      <c r="E47" s="176"/>
      <c r="F47" s="176"/>
      <c r="G47" s="176"/>
      <c r="H47" s="176"/>
      <c r="I47" s="176"/>
      <c r="J47" s="176"/>
      <c r="K47" s="176"/>
      <c r="L47" s="176"/>
      <c r="M47" s="176"/>
      <c r="N47" s="176"/>
      <c r="O47" s="176">
        <v>-3070</v>
      </c>
      <c r="P47" s="176"/>
      <c r="Q47" s="176"/>
      <c r="R47" s="176"/>
      <c r="S47" s="176"/>
      <c r="T47" s="176"/>
      <c r="U47" s="176"/>
      <c r="V47" s="185"/>
      <c r="W47" s="84">
        <f t="shared" si="1"/>
        <v>0</v>
      </c>
    </row>
    <row r="48" spans="1:23" ht="15.75" customHeight="1" x14ac:dyDescent="0.2">
      <c r="A48" s="101">
        <v>42</v>
      </c>
      <c r="B48" s="256">
        <v>41077</v>
      </c>
      <c r="C48" s="257" t="s">
        <v>469</v>
      </c>
      <c r="D48" s="174">
        <v>20000</v>
      </c>
      <c r="E48" s="176"/>
      <c r="F48" s="176"/>
      <c r="G48" s="176"/>
      <c r="H48" s="176"/>
      <c r="I48" s="176"/>
      <c r="J48" s="176"/>
      <c r="K48" s="176"/>
      <c r="L48" s="176"/>
      <c r="M48" s="176"/>
      <c r="N48" s="176"/>
      <c r="O48" s="176"/>
      <c r="P48" s="176"/>
      <c r="Q48" s="176">
        <v>1050</v>
      </c>
      <c r="R48" s="176"/>
      <c r="S48" s="176">
        <v>-1050</v>
      </c>
      <c r="T48" s="176"/>
      <c r="U48" s="176"/>
      <c r="V48" s="185"/>
      <c r="W48" s="84">
        <f t="shared" si="1"/>
        <v>20000</v>
      </c>
    </row>
    <row r="49" spans="1:23" ht="15.75" customHeight="1" x14ac:dyDescent="0.2">
      <c r="A49" s="101">
        <v>43</v>
      </c>
      <c r="B49" s="256">
        <v>41077</v>
      </c>
      <c r="C49" s="257" t="s">
        <v>470</v>
      </c>
      <c r="D49" s="174">
        <v>20000</v>
      </c>
      <c r="E49" s="176"/>
      <c r="F49" s="176"/>
      <c r="G49" s="176"/>
      <c r="H49" s="176"/>
      <c r="I49" s="176"/>
      <c r="J49" s="176"/>
      <c r="K49" s="176"/>
      <c r="L49" s="176"/>
      <c r="M49" s="176"/>
      <c r="N49" s="176"/>
      <c r="O49" s="176"/>
      <c r="P49" s="176"/>
      <c r="Q49" s="176">
        <v>1050</v>
      </c>
      <c r="R49" s="176"/>
      <c r="S49" s="176">
        <v>-1050</v>
      </c>
      <c r="T49" s="176"/>
      <c r="U49" s="176"/>
      <c r="V49" s="185"/>
      <c r="W49" s="84">
        <f t="shared" si="1"/>
        <v>20000</v>
      </c>
    </row>
    <row r="50" spans="1:23" ht="15.75" customHeight="1" x14ac:dyDescent="0.2">
      <c r="A50" s="101">
        <v>44</v>
      </c>
      <c r="B50" s="256">
        <v>41077</v>
      </c>
      <c r="C50" s="257" t="s">
        <v>471</v>
      </c>
      <c r="D50" s="174">
        <v>20000</v>
      </c>
      <c r="E50" s="176"/>
      <c r="F50" s="176"/>
      <c r="G50" s="176"/>
      <c r="H50" s="176"/>
      <c r="I50" s="176"/>
      <c r="J50" s="176"/>
      <c r="K50" s="176"/>
      <c r="L50" s="176"/>
      <c r="M50" s="176"/>
      <c r="N50" s="176"/>
      <c r="O50" s="176"/>
      <c r="P50" s="176"/>
      <c r="Q50" s="176">
        <v>1050</v>
      </c>
      <c r="R50" s="176"/>
      <c r="S50" s="176">
        <v>-1050</v>
      </c>
      <c r="T50" s="176"/>
      <c r="U50" s="176"/>
      <c r="V50" s="185"/>
      <c r="W50" s="84">
        <f t="shared" si="1"/>
        <v>20000</v>
      </c>
    </row>
    <row r="51" spans="1:23" ht="15.75" customHeight="1" x14ac:dyDescent="0.2">
      <c r="A51" s="101">
        <v>45</v>
      </c>
      <c r="B51" s="256">
        <v>41077</v>
      </c>
      <c r="C51" s="257" t="s">
        <v>472</v>
      </c>
      <c r="D51" s="174">
        <v>20000</v>
      </c>
      <c r="E51" s="176"/>
      <c r="F51" s="176"/>
      <c r="G51" s="176"/>
      <c r="H51" s="176"/>
      <c r="I51" s="176"/>
      <c r="J51" s="176"/>
      <c r="K51" s="176"/>
      <c r="L51" s="176"/>
      <c r="M51" s="176"/>
      <c r="N51" s="176"/>
      <c r="O51" s="176"/>
      <c r="P51" s="176"/>
      <c r="Q51" s="176">
        <v>1050</v>
      </c>
      <c r="R51" s="176"/>
      <c r="S51" s="176">
        <v>-1050</v>
      </c>
      <c r="T51" s="176"/>
      <c r="U51" s="176"/>
      <c r="V51" s="185"/>
      <c r="W51" s="84">
        <f t="shared" si="1"/>
        <v>20000</v>
      </c>
    </row>
    <row r="52" spans="1:23" ht="15.75" customHeight="1" x14ac:dyDescent="0.2">
      <c r="A52" s="101">
        <v>46</v>
      </c>
      <c r="B52" s="256">
        <v>41077</v>
      </c>
      <c r="C52" s="257" t="s">
        <v>491</v>
      </c>
      <c r="D52" s="174">
        <v>20000</v>
      </c>
      <c r="E52" s="176"/>
      <c r="F52" s="176"/>
      <c r="G52" s="176"/>
      <c r="H52" s="176"/>
      <c r="I52" s="176"/>
      <c r="J52" s="176"/>
      <c r="K52" s="176"/>
      <c r="L52" s="176"/>
      <c r="M52" s="176"/>
      <c r="N52" s="176"/>
      <c r="O52" s="176"/>
      <c r="P52" s="176"/>
      <c r="Q52" s="176">
        <v>1050</v>
      </c>
      <c r="R52" s="176"/>
      <c r="S52" s="176">
        <v>-1050</v>
      </c>
      <c r="T52" s="176"/>
      <c r="U52" s="176"/>
      <c r="V52" s="185"/>
      <c r="W52" s="84">
        <f t="shared" si="1"/>
        <v>20000</v>
      </c>
    </row>
    <row r="53" spans="1:23" ht="15.75" customHeight="1" x14ac:dyDescent="0.2">
      <c r="A53" s="101">
        <v>47</v>
      </c>
      <c r="B53" s="256">
        <v>41077</v>
      </c>
      <c r="C53" s="257" t="s">
        <v>473</v>
      </c>
      <c r="D53" s="174">
        <v>20000</v>
      </c>
      <c r="E53" s="176"/>
      <c r="F53" s="176"/>
      <c r="G53" s="176"/>
      <c r="H53" s="176"/>
      <c r="I53" s="176"/>
      <c r="J53" s="176"/>
      <c r="K53" s="176"/>
      <c r="L53" s="176"/>
      <c r="M53" s="176"/>
      <c r="N53" s="176"/>
      <c r="O53" s="176"/>
      <c r="P53" s="176"/>
      <c r="Q53" s="176">
        <v>1050</v>
      </c>
      <c r="R53" s="176"/>
      <c r="S53" s="176">
        <v>-1050</v>
      </c>
      <c r="T53" s="176"/>
      <c r="U53" s="176"/>
      <c r="V53" s="185"/>
      <c r="W53" s="84">
        <f t="shared" si="1"/>
        <v>20000</v>
      </c>
    </row>
    <row r="54" spans="1:23" ht="15.75" customHeight="1" x14ac:dyDescent="0.2">
      <c r="A54" s="101">
        <v>48</v>
      </c>
      <c r="B54" s="256">
        <v>41077</v>
      </c>
      <c r="C54" s="257" t="s">
        <v>474</v>
      </c>
      <c r="D54" s="174">
        <v>20000</v>
      </c>
      <c r="E54" s="176"/>
      <c r="F54" s="176"/>
      <c r="G54" s="176"/>
      <c r="H54" s="176"/>
      <c r="I54" s="176"/>
      <c r="J54" s="176"/>
      <c r="K54" s="176"/>
      <c r="L54" s="176"/>
      <c r="M54" s="176"/>
      <c r="N54" s="176"/>
      <c r="O54" s="176"/>
      <c r="P54" s="176"/>
      <c r="Q54" s="176">
        <v>1050</v>
      </c>
      <c r="R54" s="176"/>
      <c r="S54" s="176">
        <v>-1050</v>
      </c>
      <c r="T54" s="176"/>
      <c r="U54" s="176"/>
      <c r="V54" s="185"/>
      <c r="W54" s="84">
        <f t="shared" si="1"/>
        <v>20000</v>
      </c>
    </row>
    <row r="55" spans="1:23" ht="15.75" customHeight="1" x14ac:dyDescent="0.2">
      <c r="A55" s="101">
        <v>49</v>
      </c>
      <c r="B55" s="256">
        <v>41077</v>
      </c>
      <c r="C55" s="257" t="s">
        <v>475</v>
      </c>
      <c r="D55" s="174">
        <v>20000</v>
      </c>
      <c r="E55" s="176"/>
      <c r="F55" s="176"/>
      <c r="G55" s="176"/>
      <c r="H55" s="176"/>
      <c r="I55" s="176"/>
      <c r="J55" s="176"/>
      <c r="K55" s="176"/>
      <c r="L55" s="176"/>
      <c r="M55" s="176"/>
      <c r="N55" s="176"/>
      <c r="O55" s="176"/>
      <c r="P55" s="176"/>
      <c r="Q55" s="176">
        <v>1050</v>
      </c>
      <c r="R55" s="176"/>
      <c r="S55" s="176">
        <v>-1050</v>
      </c>
      <c r="T55" s="176"/>
      <c r="U55" s="176"/>
      <c r="V55" s="185"/>
      <c r="W55" s="84">
        <f t="shared" si="1"/>
        <v>20000</v>
      </c>
    </row>
    <row r="56" spans="1:23" ht="15.75" customHeight="1" x14ac:dyDescent="0.2">
      <c r="A56" s="101">
        <v>50</v>
      </c>
      <c r="B56" s="256">
        <v>41077</v>
      </c>
      <c r="C56" s="257" t="s">
        <v>476</v>
      </c>
      <c r="D56" s="174">
        <v>20000</v>
      </c>
      <c r="E56" s="176"/>
      <c r="F56" s="176"/>
      <c r="G56" s="176"/>
      <c r="H56" s="176"/>
      <c r="I56" s="176"/>
      <c r="J56" s="176"/>
      <c r="K56" s="176"/>
      <c r="L56" s="176"/>
      <c r="M56" s="176"/>
      <c r="N56" s="176"/>
      <c r="O56" s="176"/>
      <c r="P56" s="176"/>
      <c r="Q56" s="176">
        <v>1050</v>
      </c>
      <c r="R56" s="176"/>
      <c r="S56" s="176">
        <v>-1050</v>
      </c>
      <c r="T56" s="176"/>
      <c r="U56" s="176"/>
      <c r="V56" s="185"/>
      <c r="W56" s="84">
        <f t="shared" si="1"/>
        <v>20000</v>
      </c>
    </row>
    <row r="57" spans="1:23" ht="15.75" customHeight="1" x14ac:dyDescent="0.2">
      <c r="A57" s="101">
        <v>51</v>
      </c>
      <c r="B57" s="256">
        <v>41077</v>
      </c>
      <c r="C57" s="257" t="s">
        <v>492</v>
      </c>
      <c r="D57" s="174">
        <v>20000</v>
      </c>
      <c r="E57" s="176"/>
      <c r="F57" s="176"/>
      <c r="G57" s="176"/>
      <c r="H57" s="176"/>
      <c r="I57" s="176"/>
      <c r="J57" s="176"/>
      <c r="K57" s="176"/>
      <c r="L57" s="176"/>
      <c r="M57" s="176"/>
      <c r="N57" s="176"/>
      <c r="O57" s="176"/>
      <c r="P57" s="176"/>
      <c r="Q57" s="176">
        <v>1050</v>
      </c>
      <c r="R57" s="176"/>
      <c r="S57" s="176">
        <v>-1050</v>
      </c>
      <c r="T57" s="176"/>
      <c r="U57" s="176"/>
      <c r="V57" s="185"/>
      <c r="W57" s="84">
        <f t="shared" si="1"/>
        <v>20000</v>
      </c>
    </row>
    <row r="58" spans="1:23" ht="15.75" customHeight="1" x14ac:dyDescent="0.2">
      <c r="A58" s="101">
        <v>52</v>
      </c>
      <c r="B58" s="256">
        <v>41129</v>
      </c>
      <c r="C58" s="258" t="s">
        <v>477</v>
      </c>
      <c r="D58" s="174">
        <v>46200</v>
      </c>
      <c r="E58" s="176"/>
      <c r="F58" s="176"/>
      <c r="G58" s="176"/>
      <c r="H58" s="176"/>
      <c r="I58" s="176"/>
      <c r="J58" s="176"/>
      <c r="K58" s="176"/>
      <c r="L58" s="176"/>
      <c r="M58" s="176"/>
      <c r="N58" s="176"/>
      <c r="O58" s="176"/>
      <c r="P58" s="176"/>
      <c r="Q58" s="176"/>
      <c r="R58" s="176"/>
      <c r="S58" s="176">
        <v>46200</v>
      </c>
      <c r="T58" s="176"/>
      <c r="U58" s="176"/>
      <c r="V58" s="185"/>
      <c r="W58" s="84">
        <f t="shared" si="1"/>
        <v>0</v>
      </c>
    </row>
    <row r="59" spans="1:23" ht="15.75" customHeight="1" x14ac:dyDescent="0.2">
      <c r="A59" s="101">
        <v>53</v>
      </c>
      <c r="B59" s="256">
        <v>41141</v>
      </c>
      <c r="C59" s="257" t="s">
        <v>493</v>
      </c>
      <c r="D59" s="174">
        <v>20000</v>
      </c>
      <c r="E59" s="176"/>
      <c r="F59" s="176"/>
      <c r="G59" s="176"/>
      <c r="H59" s="176"/>
      <c r="I59" s="176"/>
      <c r="J59" s="176"/>
      <c r="K59" s="176"/>
      <c r="L59" s="176"/>
      <c r="M59" s="176"/>
      <c r="N59" s="176"/>
      <c r="O59" s="176"/>
      <c r="P59" s="176"/>
      <c r="Q59" s="176"/>
      <c r="R59" s="176"/>
      <c r="S59" s="176"/>
      <c r="T59" s="176"/>
      <c r="U59" s="176"/>
      <c r="V59" s="185"/>
      <c r="W59" s="84">
        <f t="shared" si="1"/>
        <v>20000</v>
      </c>
    </row>
    <row r="60" spans="1:23" ht="15.75" customHeight="1" x14ac:dyDescent="0.2">
      <c r="A60" s="101">
        <v>54</v>
      </c>
      <c r="B60" s="256">
        <v>41142</v>
      </c>
      <c r="C60" s="257" t="s">
        <v>494</v>
      </c>
      <c r="D60" s="174">
        <v>20000</v>
      </c>
      <c r="E60" s="176"/>
      <c r="F60" s="176"/>
      <c r="G60" s="176"/>
      <c r="H60" s="176"/>
      <c r="I60" s="176"/>
      <c r="J60" s="176"/>
      <c r="K60" s="176"/>
      <c r="L60" s="176"/>
      <c r="M60" s="176"/>
      <c r="N60" s="176"/>
      <c r="O60" s="176"/>
      <c r="P60" s="176"/>
      <c r="Q60" s="176"/>
      <c r="R60" s="176"/>
      <c r="S60" s="176"/>
      <c r="T60" s="176"/>
      <c r="U60" s="176"/>
      <c r="V60" s="185"/>
      <c r="W60" s="84">
        <f t="shared" si="1"/>
        <v>20000</v>
      </c>
    </row>
    <row r="61" spans="1:23" ht="15.75" customHeight="1" x14ac:dyDescent="0.2">
      <c r="A61" s="101">
        <v>55</v>
      </c>
      <c r="B61" s="256">
        <v>41143</v>
      </c>
      <c r="C61" s="260" t="s">
        <v>478</v>
      </c>
      <c r="D61" s="174">
        <v>20000</v>
      </c>
      <c r="E61" s="176"/>
      <c r="F61" s="176"/>
      <c r="G61" s="176"/>
      <c r="H61" s="176"/>
      <c r="I61" s="176"/>
      <c r="J61" s="176"/>
      <c r="K61" s="176"/>
      <c r="L61" s="176"/>
      <c r="M61" s="176"/>
      <c r="N61" s="176"/>
      <c r="O61" s="176"/>
      <c r="P61" s="176"/>
      <c r="Q61" s="176"/>
      <c r="R61" s="176"/>
      <c r="S61" s="176"/>
      <c r="T61" s="176"/>
      <c r="U61" s="176"/>
      <c r="V61" s="185"/>
      <c r="W61" s="84">
        <f t="shared" si="1"/>
        <v>20000</v>
      </c>
    </row>
    <row r="62" spans="1:23" ht="15.75" customHeight="1" x14ac:dyDescent="0.2">
      <c r="A62" s="101">
        <v>56</v>
      </c>
      <c r="B62" s="256">
        <v>41144</v>
      </c>
      <c r="C62" s="257" t="s">
        <v>479</v>
      </c>
      <c r="D62" s="174">
        <v>20000</v>
      </c>
      <c r="E62" s="176"/>
      <c r="F62" s="176"/>
      <c r="G62" s="176"/>
      <c r="H62" s="176"/>
      <c r="I62" s="176"/>
      <c r="J62" s="176"/>
      <c r="K62" s="176"/>
      <c r="L62" s="176"/>
      <c r="M62" s="176"/>
      <c r="N62" s="176"/>
      <c r="O62" s="176"/>
      <c r="P62" s="176"/>
      <c r="Q62" s="176"/>
      <c r="R62" s="176"/>
      <c r="S62" s="176"/>
      <c r="T62" s="176"/>
      <c r="U62" s="176"/>
      <c r="V62" s="185"/>
      <c r="W62" s="84">
        <f t="shared" si="1"/>
        <v>20000</v>
      </c>
    </row>
    <row r="63" spans="1:23" ht="15.75" customHeight="1" x14ac:dyDescent="0.2">
      <c r="A63" s="101">
        <v>57</v>
      </c>
      <c r="B63" s="256">
        <v>41145</v>
      </c>
      <c r="C63" s="257" t="s">
        <v>480</v>
      </c>
      <c r="D63" s="174">
        <v>20000</v>
      </c>
      <c r="E63" s="176"/>
      <c r="F63" s="176"/>
      <c r="G63" s="176"/>
      <c r="H63" s="176"/>
      <c r="I63" s="176"/>
      <c r="J63" s="176"/>
      <c r="K63" s="176"/>
      <c r="L63" s="176"/>
      <c r="M63" s="176"/>
      <c r="N63" s="176"/>
      <c r="O63" s="176"/>
      <c r="P63" s="176"/>
      <c r="Q63" s="176"/>
      <c r="R63" s="176"/>
      <c r="S63" s="176"/>
      <c r="T63" s="176"/>
      <c r="U63" s="176"/>
      <c r="V63" s="185"/>
      <c r="W63" s="84">
        <f t="shared" si="1"/>
        <v>20000</v>
      </c>
    </row>
    <row r="64" spans="1:23" ht="15.75" customHeight="1" x14ac:dyDescent="0.2">
      <c r="A64" s="101">
        <v>58</v>
      </c>
      <c r="B64" s="256">
        <v>41146</v>
      </c>
      <c r="C64" s="257" t="s">
        <v>481</v>
      </c>
      <c r="D64" s="174">
        <v>20000</v>
      </c>
      <c r="E64" s="176"/>
      <c r="F64" s="176"/>
      <c r="G64" s="176"/>
      <c r="H64" s="176"/>
      <c r="I64" s="176"/>
      <c r="J64" s="176"/>
      <c r="K64" s="176"/>
      <c r="L64" s="176"/>
      <c r="M64" s="176"/>
      <c r="N64" s="176"/>
      <c r="O64" s="176"/>
      <c r="P64" s="176"/>
      <c r="Q64" s="176"/>
      <c r="R64" s="176"/>
      <c r="S64" s="176"/>
      <c r="T64" s="176"/>
      <c r="U64" s="176"/>
      <c r="V64" s="181"/>
      <c r="W64" s="177"/>
    </row>
    <row r="65" spans="1:23" ht="15.75" customHeight="1" x14ac:dyDescent="0.2">
      <c r="A65" s="101">
        <v>59</v>
      </c>
      <c r="B65" s="256">
        <v>41147</v>
      </c>
      <c r="C65" s="257" t="s">
        <v>482</v>
      </c>
      <c r="D65" s="174">
        <v>20000</v>
      </c>
      <c r="E65" s="176"/>
      <c r="F65" s="176"/>
      <c r="G65" s="176"/>
      <c r="H65" s="176"/>
      <c r="I65" s="176"/>
      <c r="J65" s="176"/>
      <c r="K65" s="176"/>
      <c r="L65" s="176"/>
      <c r="M65" s="176"/>
      <c r="N65" s="176"/>
      <c r="O65" s="176"/>
      <c r="P65" s="176"/>
      <c r="Q65" s="176"/>
      <c r="R65" s="176"/>
      <c r="S65" s="176"/>
      <c r="T65" s="176"/>
      <c r="U65" s="176"/>
      <c r="V65" s="181"/>
      <c r="W65" s="177"/>
    </row>
    <row r="66" spans="1:23" ht="15.75" customHeight="1" x14ac:dyDescent="0.2">
      <c r="A66" s="101">
        <v>60</v>
      </c>
      <c r="B66" s="256">
        <v>41148</v>
      </c>
      <c r="C66" s="257" t="s">
        <v>483</v>
      </c>
      <c r="D66" s="174">
        <v>20000</v>
      </c>
      <c r="E66" s="176"/>
      <c r="F66" s="176"/>
      <c r="G66" s="176"/>
      <c r="H66" s="176"/>
      <c r="I66" s="176"/>
      <c r="J66" s="176"/>
      <c r="K66" s="176"/>
      <c r="L66" s="176"/>
      <c r="M66" s="176"/>
      <c r="N66" s="176"/>
      <c r="O66" s="176"/>
      <c r="P66" s="176"/>
      <c r="Q66" s="176"/>
      <c r="R66" s="176"/>
      <c r="S66" s="176"/>
      <c r="T66" s="176"/>
      <c r="U66" s="176"/>
      <c r="V66" s="181"/>
      <c r="W66" s="177"/>
    </row>
    <row r="67" spans="1:23" ht="13" x14ac:dyDescent="0.2">
      <c r="A67" s="101">
        <v>61</v>
      </c>
      <c r="B67" s="256">
        <v>41149</v>
      </c>
      <c r="C67" s="257" t="s">
        <v>495</v>
      </c>
      <c r="D67" s="174">
        <v>20000</v>
      </c>
      <c r="E67" s="176"/>
      <c r="F67" s="176"/>
      <c r="G67" s="176"/>
      <c r="H67" s="176"/>
      <c r="I67" s="176"/>
      <c r="J67" s="176"/>
      <c r="K67" s="176"/>
      <c r="L67" s="176"/>
      <c r="M67" s="176"/>
      <c r="N67" s="176"/>
      <c r="O67" s="176"/>
      <c r="P67" s="176"/>
      <c r="Q67" s="176"/>
      <c r="R67" s="176"/>
      <c r="S67" s="176"/>
      <c r="T67" s="176"/>
      <c r="U67" s="176"/>
      <c r="V67" s="181"/>
      <c r="W67" s="177"/>
    </row>
    <row r="68" spans="1:23" ht="13" x14ac:dyDescent="0.2">
      <c r="A68" s="101">
        <v>62</v>
      </c>
      <c r="B68" s="256">
        <v>41150</v>
      </c>
      <c r="C68" s="257" t="s">
        <v>484</v>
      </c>
      <c r="D68" s="174">
        <v>20000</v>
      </c>
      <c r="E68" s="176"/>
      <c r="F68" s="176"/>
      <c r="G68" s="176"/>
      <c r="H68" s="176"/>
      <c r="I68" s="176"/>
      <c r="J68" s="176"/>
      <c r="K68" s="176"/>
      <c r="L68" s="176"/>
      <c r="M68" s="176"/>
      <c r="N68" s="176"/>
      <c r="O68" s="176"/>
      <c r="P68" s="176"/>
      <c r="Q68" s="176"/>
      <c r="R68" s="176"/>
      <c r="S68" s="176"/>
      <c r="T68" s="176"/>
      <c r="U68" s="176"/>
      <c r="V68" s="181"/>
      <c r="W68" s="177"/>
    </row>
    <row r="69" spans="1:23" ht="13" x14ac:dyDescent="0.2">
      <c r="A69" s="101">
        <v>63</v>
      </c>
      <c r="B69" s="256">
        <v>41151</v>
      </c>
      <c r="C69" s="257" t="s">
        <v>485</v>
      </c>
      <c r="D69" s="174">
        <v>20000</v>
      </c>
      <c r="E69" s="176"/>
      <c r="F69" s="176"/>
      <c r="G69" s="176"/>
      <c r="H69" s="176"/>
      <c r="I69" s="176"/>
      <c r="J69" s="176"/>
      <c r="K69" s="176"/>
      <c r="L69" s="176"/>
      <c r="M69" s="176"/>
      <c r="N69" s="176"/>
      <c r="O69" s="176"/>
      <c r="P69" s="176"/>
      <c r="Q69" s="176"/>
      <c r="R69" s="176"/>
      <c r="S69" s="176"/>
      <c r="T69" s="176"/>
      <c r="U69" s="176"/>
      <c r="V69" s="181"/>
      <c r="W69" s="177"/>
    </row>
    <row r="70" spans="1:23" ht="13" x14ac:dyDescent="0.2">
      <c r="A70" s="101">
        <v>64</v>
      </c>
      <c r="B70" s="256">
        <v>41152</v>
      </c>
      <c r="C70" s="257" t="s">
        <v>486</v>
      </c>
      <c r="D70" s="174">
        <v>20000</v>
      </c>
      <c r="E70" s="176"/>
      <c r="F70" s="176"/>
      <c r="G70" s="176"/>
      <c r="H70" s="176"/>
      <c r="I70" s="176"/>
      <c r="J70" s="176"/>
      <c r="K70" s="176"/>
      <c r="L70" s="176"/>
      <c r="M70" s="176"/>
      <c r="N70" s="176"/>
      <c r="O70" s="176"/>
      <c r="P70" s="176"/>
      <c r="Q70" s="176"/>
      <c r="R70" s="176"/>
      <c r="S70" s="176"/>
      <c r="T70" s="176"/>
      <c r="U70" s="176"/>
      <c r="V70" s="181"/>
      <c r="W70" s="177"/>
    </row>
    <row r="71" spans="1:23" ht="13" x14ac:dyDescent="0.2">
      <c r="A71" s="101">
        <v>65</v>
      </c>
      <c r="B71" s="256">
        <v>41153</v>
      </c>
      <c r="C71" s="257" t="s">
        <v>487</v>
      </c>
      <c r="D71" s="174">
        <v>20000</v>
      </c>
      <c r="E71" s="176"/>
      <c r="F71" s="176"/>
      <c r="G71" s="176"/>
      <c r="H71" s="176"/>
      <c r="I71" s="176"/>
      <c r="J71" s="176"/>
      <c r="K71" s="176"/>
      <c r="L71" s="176"/>
      <c r="M71" s="176"/>
      <c r="N71" s="176"/>
      <c r="O71" s="176"/>
      <c r="P71" s="176"/>
      <c r="Q71" s="176"/>
      <c r="R71" s="176"/>
      <c r="S71" s="176"/>
      <c r="T71" s="176"/>
      <c r="U71" s="176"/>
      <c r="V71" s="181"/>
      <c r="W71" s="177"/>
    </row>
    <row r="72" spans="1:23" ht="14" x14ac:dyDescent="0.2">
      <c r="A72" s="723" t="s">
        <v>99</v>
      </c>
      <c r="B72" s="724"/>
      <c r="C72" s="724"/>
      <c r="D72" s="725"/>
      <c r="E72" s="176">
        <f>SUM(E7:E71)</f>
        <v>80262</v>
      </c>
      <c r="F72" s="176">
        <f>SUM(F7:F71)</f>
        <v>7000</v>
      </c>
      <c r="G72" s="176">
        <f t="shared" ref="G72:W72" si="2">SUM(G7:G71)</f>
        <v>525</v>
      </c>
      <c r="H72" s="176">
        <f t="shared" si="2"/>
        <v>14438</v>
      </c>
      <c r="I72" s="176">
        <f t="shared" si="2"/>
        <v>9210</v>
      </c>
      <c r="J72" s="176">
        <f t="shared" si="2"/>
        <v>50315</v>
      </c>
      <c r="K72" s="176">
        <f t="shared" si="2"/>
        <v>13650</v>
      </c>
      <c r="L72" s="176">
        <f t="shared" si="2"/>
        <v>630</v>
      </c>
      <c r="M72" s="176">
        <f t="shared" si="2"/>
        <v>0</v>
      </c>
      <c r="N72" s="176">
        <f t="shared" si="2"/>
        <v>153300</v>
      </c>
      <c r="O72" s="176">
        <f t="shared" si="2"/>
        <v>-3070</v>
      </c>
      <c r="P72" s="176">
        <f t="shared" si="2"/>
        <v>-50315</v>
      </c>
      <c r="Q72" s="176">
        <f t="shared" si="2"/>
        <v>4115</v>
      </c>
      <c r="R72" s="176">
        <f t="shared" si="2"/>
        <v>14600</v>
      </c>
      <c r="S72" s="176">
        <f t="shared" si="2"/>
        <v>0</v>
      </c>
      <c r="T72" s="176">
        <f t="shared" si="2"/>
        <v>14600</v>
      </c>
      <c r="U72" s="176">
        <f t="shared" si="2"/>
        <v>0</v>
      </c>
      <c r="V72" s="176">
        <f t="shared" si="2"/>
        <v>0</v>
      </c>
      <c r="W72" s="176">
        <f t="shared" si="2"/>
        <v>679953</v>
      </c>
    </row>
  </sheetData>
  <mergeCells count="3">
    <mergeCell ref="A72:D72"/>
    <mergeCell ref="V3:W3"/>
    <mergeCell ref="A2:W2"/>
  </mergeCells>
  <phoneticPr fontId="3"/>
  <printOptions horizontalCentered="1" verticalCentered="1"/>
  <pageMargins left="0.59055118110236227" right="0.59055118110236227" top="0" bottom="0" header="0" footer="0"/>
  <pageSetup paperSize="9" scale="4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2ADA3-8B3B-4106-AF28-9AC32B26ECD7}">
  <sheetPr>
    <pageSetUpPr fitToPage="1"/>
  </sheetPr>
  <dimension ref="A1:I32"/>
  <sheetViews>
    <sheetView showGridLines="0" view="pageBreakPreview" topLeftCell="C1" zoomScale="90" zoomScaleNormal="100" zoomScaleSheetLayoutView="90" workbookViewId="0">
      <selection activeCell="G13" sqref="G13"/>
    </sheetView>
  </sheetViews>
  <sheetFormatPr defaultColWidth="8.90625" defaultRowHeight="13" x14ac:dyDescent="0.2"/>
  <cols>
    <col min="1" max="1" width="1.90625" style="1" customWidth="1"/>
    <col min="2" max="3" width="10.6328125" style="1" customWidth="1"/>
    <col min="4" max="5" width="5.6328125" style="1" customWidth="1"/>
    <col min="6" max="6" width="38" style="1" customWidth="1"/>
    <col min="7" max="9" width="12.08984375" style="1" customWidth="1"/>
    <col min="10" max="10" width="2" style="1" customWidth="1"/>
    <col min="11" max="15" width="3.6328125" style="1" customWidth="1"/>
    <col min="16" max="16384" width="8.90625" style="1"/>
  </cols>
  <sheetData>
    <row r="1" spans="1:9" ht="15" customHeight="1" x14ac:dyDescent="0.2">
      <c r="A1" s="291"/>
      <c r="I1" s="2" t="s">
        <v>185</v>
      </c>
    </row>
    <row r="2" spans="1:9" ht="15" customHeight="1" x14ac:dyDescent="0.2">
      <c r="I2" s="2" t="s">
        <v>827</v>
      </c>
    </row>
    <row r="3" spans="1:9" ht="15" customHeight="1" x14ac:dyDescent="0.2">
      <c r="I3" s="2" t="s">
        <v>758</v>
      </c>
    </row>
    <row r="4" spans="1:9" ht="15" customHeight="1" x14ac:dyDescent="0.2">
      <c r="G4" s="208"/>
      <c r="H4" s="3"/>
      <c r="I4" s="2"/>
    </row>
    <row r="5" spans="1:9" ht="15" customHeight="1" x14ac:dyDescent="0.2"/>
    <row r="6" spans="1:9" ht="29.25" customHeight="1" x14ac:dyDescent="0.2">
      <c r="D6" s="541" t="s">
        <v>193</v>
      </c>
      <c r="E6" s="541"/>
      <c r="F6" s="541"/>
      <c r="G6" s="541"/>
      <c r="H6" s="500"/>
      <c r="I6" s="4"/>
    </row>
    <row r="7" spans="1:9" ht="15" customHeight="1" thickBot="1" x14ac:dyDescent="0.25">
      <c r="D7" s="500"/>
      <c r="E7" s="500"/>
      <c r="F7" s="500"/>
      <c r="G7" s="500"/>
      <c r="H7" s="500"/>
      <c r="I7" s="4"/>
    </row>
    <row r="8" spans="1:9" ht="31.5" customHeight="1" thickBot="1" x14ac:dyDescent="0.25">
      <c r="B8" s="542" t="s">
        <v>188</v>
      </c>
      <c r="C8" s="542"/>
      <c r="D8" s="543"/>
      <c r="E8" s="305" t="s">
        <v>189</v>
      </c>
      <c r="F8" s="306">
        <f>SUM(I20)</f>
        <v>2306000</v>
      </c>
      <c r="G8" s="5"/>
      <c r="H8" s="507"/>
      <c r="I8" s="506"/>
    </row>
    <row r="9" spans="1:9" ht="31.5" customHeight="1" thickTop="1" thickBot="1" x14ac:dyDescent="0.25">
      <c r="B9" s="542" t="s">
        <v>757</v>
      </c>
      <c r="C9" s="542"/>
      <c r="D9" s="544"/>
      <c r="E9" s="303" t="s">
        <v>189</v>
      </c>
      <c r="F9" s="304">
        <f>SUM(G20)</f>
        <v>200000</v>
      </c>
      <c r="G9" s="5"/>
      <c r="H9" s="507"/>
      <c r="I9" s="506"/>
    </row>
    <row r="10" spans="1:9" ht="25.5" customHeight="1" thickTop="1" thickBot="1" x14ac:dyDescent="0.25">
      <c r="D10" s="284"/>
      <c r="E10" s="284" t="s">
        <v>650</v>
      </c>
      <c r="F10" s="284"/>
    </row>
    <row r="11" spans="1:9" s="292" customFormat="1" ht="51" customHeight="1" thickTop="1" x14ac:dyDescent="0.2">
      <c r="B11" s="293" t="s">
        <v>190</v>
      </c>
      <c r="C11" s="294" t="s">
        <v>191</v>
      </c>
      <c r="D11" s="545" t="s">
        <v>606</v>
      </c>
      <c r="E11" s="546"/>
      <c r="F11" s="546"/>
      <c r="G11" s="295" t="s">
        <v>651</v>
      </c>
      <c r="H11" s="296" t="s">
        <v>628</v>
      </c>
      <c r="I11" s="297" t="s">
        <v>756</v>
      </c>
    </row>
    <row r="12" spans="1:9" ht="30" customHeight="1" x14ac:dyDescent="0.2">
      <c r="B12" s="307">
        <v>44029</v>
      </c>
      <c r="C12" s="308">
        <v>44409</v>
      </c>
      <c r="D12" s="537" t="s">
        <v>755</v>
      </c>
      <c r="E12" s="538"/>
      <c r="F12" s="538"/>
      <c r="G12" s="298">
        <v>200000</v>
      </c>
      <c r="H12" s="299">
        <v>2106000</v>
      </c>
      <c r="I12" s="300">
        <f t="shared" ref="I12:I20" si="0">SUM(G12:H12)</f>
        <v>2306000</v>
      </c>
    </row>
    <row r="13" spans="1:9" ht="30" customHeight="1" x14ac:dyDescent="0.2">
      <c r="B13" s="309"/>
      <c r="C13" s="308"/>
      <c r="D13" s="537"/>
      <c r="E13" s="538"/>
      <c r="F13" s="538"/>
      <c r="G13" s="298"/>
      <c r="H13" s="299"/>
      <c r="I13" s="300">
        <f t="shared" si="0"/>
        <v>0</v>
      </c>
    </row>
    <row r="14" spans="1:9" ht="30" customHeight="1" x14ac:dyDescent="0.2">
      <c r="B14" s="309"/>
      <c r="C14" s="308"/>
      <c r="D14" s="537"/>
      <c r="E14" s="538"/>
      <c r="F14" s="538"/>
      <c r="G14" s="298"/>
      <c r="H14" s="299"/>
      <c r="I14" s="300">
        <f t="shared" si="0"/>
        <v>0</v>
      </c>
    </row>
    <row r="15" spans="1:9" ht="30" customHeight="1" x14ac:dyDescent="0.2">
      <c r="B15" s="309"/>
      <c r="C15" s="308"/>
      <c r="D15" s="537"/>
      <c r="E15" s="538"/>
      <c r="F15" s="538"/>
      <c r="G15" s="298"/>
      <c r="H15" s="299"/>
      <c r="I15" s="300">
        <f t="shared" si="0"/>
        <v>0</v>
      </c>
    </row>
    <row r="16" spans="1:9" ht="30" customHeight="1" x14ac:dyDescent="0.2">
      <c r="B16" s="309"/>
      <c r="C16" s="308"/>
      <c r="D16" s="537"/>
      <c r="E16" s="538"/>
      <c r="F16" s="538"/>
      <c r="G16" s="298"/>
      <c r="H16" s="299"/>
      <c r="I16" s="300">
        <f t="shared" si="0"/>
        <v>0</v>
      </c>
    </row>
    <row r="17" spans="2:9" ht="30" customHeight="1" x14ac:dyDescent="0.2">
      <c r="B17" s="309"/>
      <c r="C17" s="308"/>
      <c r="D17" s="537"/>
      <c r="E17" s="538"/>
      <c r="F17" s="538"/>
      <c r="G17" s="298"/>
      <c r="H17" s="299"/>
      <c r="I17" s="300">
        <f t="shared" si="0"/>
        <v>0</v>
      </c>
    </row>
    <row r="18" spans="2:9" ht="30" customHeight="1" x14ac:dyDescent="0.2">
      <c r="B18" s="309"/>
      <c r="C18" s="308"/>
      <c r="D18" s="537"/>
      <c r="E18" s="538"/>
      <c r="F18" s="538"/>
      <c r="G18" s="298"/>
      <c r="H18" s="299"/>
      <c r="I18" s="300">
        <f t="shared" si="0"/>
        <v>0</v>
      </c>
    </row>
    <row r="19" spans="2:9" ht="30" customHeight="1" x14ac:dyDescent="0.2">
      <c r="B19" s="309"/>
      <c r="C19" s="308"/>
      <c r="D19" s="537"/>
      <c r="E19" s="538"/>
      <c r="F19" s="538"/>
      <c r="G19" s="298"/>
      <c r="H19" s="299"/>
      <c r="I19" s="300">
        <f t="shared" si="0"/>
        <v>0</v>
      </c>
    </row>
    <row r="20" spans="2:9" ht="30" customHeight="1" thickBot="1" x14ac:dyDescent="0.25">
      <c r="B20" s="505"/>
      <c r="C20" s="310" t="s">
        <v>192</v>
      </c>
      <c r="D20" s="539"/>
      <c r="E20" s="540"/>
      <c r="F20" s="540"/>
      <c r="G20" s="301">
        <f>SUM(G12:G19)</f>
        <v>200000</v>
      </c>
      <c r="H20" s="302">
        <f>SUM(H12:H19)</f>
        <v>2106000</v>
      </c>
      <c r="I20" s="300">
        <f t="shared" si="0"/>
        <v>2306000</v>
      </c>
    </row>
    <row r="21" spans="2:9" ht="15" customHeight="1" thickTop="1" x14ac:dyDescent="0.2"/>
    <row r="22" spans="2:9" ht="15" customHeight="1" x14ac:dyDescent="0.2"/>
    <row r="23" spans="2:9" ht="15" customHeight="1" x14ac:dyDescent="0.2"/>
    <row r="24" spans="2:9" ht="15" customHeight="1" x14ac:dyDescent="0.2"/>
    <row r="25" spans="2:9" ht="15" customHeight="1" x14ac:dyDescent="0.2"/>
    <row r="26" spans="2:9" ht="15" customHeight="1" x14ac:dyDescent="0.2"/>
    <row r="27" spans="2:9" ht="15" customHeight="1" x14ac:dyDescent="0.2"/>
    <row r="28" spans="2:9" ht="15" customHeight="1" x14ac:dyDescent="0.2"/>
    <row r="29" spans="2:9" ht="15" customHeight="1" x14ac:dyDescent="0.2"/>
    <row r="30" spans="2:9" ht="15" customHeight="1" x14ac:dyDescent="0.2"/>
    <row r="31" spans="2:9" ht="15" customHeight="1" x14ac:dyDescent="0.2"/>
    <row r="32" spans="2:9" ht="15" customHeight="1" x14ac:dyDescent="0.2"/>
  </sheetData>
  <mergeCells count="13">
    <mergeCell ref="D12:F12"/>
    <mergeCell ref="D6:G6"/>
    <mergeCell ref="D15:F15"/>
    <mergeCell ref="B8:D8"/>
    <mergeCell ref="B9:D9"/>
    <mergeCell ref="D11:F11"/>
    <mergeCell ref="D13:F13"/>
    <mergeCell ref="D16:F16"/>
    <mergeCell ref="D20:F20"/>
    <mergeCell ref="D19:F19"/>
    <mergeCell ref="D14:F14"/>
    <mergeCell ref="D18:F18"/>
    <mergeCell ref="D17:F17"/>
  </mergeCells>
  <phoneticPr fontId="3"/>
  <pageMargins left="0" right="0" top="0.59055118110236227" bottom="0.62992125984251968" header="0.51181102362204722" footer="0.51181102362204722"/>
  <pageSetup paperSize="9" scale="94"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F43"/>
  <sheetViews>
    <sheetView view="pageBreakPreview" zoomScaleNormal="100" zoomScaleSheetLayoutView="100" workbookViewId="0">
      <selection activeCell="E10" sqref="E10"/>
    </sheetView>
  </sheetViews>
  <sheetFormatPr defaultColWidth="13" defaultRowHeight="13" x14ac:dyDescent="0.2"/>
  <cols>
    <col min="1" max="6" width="14.08984375" style="8" customWidth="1"/>
    <col min="7" max="16384" width="13" style="8"/>
  </cols>
  <sheetData>
    <row r="1" spans="1:6" ht="21" x14ac:dyDescent="0.2">
      <c r="A1" s="286"/>
      <c r="B1" s="9"/>
      <c r="C1" s="9"/>
      <c r="D1" s="9"/>
      <c r="E1" s="9"/>
      <c r="F1" s="18" t="s">
        <v>419</v>
      </c>
    </row>
    <row r="2" spans="1:6" ht="21" customHeight="1" x14ac:dyDescent="0.2">
      <c r="A2" s="9"/>
      <c r="B2" s="673" t="s">
        <v>645</v>
      </c>
      <c r="C2" s="673"/>
      <c r="D2" s="673"/>
      <c r="E2" s="673"/>
      <c r="F2" s="10"/>
    </row>
    <row r="3" spans="1:6" ht="21" customHeight="1" x14ac:dyDescent="0.2">
      <c r="A3" s="9"/>
      <c r="B3" s="9"/>
      <c r="C3" s="75"/>
      <c r="D3" s="75"/>
      <c r="E3" s="9" t="s">
        <v>89</v>
      </c>
      <c r="F3" s="9"/>
    </row>
    <row r="4" spans="1:6" ht="21" customHeight="1" x14ac:dyDescent="0.2">
      <c r="A4" s="10"/>
      <c r="B4" s="10"/>
      <c r="C4" s="10"/>
      <c r="D4" s="10"/>
      <c r="E4" s="10"/>
      <c r="F4" s="18" t="s">
        <v>752</v>
      </c>
    </row>
    <row r="5" spans="1:6" ht="21" customHeight="1" x14ac:dyDescent="0.2">
      <c r="A5" s="76" t="s">
        <v>90</v>
      </c>
      <c r="B5" s="16" t="s">
        <v>351</v>
      </c>
      <c r="C5" s="77" t="s">
        <v>4</v>
      </c>
      <c r="D5" s="77" t="s">
        <v>91</v>
      </c>
      <c r="E5" s="77" t="s">
        <v>235</v>
      </c>
      <c r="F5" s="77" t="s">
        <v>239</v>
      </c>
    </row>
    <row r="6" spans="1:6" ht="21" customHeight="1" x14ac:dyDescent="0.2">
      <c r="A6" s="78" t="s">
        <v>92</v>
      </c>
      <c r="B6" s="79"/>
      <c r="C6" s="79"/>
      <c r="D6" s="79"/>
      <c r="E6" s="79"/>
      <c r="F6" s="46">
        <v>0</v>
      </c>
    </row>
    <row r="7" spans="1:6" ht="21" customHeight="1" x14ac:dyDescent="0.2">
      <c r="A7" s="80"/>
      <c r="B7" s="23"/>
      <c r="C7" s="23"/>
      <c r="D7" s="46"/>
      <c r="E7" s="46"/>
      <c r="F7" s="35">
        <f t="shared" ref="F7:F40" si="0">F6+D7-E7</f>
        <v>0</v>
      </c>
    </row>
    <row r="8" spans="1:6" ht="21" customHeight="1" x14ac:dyDescent="0.2">
      <c r="A8" s="80"/>
      <c r="B8" s="23"/>
      <c r="C8" s="23"/>
      <c r="D8" s="46"/>
      <c r="E8" s="46"/>
      <c r="F8" s="35">
        <f t="shared" si="0"/>
        <v>0</v>
      </c>
    </row>
    <row r="9" spans="1:6" ht="21" customHeight="1" x14ac:dyDescent="0.2">
      <c r="A9" s="80"/>
      <c r="B9" s="23"/>
      <c r="C9" s="23"/>
      <c r="D9" s="46"/>
      <c r="E9" s="46"/>
      <c r="F9" s="35">
        <f t="shared" si="0"/>
        <v>0</v>
      </c>
    </row>
    <row r="10" spans="1:6" ht="21" customHeight="1" x14ac:dyDescent="0.2">
      <c r="A10" s="80"/>
      <c r="B10" s="23"/>
      <c r="C10" s="23"/>
      <c r="D10" s="46"/>
      <c r="E10" s="46"/>
      <c r="F10" s="35">
        <f t="shared" si="0"/>
        <v>0</v>
      </c>
    </row>
    <row r="11" spans="1:6" ht="21" customHeight="1" x14ac:dyDescent="0.2">
      <c r="A11" s="80"/>
      <c r="B11" s="23"/>
      <c r="C11" s="23"/>
      <c r="D11" s="46"/>
      <c r="E11" s="46"/>
      <c r="F11" s="35">
        <f t="shared" si="0"/>
        <v>0</v>
      </c>
    </row>
    <row r="12" spans="1:6" ht="21" customHeight="1" x14ac:dyDescent="0.2">
      <c r="A12" s="80"/>
      <c r="B12" s="23"/>
      <c r="C12" s="23"/>
      <c r="D12" s="46"/>
      <c r="E12" s="46"/>
      <c r="F12" s="35">
        <f t="shared" si="0"/>
        <v>0</v>
      </c>
    </row>
    <row r="13" spans="1:6" ht="21" customHeight="1" x14ac:dyDescent="0.2">
      <c r="A13" s="80"/>
      <c r="B13" s="23"/>
      <c r="C13" s="23"/>
      <c r="D13" s="46"/>
      <c r="E13" s="46"/>
      <c r="F13" s="35">
        <f t="shared" si="0"/>
        <v>0</v>
      </c>
    </row>
    <row r="14" spans="1:6" ht="21" customHeight="1" x14ac:dyDescent="0.2">
      <c r="A14" s="80"/>
      <c r="B14" s="23"/>
      <c r="C14" s="23"/>
      <c r="D14" s="46"/>
      <c r="E14" s="46"/>
      <c r="F14" s="35">
        <f t="shared" si="0"/>
        <v>0</v>
      </c>
    </row>
    <row r="15" spans="1:6" ht="21" customHeight="1" x14ac:dyDescent="0.2">
      <c r="A15" s="80"/>
      <c r="B15" s="23"/>
      <c r="C15" s="23"/>
      <c r="D15" s="46"/>
      <c r="E15" s="46"/>
      <c r="F15" s="35">
        <f t="shared" si="0"/>
        <v>0</v>
      </c>
    </row>
    <row r="16" spans="1:6" ht="21" customHeight="1" x14ac:dyDescent="0.2">
      <c r="A16" s="80"/>
      <c r="B16" s="23"/>
      <c r="C16" s="23"/>
      <c r="D16" s="46"/>
      <c r="E16" s="46"/>
      <c r="F16" s="35">
        <f t="shared" si="0"/>
        <v>0</v>
      </c>
    </row>
    <row r="17" spans="1:6" ht="21" customHeight="1" x14ac:dyDescent="0.2">
      <c r="A17" s="80"/>
      <c r="B17" s="23"/>
      <c r="C17" s="23"/>
      <c r="D17" s="46"/>
      <c r="E17" s="46"/>
      <c r="F17" s="35">
        <f t="shared" si="0"/>
        <v>0</v>
      </c>
    </row>
    <row r="18" spans="1:6" ht="21" customHeight="1" x14ac:dyDescent="0.2">
      <c r="A18" s="80"/>
      <c r="B18" s="23"/>
      <c r="C18" s="23"/>
      <c r="D18" s="46"/>
      <c r="E18" s="46"/>
      <c r="F18" s="35">
        <f t="shared" si="0"/>
        <v>0</v>
      </c>
    </row>
    <row r="19" spans="1:6" ht="21" customHeight="1" x14ac:dyDescent="0.2">
      <c r="A19" s="80"/>
      <c r="B19" s="23"/>
      <c r="C19" s="23"/>
      <c r="D19" s="46"/>
      <c r="E19" s="46"/>
      <c r="F19" s="35">
        <f t="shared" si="0"/>
        <v>0</v>
      </c>
    </row>
    <row r="20" spans="1:6" ht="21" customHeight="1" x14ac:dyDescent="0.2">
      <c r="A20" s="80"/>
      <c r="B20" s="23"/>
      <c r="C20" s="23"/>
      <c r="D20" s="46"/>
      <c r="E20" s="46"/>
      <c r="F20" s="35">
        <f t="shared" si="0"/>
        <v>0</v>
      </c>
    </row>
    <row r="21" spans="1:6" ht="21" customHeight="1" x14ac:dyDescent="0.2">
      <c r="A21" s="80"/>
      <c r="B21" s="23"/>
      <c r="C21" s="23"/>
      <c r="D21" s="46"/>
      <c r="E21" s="46"/>
      <c r="F21" s="35">
        <f t="shared" si="0"/>
        <v>0</v>
      </c>
    </row>
    <row r="22" spans="1:6" ht="21" customHeight="1" x14ac:dyDescent="0.2">
      <c r="A22" s="80"/>
      <c r="B22" s="23"/>
      <c r="C22" s="23"/>
      <c r="D22" s="46"/>
      <c r="E22" s="46"/>
      <c r="F22" s="35">
        <f t="shared" si="0"/>
        <v>0</v>
      </c>
    </row>
    <row r="23" spans="1:6" ht="21" customHeight="1" x14ac:dyDescent="0.2">
      <c r="A23" s="80"/>
      <c r="B23" s="23"/>
      <c r="C23" s="23"/>
      <c r="D23" s="46"/>
      <c r="E23" s="46"/>
      <c r="F23" s="35">
        <f t="shared" si="0"/>
        <v>0</v>
      </c>
    </row>
    <row r="24" spans="1:6" ht="21" customHeight="1" x14ac:dyDescent="0.2">
      <c r="A24" s="80"/>
      <c r="B24" s="23"/>
      <c r="C24" s="23"/>
      <c r="D24" s="46"/>
      <c r="E24" s="46"/>
      <c r="F24" s="35">
        <f t="shared" si="0"/>
        <v>0</v>
      </c>
    </row>
    <row r="25" spans="1:6" ht="21" customHeight="1" x14ac:dyDescent="0.2">
      <c r="A25" s="80"/>
      <c r="B25" s="23"/>
      <c r="C25" s="23"/>
      <c r="D25" s="46"/>
      <c r="E25" s="46"/>
      <c r="F25" s="35">
        <f t="shared" si="0"/>
        <v>0</v>
      </c>
    </row>
    <row r="26" spans="1:6" ht="21" customHeight="1" x14ac:dyDescent="0.2">
      <c r="A26" s="80"/>
      <c r="B26" s="23"/>
      <c r="C26" s="23"/>
      <c r="D26" s="46"/>
      <c r="E26" s="46"/>
      <c r="F26" s="35">
        <f t="shared" si="0"/>
        <v>0</v>
      </c>
    </row>
    <row r="27" spans="1:6" ht="21" customHeight="1" x14ac:dyDescent="0.2">
      <c r="A27" s="80"/>
      <c r="B27" s="23"/>
      <c r="C27" s="23"/>
      <c r="D27" s="46"/>
      <c r="E27" s="46"/>
      <c r="F27" s="35">
        <f t="shared" si="0"/>
        <v>0</v>
      </c>
    </row>
    <row r="28" spans="1:6" ht="21" customHeight="1" x14ac:dyDescent="0.2">
      <c r="A28" s="80"/>
      <c r="B28" s="23"/>
      <c r="C28" s="23"/>
      <c r="D28" s="46"/>
      <c r="E28" s="46"/>
      <c r="F28" s="35">
        <f t="shared" si="0"/>
        <v>0</v>
      </c>
    </row>
    <row r="29" spans="1:6" ht="21" customHeight="1" x14ac:dyDescent="0.2">
      <c r="A29" s="80"/>
      <c r="B29" s="23"/>
      <c r="C29" s="23"/>
      <c r="D29" s="46"/>
      <c r="E29" s="46"/>
      <c r="F29" s="35">
        <f t="shared" si="0"/>
        <v>0</v>
      </c>
    </row>
    <row r="30" spans="1:6" ht="21" customHeight="1" x14ac:dyDescent="0.2">
      <c r="A30" s="80"/>
      <c r="B30" s="23"/>
      <c r="C30" s="23"/>
      <c r="D30" s="46"/>
      <c r="E30" s="46"/>
      <c r="F30" s="35">
        <f t="shared" si="0"/>
        <v>0</v>
      </c>
    </row>
    <row r="31" spans="1:6" ht="21" customHeight="1" x14ac:dyDescent="0.2">
      <c r="A31" s="80"/>
      <c r="B31" s="23"/>
      <c r="C31" s="23"/>
      <c r="D31" s="46"/>
      <c r="E31" s="46"/>
      <c r="F31" s="35">
        <f t="shared" si="0"/>
        <v>0</v>
      </c>
    </row>
    <row r="32" spans="1:6" ht="21" customHeight="1" x14ac:dyDescent="0.2">
      <c r="A32" s="80"/>
      <c r="B32" s="23"/>
      <c r="C32" s="23"/>
      <c r="D32" s="46"/>
      <c r="E32" s="46"/>
      <c r="F32" s="35">
        <f t="shared" si="0"/>
        <v>0</v>
      </c>
    </row>
    <row r="33" spans="1:6" ht="21" customHeight="1" x14ac:dyDescent="0.2">
      <c r="A33" s="80"/>
      <c r="B33" s="23"/>
      <c r="C33" s="23"/>
      <c r="D33" s="46"/>
      <c r="E33" s="46"/>
      <c r="F33" s="35">
        <f t="shared" si="0"/>
        <v>0</v>
      </c>
    </row>
    <row r="34" spans="1:6" ht="21" customHeight="1" x14ac:dyDescent="0.2">
      <c r="A34" s="80"/>
      <c r="B34" s="23"/>
      <c r="C34" s="23"/>
      <c r="D34" s="46"/>
      <c r="E34" s="46"/>
      <c r="F34" s="35">
        <f t="shared" si="0"/>
        <v>0</v>
      </c>
    </row>
    <row r="35" spans="1:6" ht="21" customHeight="1" x14ac:dyDescent="0.2">
      <c r="A35" s="80"/>
      <c r="B35" s="23"/>
      <c r="C35" s="23"/>
      <c r="D35" s="46"/>
      <c r="E35" s="46"/>
      <c r="F35" s="35">
        <f t="shared" si="0"/>
        <v>0</v>
      </c>
    </row>
    <row r="36" spans="1:6" ht="21" customHeight="1" x14ac:dyDescent="0.2">
      <c r="A36" s="80"/>
      <c r="B36" s="23"/>
      <c r="C36" s="23"/>
      <c r="D36" s="46"/>
      <c r="E36" s="46"/>
      <c r="F36" s="35">
        <f t="shared" si="0"/>
        <v>0</v>
      </c>
    </row>
    <row r="37" spans="1:6" ht="21" customHeight="1" x14ac:dyDescent="0.2">
      <c r="A37" s="80"/>
      <c r="B37" s="23"/>
      <c r="C37" s="23"/>
      <c r="D37" s="46"/>
      <c r="E37" s="46"/>
      <c r="F37" s="35">
        <f t="shared" si="0"/>
        <v>0</v>
      </c>
    </row>
    <row r="38" spans="1:6" ht="21" customHeight="1" x14ac:dyDescent="0.2">
      <c r="A38" s="80"/>
      <c r="B38" s="23"/>
      <c r="C38" s="23"/>
      <c r="D38" s="46"/>
      <c r="E38" s="46"/>
      <c r="F38" s="35">
        <f t="shared" si="0"/>
        <v>0</v>
      </c>
    </row>
    <row r="39" spans="1:6" ht="21" customHeight="1" x14ac:dyDescent="0.2">
      <c r="A39" s="80"/>
      <c r="B39" s="23"/>
      <c r="C39" s="23"/>
      <c r="D39" s="46"/>
      <c r="E39" s="46"/>
      <c r="F39" s="35">
        <f t="shared" si="0"/>
        <v>0</v>
      </c>
    </row>
    <row r="40" spans="1:6" ht="21" customHeight="1" x14ac:dyDescent="0.2">
      <c r="A40" s="80"/>
      <c r="B40" s="23"/>
      <c r="C40" s="23"/>
      <c r="D40" s="46"/>
      <c r="E40" s="46"/>
      <c r="F40" s="35">
        <f t="shared" si="0"/>
        <v>0</v>
      </c>
    </row>
    <row r="41" spans="1:6" ht="21" customHeight="1" x14ac:dyDescent="0.2">
      <c r="A41" s="78" t="s">
        <v>88</v>
      </c>
      <c r="B41" s="79"/>
      <c r="C41" s="79"/>
      <c r="D41" s="35">
        <f>SUM(D7:D40)</f>
        <v>0</v>
      </c>
      <c r="E41" s="35">
        <f>SUM(E7:E40)</f>
        <v>0</v>
      </c>
      <c r="F41" s="35">
        <f>F40</f>
        <v>0</v>
      </c>
    </row>
    <row r="42" spans="1:6" x14ac:dyDescent="0.2">
      <c r="A42" s="75"/>
      <c r="B42" s="75"/>
      <c r="C42" s="75"/>
      <c r="D42" s="10"/>
      <c r="E42" s="10"/>
      <c r="F42" s="10"/>
    </row>
    <row r="43" spans="1:6" x14ac:dyDescent="0.2">
      <c r="A43" s="10" t="s">
        <v>93</v>
      </c>
      <c r="B43" s="10"/>
      <c r="C43" s="10"/>
      <c r="D43" s="10"/>
      <c r="E43" s="10"/>
      <c r="F43" s="10"/>
    </row>
  </sheetData>
  <mergeCells count="1">
    <mergeCell ref="B2:E2"/>
  </mergeCells>
  <phoneticPr fontId="3"/>
  <printOptions horizontalCentered="1"/>
  <pageMargins left="0.78740157480314965" right="0.78740157480314965" top="0.98425196850393704" bottom="0.98425196850393704" header="0.51181102362204722" footer="0.51181102362204722"/>
  <pageSetup paperSize="9" scale="83"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F43"/>
  <sheetViews>
    <sheetView view="pageBreakPreview" zoomScaleNormal="100" zoomScaleSheetLayoutView="100" workbookViewId="0">
      <selection activeCell="E5" sqref="E5"/>
    </sheetView>
  </sheetViews>
  <sheetFormatPr defaultColWidth="13" defaultRowHeight="13" x14ac:dyDescent="0.2"/>
  <cols>
    <col min="1" max="2" width="14.08984375" style="187" customWidth="1"/>
    <col min="3" max="3" width="17.453125" style="187" customWidth="1"/>
    <col min="4" max="6" width="14.08984375" style="187" customWidth="1"/>
    <col min="7" max="16384" width="13" style="187"/>
  </cols>
  <sheetData>
    <row r="1" spans="1:6" ht="21" x14ac:dyDescent="0.2">
      <c r="A1" s="287"/>
      <c r="B1" s="186"/>
      <c r="C1" s="186"/>
      <c r="D1" s="186"/>
      <c r="E1" s="186"/>
      <c r="F1" s="18" t="s">
        <v>419</v>
      </c>
    </row>
    <row r="2" spans="1:6" ht="16.5" customHeight="1" x14ac:dyDescent="0.2">
      <c r="A2" s="728" t="s">
        <v>432</v>
      </c>
      <c r="B2" s="728"/>
      <c r="C2" s="728"/>
      <c r="D2" s="728"/>
      <c r="E2" s="728"/>
      <c r="F2" s="728"/>
    </row>
    <row r="3" spans="1:6" ht="17.25" customHeight="1" x14ac:dyDescent="0.2">
      <c r="A3" s="186"/>
      <c r="B3" s="186"/>
      <c r="C3" s="188"/>
      <c r="D3" s="188"/>
      <c r="E3" s="186" t="s">
        <v>282</v>
      </c>
      <c r="F3" s="186"/>
    </row>
    <row r="4" spans="1:6" ht="17.25" customHeight="1" x14ac:dyDescent="0.2">
      <c r="A4" s="189"/>
      <c r="B4" s="189"/>
      <c r="C4" s="189"/>
      <c r="D4" s="189"/>
      <c r="E4" s="729" t="s">
        <v>749</v>
      </c>
      <c r="F4" s="730"/>
    </row>
    <row r="5" spans="1:6" ht="21" customHeight="1" x14ac:dyDescent="0.2">
      <c r="A5" s="190" t="s">
        <v>90</v>
      </c>
      <c r="B5" s="213" t="s">
        <v>351</v>
      </c>
      <c r="C5" s="191" t="s">
        <v>4</v>
      </c>
      <c r="D5" s="191" t="s">
        <v>91</v>
      </c>
      <c r="E5" s="191" t="s">
        <v>235</v>
      </c>
      <c r="F5" s="191" t="s">
        <v>239</v>
      </c>
    </row>
    <row r="6" spans="1:6" ht="21" customHeight="1" x14ac:dyDescent="0.2">
      <c r="A6" s="192" t="s">
        <v>92</v>
      </c>
      <c r="B6" s="193"/>
      <c r="C6" s="193"/>
      <c r="D6" s="193"/>
      <c r="E6" s="193"/>
      <c r="F6" s="194">
        <v>296898</v>
      </c>
    </row>
    <row r="7" spans="1:6" ht="21" customHeight="1" x14ac:dyDescent="0.2">
      <c r="A7" s="195">
        <v>40950</v>
      </c>
      <c r="B7" s="212"/>
      <c r="C7" s="196" t="s">
        <v>283</v>
      </c>
      <c r="D7" s="194"/>
      <c r="E7" s="194">
        <v>14438</v>
      </c>
      <c r="F7" s="197">
        <f t="shared" ref="F7:F40" si="0">F6+D7-E7</f>
        <v>282460</v>
      </c>
    </row>
    <row r="8" spans="1:6" ht="21" customHeight="1" x14ac:dyDescent="0.2">
      <c r="A8" s="195">
        <v>40959</v>
      </c>
      <c r="B8" s="212"/>
      <c r="C8" s="196" t="s">
        <v>284</v>
      </c>
      <c r="D8" s="194">
        <v>3</v>
      </c>
      <c r="E8" s="194"/>
      <c r="F8" s="197">
        <f t="shared" si="0"/>
        <v>282463</v>
      </c>
    </row>
    <row r="9" spans="1:6" ht="21" customHeight="1" x14ac:dyDescent="0.2">
      <c r="A9" s="195">
        <v>40959</v>
      </c>
      <c r="B9" s="212"/>
      <c r="C9" s="196" t="s">
        <v>285</v>
      </c>
      <c r="D9" s="194"/>
      <c r="E9" s="194">
        <v>13650</v>
      </c>
      <c r="F9" s="197">
        <f t="shared" si="0"/>
        <v>268813</v>
      </c>
    </row>
    <row r="10" spans="1:6" ht="21" customHeight="1" x14ac:dyDescent="0.2">
      <c r="A10" s="195">
        <v>40959</v>
      </c>
      <c r="B10" s="212"/>
      <c r="C10" s="196" t="s">
        <v>286</v>
      </c>
      <c r="D10" s="194"/>
      <c r="E10" s="194">
        <v>630</v>
      </c>
      <c r="F10" s="197">
        <f t="shared" si="0"/>
        <v>268183</v>
      </c>
    </row>
    <row r="11" spans="1:6" ht="21" customHeight="1" x14ac:dyDescent="0.2">
      <c r="A11" s="195">
        <v>40971</v>
      </c>
      <c r="B11" s="212"/>
      <c r="C11" s="196" t="s">
        <v>352</v>
      </c>
      <c r="D11" s="194">
        <v>15000</v>
      </c>
      <c r="E11" s="194"/>
      <c r="F11" s="197">
        <f t="shared" si="0"/>
        <v>283183</v>
      </c>
    </row>
    <row r="12" spans="1:6" ht="21" customHeight="1" x14ac:dyDescent="0.2">
      <c r="A12" s="195">
        <v>40971</v>
      </c>
      <c r="B12" s="212"/>
      <c r="C12" s="196" t="s">
        <v>353</v>
      </c>
      <c r="D12" s="194">
        <v>15000</v>
      </c>
      <c r="E12" s="194"/>
      <c r="F12" s="197">
        <f t="shared" si="0"/>
        <v>298183</v>
      </c>
    </row>
    <row r="13" spans="1:6" ht="21" customHeight="1" x14ac:dyDescent="0.2">
      <c r="A13" s="195">
        <v>40971</v>
      </c>
      <c r="B13" s="212"/>
      <c r="C13" s="196" t="s">
        <v>354</v>
      </c>
      <c r="D13" s="194">
        <v>15000</v>
      </c>
      <c r="E13" s="194"/>
      <c r="F13" s="197">
        <f t="shared" si="0"/>
        <v>313183</v>
      </c>
    </row>
    <row r="14" spans="1:6" ht="21" customHeight="1" x14ac:dyDescent="0.2">
      <c r="A14" s="195">
        <v>41013</v>
      </c>
      <c r="B14" s="212"/>
      <c r="C14" s="196" t="s">
        <v>355</v>
      </c>
      <c r="D14" s="194">
        <v>15000</v>
      </c>
      <c r="E14" s="194"/>
      <c r="F14" s="197">
        <f t="shared" si="0"/>
        <v>328183</v>
      </c>
    </row>
    <row r="15" spans="1:6" ht="21" customHeight="1" x14ac:dyDescent="0.2">
      <c r="A15" s="195">
        <v>41014</v>
      </c>
      <c r="B15" s="212"/>
      <c r="C15" s="196" t="s">
        <v>356</v>
      </c>
      <c r="D15" s="194">
        <v>15000</v>
      </c>
      <c r="E15" s="194"/>
      <c r="F15" s="197">
        <f t="shared" si="0"/>
        <v>343183</v>
      </c>
    </row>
    <row r="16" spans="1:6" ht="21" customHeight="1" x14ac:dyDescent="0.2">
      <c r="A16" s="195">
        <v>41076</v>
      </c>
      <c r="B16" s="212"/>
      <c r="C16" s="196" t="s">
        <v>357</v>
      </c>
      <c r="D16" s="194"/>
      <c r="E16" s="194">
        <v>7300</v>
      </c>
      <c r="F16" s="197">
        <f t="shared" si="0"/>
        <v>335883</v>
      </c>
    </row>
    <row r="17" spans="1:6" ht="21" customHeight="1" x14ac:dyDescent="0.2">
      <c r="A17" s="195">
        <v>41076</v>
      </c>
      <c r="B17" s="212"/>
      <c r="C17" s="196" t="s">
        <v>358</v>
      </c>
      <c r="D17" s="194"/>
      <c r="E17" s="194">
        <v>7300</v>
      </c>
      <c r="F17" s="197">
        <f t="shared" si="0"/>
        <v>328583</v>
      </c>
    </row>
    <row r="18" spans="1:6" ht="21" customHeight="1" x14ac:dyDescent="0.2">
      <c r="A18" s="195">
        <v>41076</v>
      </c>
      <c r="B18" s="212"/>
      <c r="C18" s="196" t="s">
        <v>359</v>
      </c>
      <c r="D18" s="194"/>
      <c r="E18" s="194">
        <v>7300</v>
      </c>
      <c r="F18" s="197">
        <f t="shared" si="0"/>
        <v>321283</v>
      </c>
    </row>
    <row r="19" spans="1:6" ht="21" customHeight="1" x14ac:dyDescent="0.2">
      <c r="A19" s="195">
        <v>41076</v>
      </c>
      <c r="B19" s="212"/>
      <c r="C19" s="196" t="s">
        <v>360</v>
      </c>
      <c r="D19" s="194"/>
      <c r="E19" s="194">
        <v>7300</v>
      </c>
      <c r="F19" s="197">
        <f t="shared" si="0"/>
        <v>313983</v>
      </c>
    </row>
    <row r="20" spans="1:6" ht="21" customHeight="1" x14ac:dyDescent="0.2">
      <c r="A20" s="195">
        <v>41076</v>
      </c>
      <c r="B20" s="212"/>
      <c r="C20" s="196" t="s">
        <v>361</v>
      </c>
      <c r="D20" s="194"/>
      <c r="E20" s="194">
        <v>7300</v>
      </c>
      <c r="F20" s="197">
        <f t="shared" si="0"/>
        <v>306683</v>
      </c>
    </row>
    <row r="21" spans="1:6" ht="21" customHeight="1" x14ac:dyDescent="0.2">
      <c r="A21" s="195">
        <v>41076</v>
      </c>
      <c r="B21" s="212"/>
      <c r="C21" s="196" t="s">
        <v>362</v>
      </c>
      <c r="D21" s="194"/>
      <c r="E21" s="194">
        <v>7300</v>
      </c>
      <c r="F21" s="197">
        <f t="shared" si="0"/>
        <v>299383</v>
      </c>
    </row>
    <row r="22" spans="1:6" ht="21" customHeight="1" x14ac:dyDescent="0.2">
      <c r="A22" s="195">
        <v>41076</v>
      </c>
      <c r="B22" s="212"/>
      <c r="C22" s="196" t="s">
        <v>363</v>
      </c>
      <c r="D22" s="194"/>
      <c r="E22" s="194">
        <v>7300</v>
      </c>
      <c r="F22" s="197">
        <f t="shared" si="0"/>
        <v>292083</v>
      </c>
    </row>
    <row r="23" spans="1:6" ht="21" customHeight="1" x14ac:dyDescent="0.2">
      <c r="A23" s="195">
        <v>41076</v>
      </c>
      <c r="B23" s="212"/>
      <c r="C23" s="196" t="s">
        <v>364</v>
      </c>
      <c r="D23" s="194"/>
      <c r="E23" s="194">
        <v>7300</v>
      </c>
      <c r="F23" s="197">
        <f t="shared" si="0"/>
        <v>284783</v>
      </c>
    </row>
    <row r="24" spans="1:6" ht="21" customHeight="1" x14ac:dyDescent="0.2">
      <c r="A24" s="195">
        <v>41076</v>
      </c>
      <c r="B24" s="212"/>
      <c r="C24" s="196" t="s">
        <v>365</v>
      </c>
      <c r="D24" s="194"/>
      <c r="E24" s="194">
        <v>7300</v>
      </c>
      <c r="F24" s="197">
        <f t="shared" si="0"/>
        <v>277483</v>
      </c>
    </row>
    <row r="25" spans="1:6" ht="21" customHeight="1" x14ac:dyDescent="0.2">
      <c r="A25" s="195">
        <v>41076</v>
      </c>
      <c r="B25" s="212"/>
      <c r="C25" s="196" t="s">
        <v>366</v>
      </c>
      <c r="D25" s="194"/>
      <c r="E25" s="194">
        <v>7300</v>
      </c>
      <c r="F25" s="197">
        <f t="shared" si="0"/>
        <v>270183</v>
      </c>
    </row>
    <row r="26" spans="1:6" ht="21" customHeight="1" x14ac:dyDescent="0.2">
      <c r="A26" s="195">
        <v>41076</v>
      </c>
      <c r="B26" s="212"/>
      <c r="C26" s="196" t="s">
        <v>367</v>
      </c>
      <c r="D26" s="194"/>
      <c r="E26" s="194">
        <v>7300</v>
      </c>
      <c r="F26" s="197">
        <f t="shared" si="0"/>
        <v>262883</v>
      </c>
    </row>
    <row r="27" spans="1:6" ht="21" customHeight="1" x14ac:dyDescent="0.2">
      <c r="A27" s="195">
        <v>41076</v>
      </c>
      <c r="B27" s="212"/>
      <c r="C27" s="196" t="s">
        <v>368</v>
      </c>
      <c r="D27" s="194"/>
      <c r="E27" s="194">
        <v>7300</v>
      </c>
      <c r="F27" s="197">
        <f t="shared" si="0"/>
        <v>255583</v>
      </c>
    </row>
    <row r="28" spans="1:6" ht="21" customHeight="1" x14ac:dyDescent="0.2">
      <c r="A28" s="195">
        <v>41076</v>
      </c>
      <c r="B28" s="212"/>
      <c r="C28" s="196" t="s">
        <v>369</v>
      </c>
      <c r="D28" s="194"/>
      <c r="E28" s="194">
        <v>7300</v>
      </c>
      <c r="F28" s="197">
        <f t="shared" si="0"/>
        <v>248283</v>
      </c>
    </row>
    <row r="29" spans="1:6" ht="21" customHeight="1" x14ac:dyDescent="0.2">
      <c r="A29" s="195">
        <v>41076</v>
      </c>
      <c r="B29" s="212"/>
      <c r="C29" s="196" t="s">
        <v>370</v>
      </c>
      <c r="D29" s="194"/>
      <c r="E29" s="194">
        <v>7300</v>
      </c>
      <c r="F29" s="197">
        <f t="shared" si="0"/>
        <v>240983</v>
      </c>
    </row>
    <row r="30" spans="1:6" ht="21" customHeight="1" x14ac:dyDescent="0.2">
      <c r="A30" s="195">
        <v>41076</v>
      </c>
      <c r="B30" s="212"/>
      <c r="C30" s="196" t="s">
        <v>371</v>
      </c>
      <c r="D30" s="194"/>
      <c r="E30" s="194">
        <v>7300</v>
      </c>
      <c r="F30" s="197">
        <f t="shared" si="0"/>
        <v>233683</v>
      </c>
    </row>
    <row r="31" spans="1:6" ht="21" customHeight="1" x14ac:dyDescent="0.2">
      <c r="A31" s="195">
        <v>41076</v>
      </c>
      <c r="B31" s="212"/>
      <c r="C31" s="196" t="s">
        <v>372</v>
      </c>
      <c r="D31" s="194"/>
      <c r="E31" s="194">
        <v>7300</v>
      </c>
      <c r="F31" s="197">
        <f t="shared" si="0"/>
        <v>226383</v>
      </c>
    </row>
    <row r="32" spans="1:6" ht="21" customHeight="1" x14ac:dyDescent="0.2">
      <c r="A32" s="195">
        <v>41076</v>
      </c>
      <c r="B32" s="212"/>
      <c r="C32" s="198" t="s">
        <v>373</v>
      </c>
      <c r="D32" s="194"/>
      <c r="E32" s="194">
        <v>7300</v>
      </c>
      <c r="F32" s="197">
        <f t="shared" si="0"/>
        <v>219083</v>
      </c>
    </row>
    <row r="33" spans="1:6" ht="21" customHeight="1" x14ac:dyDescent="0.2">
      <c r="A33" s="195">
        <v>41076</v>
      </c>
      <c r="B33" s="212"/>
      <c r="C33" s="196" t="s">
        <v>374</v>
      </c>
      <c r="D33" s="194"/>
      <c r="E33" s="194">
        <v>7300</v>
      </c>
      <c r="F33" s="197">
        <f t="shared" si="0"/>
        <v>211783</v>
      </c>
    </row>
    <row r="34" spans="1:6" ht="21" customHeight="1" x14ac:dyDescent="0.2">
      <c r="A34" s="195">
        <v>41077</v>
      </c>
      <c r="B34" s="212"/>
      <c r="C34" s="196" t="s">
        <v>375</v>
      </c>
      <c r="D34" s="194"/>
      <c r="E34" s="194">
        <v>7300</v>
      </c>
      <c r="F34" s="197">
        <f t="shared" si="0"/>
        <v>204483</v>
      </c>
    </row>
    <row r="35" spans="1:6" ht="21" customHeight="1" x14ac:dyDescent="0.2">
      <c r="A35" s="195">
        <v>41077</v>
      </c>
      <c r="B35" s="212"/>
      <c r="C35" s="196" t="s">
        <v>376</v>
      </c>
      <c r="D35" s="194"/>
      <c r="E35" s="194">
        <v>7300</v>
      </c>
      <c r="F35" s="197">
        <f t="shared" si="0"/>
        <v>197183</v>
      </c>
    </row>
    <row r="36" spans="1:6" ht="21" customHeight="1" x14ac:dyDescent="0.2">
      <c r="A36" s="195">
        <v>41077</v>
      </c>
      <c r="B36" s="212"/>
      <c r="C36" s="196" t="s">
        <v>377</v>
      </c>
      <c r="D36" s="194">
        <v>3070</v>
      </c>
      <c r="E36" s="194"/>
      <c r="F36" s="197">
        <f t="shared" si="0"/>
        <v>200253</v>
      </c>
    </row>
    <row r="37" spans="1:6" ht="21" customHeight="1" x14ac:dyDescent="0.2">
      <c r="A37" s="195">
        <v>41078</v>
      </c>
      <c r="B37" s="212"/>
      <c r="C37" s="196" t="s">
        <v>378</v>
      </c>
      <c r="D37" s="194"/>
      <c r="E37" s="194">
        <v>7300</v>
      </c>
      <c r="F37" s="197">
        <f t="shared" si="0"/>
        <v>192953</v>
      </c>
    </row>
    <row r="38" spans="1:6" ht="21" customHeight="1" x14ac:dyDescent="0.2">
      <c r="A38" s="195"/>
      <c r="B38" s="212"/>
      <c r="C38" s="196"/>
      <c r="D38" s="194"/>
      <c r="E38" s="194"/>
      <c r="F38" s="197">
        <f t="shared" si="0"/>
        <v>192953</v>
      </c>
    </row>
    <row r="39" spans="1:6" ht="21" customHeight="1" x14ac:dyDescent="0.2">
      <c r="A39" s="195"/>
      <c r="B39" s="212"/>
      <c r="C39" s="196"/>
      <c r="D39" s="194"/>
      <c r="E39" s="194"/>
      <c r="F39" s="197">
        <f t="shared" si="0"/>
        <v>192953</v>
      </c>
    </row>
    <row r="40" spans="1:6" ht="21" customHeight="1" x14ac:dyDescent="0.2">
      <c r="A40" s="195"/>
      <c r="B40" s="212"/>
      <c r="C40" s="196"/>
      <c r="D40" s="194"/>
      <c r="E40" s="194"/>
      <c r="F40" s="197">
        <f t="shared" si="0"/>
        <v>192953</v>
      </c>
    </row>
    <row r="41" spans="1:6" ht="21" customHeight="1" x14ac:dyDescent="0.2">
      <c r="A41" s="192" t="s">
        <v>88</v>
      </c>
      <c r="B41" s="193"/>
      <c r="C41" s="193"/>
      <c r="D41" s="197">
        <f>SUM(D7:D40)</f>
        <v>78073</v>
      </c>
      <c r="E41" s="197">
        <f>SUM(E7:E40)</f>
        <v>182018</v>
      </c>
      <c r="F41" s="197">
        <f>F40</f>
        <v>192953</v>
      </c>
    </row>
    <row r="42" spans="1:6" ht="3.75" customHeight="1" x14ac:dyDescent="0.2">
      <c r="A42" s="188"/>
      <c r="B42" s="188"/>
      <c r="C42" s="188"/>
      <c r="D42" s="189"/>
      <c r="E42" s="189"/>
      <c r="F42" s="189"/>
    </row>
    <row r="43" spans="1:6" x14ac:dyDescent="0.2">
      <c r="A43" s="189" t="s">
        <v>93</v>
      </c>
      <c r="B43" s="189"/>
      <c r="C43" s="189"/>
      <c r="D43" s="189"/>
      <c r="E43" s="189"/>
      <c r="F43" s="189"/>
    </row>
  </sheetData>
  <mergeCells count="2">
    <mergeCell ref="A2:F2"/>
    <mergeCell ref="E4:F4"/>
  </mergeCells>
  <phoneticPr fontId="3"/>
  <printOptions horizontalCentered="1" verticalCentered="1"/>
  <pageMargins left="0.78740157480314965" right="0.78740157480314965" top="0.98425196850393704" bottom="0.98425196850393704" header="0.51181102362204722" footer="0.51181102362204722"/>
  <pageSetup paperSize="9" scale="86"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F43"/>
  <sheetViews>
    <sheetView view="pageBreakPreview" zoomScaleNormal="100" zoomScaleSheetLayoutView="100" workbookViewId="0">
      <selection activeCell="F5" sqref="F5"/>
    </sheetView>
  </sheetViews>
  <sheetFormatPr defaultColWidth="9" defaultRowHeight="13" x14ac:dyDescent="0.2"/>
  <cols>
    <col min="1" max="2" width="15.7265625" style="8" customWidth="1"/>
    <col min="3" max="3" width="28.36328125" style="8" customWidth="1"/>
    <col min="4" max="6" width="15.7265625" style="8" customWidth="1"/>
    <col min="7" max="16384" width="9" style="8"/>
  </cols>
  <sheetData>
    <row r="1" spans="1:6" ht="21" x14ac:dyDescent="0.2">
      <c r="A1" s="286"/>
      <c r="B1" s="9"/>
      <c r="C1" s="9"/>
      <c r="D1" s="9"/>
      <c r="E1" s="9"/>
      <c r="F1" s="268" t="s">
        <v>600</v>
      </c>
    </row>
    <row r="2" spans="1:6" ht="21" customHeight="1" x14ac:dyDescent="0.2">
      <c r="A2" s="673" t="s">
        <v>434</v>
      </c>
      <c r="B2" s="673"/>
      <c r="C2" s="673"/>
      <c r="D2" s="673"/>
      <c r="E2" s="673"/>
      <c r="F2" s="673"/>
    </row>
    <row r="3" spans="1:6" ht="21" customHeight="1" x14ac:dyDescent="0.2">
      <c r="A3" s="9"/>
      <c r="B3" s="75"/>
      <c r="C3" s="75"/>
      <c r="D3" s="75"/>
      <c r="E3" s="9" t="s">
        <v>89</v>
      </c>
      <c r="F3" s="9"/>
    </row>
    <row r="4" spans="1:6" ht="21" customHeight="1" x14ac:dyDescent="0.2">
      <c r="A4" s="10"/>
      <c r="B4" s="10"/>
      <c r="C4" s="10"/>
      <c r="D4" s="10"/>
      <c r="E4" s="10"/>
      <c r="F4" s="18" t="s">
        <v>750</v>
      </c>
    </row>
    <row r="5" spans="1:6" ht="21" customHeight="1" x14ac:dyDescent="0.2">
      <c r="A5" s="76" t="s">
        <v>90</v>
      </c>
      <c r="B5" s="77" t="s">
        <v>65</v>
      </c>
      <c r="C5" s="77" t="s">
        <v>4</v>
      </c>
      <c r="D5" s="77" t="s">
        <v>91</v>
      </c>
      <c r="E5" s="77" t="s">
        <v>235</v>
      </c>
      <c r="F5" s="77" t="s">
        <v>239</v>
      </c>
    </row>
    <row r="6" spans="1:6" ht="21" customHeight="1" x14ac:dyDescent="0.2">
      <c r="A6" s="78" t="s">
        <v>92</v>
      </c>
      <c r="B6" s="79"/>
      <c r="C6" s="79"/>
      <c r="D6" s="79"/>
      <c r="E6" s="79"/>
      <c r="F6" s="46">
        <v>0</v>
      </c>
    </row>
    <row r="7" spans="1:6" ht="21" customHeight="1" x14ac:dyDescent="0.2">
      <c r="A7" s="80"/>
      <c r="B7" s="23"/>
      <c r="C7" s="23"/>
      <c r="D7" s="46"/>
      <c r="E7" s="46"/>
      <c r="F7" s="46">
        <f t="shared" ref="F7:F40" si="0">F6+D7-E7</f>
        <v>0</v>
      </c>
    </row>
    <row r="8" spans="1:6" ht="21" customHeight="1" x14ac:dyDescent="0.2">
      <c r="A8" s="80"/>
      <c r="B8" s="23"/>
      <c r="C8" s="23"/>
      <c r="D8" s="46"/>
      <c r="E8" s="46"/>
      <c r="F8" s="46">
        <f t="shared" si="0"/>
        <v>0</v>
      </c>
    </row>
    <row r="9" spans="1:6" ht="21" customHeight="1" x14ac:dyDescent="0.2">
      <c r="A9" s="80"/>
      <c r="B9" s="23"/>
      <c r="C9" s="23"/>
      <c r="D9" s="46"/>
      <c r="E9" s="46"/>
      <c r="F9" s="46">
        <f t="shared" si="0"/>
        <v>0</v>
      </c>
    </row>
    <row r="10" spans="1:6" ht="21" customHeight="1" x14ac:dyDescent="0.2">
      <c r="A10" s="80"/>
      <c r="B10" s="23"/>
      <c r="C10" s="23"/>
      <c r="D10" s="46"/>
      <c r="E10" s="46"/>
      <c r="F10" s="46">
        <f t="shared" si="0"/>
        <v>0</v>
      </c>
    </row>
    <row r="11" spans="1:6" ht="21" customHeight="1" x14ac:dyDescent="0.2">
      <c r="A11" s="80"/>
      <c r="B11" s="23"/>
      <c r="C11" s="23"/>
      <c r="D11" s="46"/>
      <c r="E11" s="46"/>
      <c r="F11" s="46">
        <f t="shared" si="0"/>
        <v>0</v>
      </c>
    </row>
    <row r="12" spans="1:6" ht="21" customHeight="1" x14ac:dyDescent="0.2">
      <c r="A12" s="80"/>
      <c r="B12" s="23"/>
      <c r="C12" s="23"/>
      <c r="D12" s="46"/>
      <c r="E12" s="46"/>
      <c r="F12" s="46">
        <f t="shared" si="0"/>
        <v>0</v>
      </c>
    </row>
    <row r="13" spans="1:6" ht="21" customHeight="1" x14ac:dyDescent="0.2">
      <c r="A13" s="80"/>
      <c r="B13" s="23"/>
      <c r="C13" s="23"/>
      <c r="D13" s="46"/>
      <c r="E13" s="46"/>
      <c r="F13" s="46">
        <f t="shared" si="0"/>
        <v>0</v>
      </c>
    </row>
    <row r="14" spans="1:6" ht="21" customHeight="1" x14ac:dyDescent="0.2">
      <c r="A14" s="80"/>
      <c r="B14" s="23"/>
      <c r="C14" s="23"/>
      <c r="D14" s="46"/>
      <c r="E14" s="46"/>
      <c r="F14" s="46">
        <f t="shared" si="0"/>
        <v>0</v>
      </c>
    </row>
    <row r="15" spans="1:6" ht="21" customHeight="1" x14ac:dyDescent="0.2">
      <c r="A15" s="80"/>
      <c r="B15" s="23"/>
      <c r="C15" s="23"/>
      <c r="D15" s="46"/>
      <c r="E15" s="46"/>
      <c r="F15" s="46">
        <f t="shared" si="0"/>
        <v>0</v>
      </c>
    </row>
    <row r="16" spans="1:6" ht="21" customHeight="1" x14ac:dyDescent="0.2">
      <c r="A16" s="80"/>
      <c r="B16" s="23"/>
      <c r="C16" s="23"/>
      <c r="D16" s="46"/>
      <c r="E16" s="46"/>
      <c r="F16" s="46">
        <f t="shared" si="0"/>
        <v>0</v>
      </c>
    </row>
    <row r="17" spans="1:6" ht="21" customHeight="1" x14ac:dyDescent="0.2">
      <c r="A17" s="80"/>
      <c r="B17" s="23"/>
      <c r="C17" s="23"/>
      <c r="D17" s="46"/>
      <c r="E17" s="46"/>
      <c r="F17" s="46">
        <f t="shared" si="0"/>
        <v>0</v>
      </c>
    </row>
    <row r="18" spans="1:6" ht="21" customHeight="1" x14ac:dyDescent="0.2">
      <c r="A18" s="80"/>
      <c r="B18" s="23"/>
      <c r="C18" s="23"/>
      <c r="D18" s="46"/>
      <c r="E18" s="46"/>
      <c r="F18" s="46">
        <f t="shared" si="0"/>
        <v>0</v>
      </c>
    </row>
    <row r="19" spans="1:6" ht="21" customHeight="1" x14ac:dyDescent="0.2">
      <c r="A19" s="80"/>
      <c r="B19" s="23"/>
      <c r="C19" s="23"/>
      <c r="D19" s="46"/>
      <c r="E19" s="46"/>
      <c r="F19" s="46">
        <f t="shared" si="0"/>
        <v>0</v>
      </c>
    </row>
    <row r="20" spans="1:6" ht="21" customHeight="1" x14ac:dyDescent="0.2">
      <c r="A20" s="80"/>
      <c r="B20" s="23"/>
      <c r="C20" s="23"/>
      <c r="D20" s="46"/>
      <c r="E20" s="46"/>
      <c r="F20" s="46">
        <f t="shared" si="0"/>
        <v>0</v>
      </c>
    </row>
    <row r="21" spans="1:6" ht="21" customHeight="1" x14ac:dyDescent="0.2">
      <c r="A21" s="80"/>
      <c r="B21" s="23"/>
      <c r="C21" s="23"/>
      <c r="D21" s="46"/>
      <c r="E21" s="46"/>
      <c r="F21" s="46">
        <f t="shared" si="0"/>
        <v>0</v>
      </c>
    </row>
    <row r="22" spans="1:6" ht="21" customHeight="1" x14ac:dyDescent="0.2">
      <c r="A22" s="80"/>
      <c r="B22" s="23"/>
      <c r="C22" s="23"/>
      <c r="D22" s="46"/>
      <c r="E22" s="46"/>
      <c r="F22" s="46">
        <f t="shared" si="0"/>
        <v>0</v>
      </c>
    </row>
    <row r="23" spans="1:6" ht="21" customHeight="1" x14ac:dyDescent="0.2">
      <c r="A23" s="80"/>
      <c r="B23" s="23"/>
      <c r="C23" s="23"/>
      <c r="D23" s="46"/>
      <c r="E23" s="46"/>
      <c r="F23" s="46">
        <f t="shared" si="0"/>
        <v>0</v>
      </c>
    </row>
    <row r="24" spans="1:6" ht="21" customHeight="1" x14ac:dyDescent="0.2">
      <c r="A24" s="80"/>
      <c r="B24" s="23"/>
      <c r="C24" s="23"/>
      <c r="D24" s="46"/>
      <c r="E24" s="46"/>
      <c r="F24" s="46">
        <f t="shared" si="0"/>
        <v>0</v>
      </c>
    </row>
    <row r="25" spans="1:6" ht="21" customHeight="1" x14ac:dyDescent="0.2">
      <c r="A25" s="80"/>
      <c r="B25" s="23"/>
      <c r="C25" s="23"/>
      <c r="D25" s="46"/>
      <c r="E25" s="46"/>
      <c r="F25" s="46">
        <f t="shared" si="0"/>
        <v>0</v>
      </c>
    </row>
    <row r="26" spans="1:6" ht="21" customHeight="1" x14ac:dyDescent="0.2">
      <c r="A26" s="80"/>
      <c r="B26" s="23"/>
      <c r="C26" s="23"/>
      <c r="D26" s="46"/>
      <c r="E26" s="46"/>
      <c r="F26" s="46">
        <f t="shared" si="0"/>
        <v>0</v>
      </c>
    </row>
    <row r="27" spans="1:6" ht="21" customHeight="1" x14ac:dyDescent="0.2">
      <c r="A27" s="80"/>
      <c r="B27" s="23"/>
      <c r="C27" s="23"/>
      <c r="D27" s="46"/>
      <c r="E27" s="46"/>
      <c r="F27" s="46">
        <f t="shared" si="0"/>
        <v>0</v>
      </c>
    </row>
    <row r="28" spans="1:6" ht="21" customHeight="1" x14ac:dyDescent="0.2">
      <c r="A28" s="80"/>
      <c r="B28" s="23"/>
      <c r="C28" s="23"/>
      <c r="D28" s="46"/>
      <c r="E28" s="46"/>
      <c r="F28" s="46">
        <f t="shared" si="0"/>
        <v>0</v>
      </c>
    </row>
    <row r="29" spans="1:6" ht="21" customHeight="1" x14ac:dyDescent="0.2">
      <c r="A29" s="80"/>
      <c r="B29" s="23"/>
      <c r="C29" s="23"/>
      <c r="D29" s="46"/>
      <c r="E29" s="46"/>
      <c r="F29" s="46">
        <f t="shared" si="0"/>
        <v>0</v>
      </c>
    </row>
    <row r="30" spans="1:6" ht="21" customHeight="1" x14ac:dyDescent="0.2">
      <c r="A30" s="80"/>
      <c r="B30" s="23"/>
      <c r="C30" s="23"/>
      <c r="D30" s="46"/>
      <c r="E30" s="46"/>
      <c r="F30" s="46">
        <f t="shared" si="0"/>
        <v>0</v>
      </c>
    </row>
    <row r="31" spans="1:6" ht="21" customHeight="1" x14ac:dyDescent="0.2">
      <c r="A31" s="80"/>
      <c r="B31" s="23"/>
      <c r="C31" s="23"/>
      <c r="D31" s="46"/>
      <c r="E31" s="46"/>
      <c r="F31" s="46">
        <f t="shared" si="0"/>
        <v>0</v>
      </c>
    </row>
    <row r="32" spans="1:6" ht="21" customHeight="1" x14ac:dyDescent="0.2">
      <c r="A32" s="80"/>
      <c r="B32" s="23"/>
      <c r="C32" s="23"/>
      <c r="D32" s="46"/>
      <c r="E32" s="46"/>
      <c r="F32" s="46">
        <f t="shared" si="0"/>
        <v>0</v>
      </c>
    </row>
    <row r="33" spans="1:6" ht="21" customHeight="1" x14ac:dyDescent="0.2">
      <c r="A33" s="80"/>
      <c r="B33" s="23"/>
      <c r="C33" s="23"/>
      <c r="D33" s="46"/>
      <c r="E33" s="46"/>
      <c r="F33" s="46">
        <f t="shared" si="0"/>
        <v>0</v>
      </c>
    </row>
    <row r="34" spans="1:6" ht="21" customHeight="1" x14ac:dyDescent="0.2">
      <c r="A34" s="80"/>
      <c r="B34" s="23"/>
      <c r="C34" s="23"/>
      <c r="D34" s="46"/>
      <c r="E34" s="46"/>
      <c r="F34" s="46">
        <f t="shared" si="0"/>
        <v>0</v>
      </c>
    </row>
    <row r="35" spans="1:6" ht="21" customHeight="1" x14ac:dyDescent="0.2">
      <c r="A35" s="80"/>
      <c r="B35" s="23"/>
      <c r="C35" s="23"/>
      <c r="D35" s="46"/>
      <c r="E35" s="46"/>
      <c r="F35" s="46">
        <f t="shared" si="0"/>
        <v>0</v>
      </c>
    </row>
    <row r="36" spans="1:6" ht="21" customHeight="1" x14ac:dyDescent="0.2">
      <c r="A36" s="80"/>
      <c r="B36" s="23"/>
      <c r="C36" s="23"/>
      <c r="D36" s="46"/>
      <c r="E36" s="46"/>
      <c r="F36" s="46">
        <f t="shared" si="0"/>
        <v>0</v>
      </c>
    </row>
    <row r="37" spans="1:6" ht="21" customHeight="1" x14ac:dyDescent="0.2">
      <c r="A37" s="80"/>
      <c r="B37" s="23"/>
      <c r="C37" s="23"/>
      <c r="D37" s="46"/>
      <c r="E37" s="46"/>
      <c r="F37" s="46">
        <f t="shared" si="0"/>
        <v>0</v>
      </c>
    </row>
    <row r="38" spans="1:6" ht="21" customHeight="1" x14ac:dyDescent="0.2">
      <c r="A38" s="80"/>
      <c r="B38" s="23"/>
      <c r="C38" s="23"/>
      <c r="D38" s="46"/>
      <c r="E38" s="46"/>
      <c r="F38" s="46">
        <f t="shared" si="0"/>
        <v>0</v>
      </c>
    </row>
    <row r="39" spans="1:6" ht="21" customHeight="1" x14ac:dyDescent="0.2">
      <c r="A39" s="80"/>
      <c r="B39" s="23"/>
      <c r="C39" s="23"/>
      <c r="D39" s="46"/>
      <c r="E39" s="46"/>
      <c r="F39" s="46">
        <f t="shared" si="0"/>
        <v>0</v>
      </c>
    </row>
    <row r="40" spans="1:6" ht="21" customHeight="1" x14ac:dyDescent="0.2">
      <c r="A40" s="80"/>
      <c r="B40" s="23"/>
      <c r="C40" s="23"/>
      <c r="D40" s="46"/>
      <c r="E40" s="46"/>
      <c r="F40" s="46">
        <f t="shared" si="0"/>
        <v>0</v>
      </c>
    </row>
    <row r="41" spans="1:6" ht="21" customHeight="1" x14ac:dyDescent="0.2">
      <c r="A41" s="78" t="s">
        <v>88</v>
      </c>
      <c r="B41" s="79"/>
      <c r="C41" s="79"/>
      <c r="D41" s="46">
        <f>SUM(D7:D40)</f>
        <v>0</v>
      </c>
      <c r="E41" s="46">
        <f>SUM(E7:E40)</f>
        <v>0</v>
      </c>
      <c r="F41" s="46">
        <f>F40</f>
        <v>0</v>
      </c>
    </row>
    <row r="42" spans="1:6" x14ac:dyDescent="0.2">
      <c r="A42" s="75"/>
      <c r="B42" s="75"/>
      <c r="C42" s="75"/>
      <c r="D42" s="10"/>
      <c r="E42" s="10"/>
      <c r="F42" s="10"/>
    </row>
    <row r="43" spans="1:6" x14ac:dyDescent="0.2">
      <c r="A43" s="10" t="s">
        <v>93</v>
      </c>
      <c r="B43" s="10"/>
      <c r="C43" s="10"/>
      <c r="D43" s="10"/>
      <c r="E43" s="10"/>
      <c r="F43" s="10"/>
    </row>
  </sheetData>
  <mergeCells count="1">
    <mergeCell ref="A2:F2"/>
  </mergeCells>
  <phoneticPr fontId="3"/>
  <pageMargins left="0.78740157480314965" right="0.78740157480314965" top="0.98425196850393704" bottom="0.98425196850393704" header="0.31496062992125984" footer="0.31496062992125984"/>
  <pageSetup paperSize="9" scale="81"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F43"/>
  <sheetViews>
    <sheetView view="pageBreakPreview" zoomScaleNormal="100" zoomScaleSheetLayoutView="100" workbookViewId="0">
      <selection activeCell="F5" sqref="F5"/>
    </sheetView>
  </sheetViews>
  <sheetFormatPr defaultColWidth="9" defaultRowHeight="13" x14ac:dyDescent="0.2"/>
  <cols>
    <col min="1" max="2" width="15.7265625" style="8" customWidth="1"/>
    <col min="3" max="3" width="28.36328125" style="8" customWidth="1"/>
    <col min="4" max="6" width="15.7265625" style="8" customWidth="1"/>
    <col min="7" max="16384" width="9" style="8"/>
  </cols>
  <sheetData>
    <row r="1" spans="1:6" ht="21" x14ac:dyDescent="0.2">
      <c r="A1" s="286"/>
      <c r="B1" s="9"/>
      <c r="C1" s="9"/>
      <c r="D1" s="9"/>
      <c r="E1" s="9"/>
      <c r="F1" s="268" t="s">
        <v>599</v>
      </c>
    </row>
    <row r="2" spans="1:6" ht="21" customHeight="1" x14ac:dyDescent="0.2">
      <c r="A2" s="673" t="s">
        <v>433</v>
      </c>
      <c r="B2" s="673"/>
      <c r="C2" s="673"/>
      <c r="D2" s="673"/>
      <c r="E2" s="673"/>
      <c r="F2" s="673"/>
    </row>
    <row r="3" spans="1:6" ht="21" customHeight="1" x14ac:dyDescent="0.2">
      <c r="A3" s="9"/>
      <c r="B3" s="75"/>
      <c r="C3" s="75"/>
      <c r="D3" s="75"/>
      <c r="E3" s="9" t="s">
        <v>89</v>
      </c>
      <c r="F3" s="9"/>
    </row>
    <row r="4" spans="1:6" ht="21" customHeight="1" x14ac:dyDescent="0.2">
      <c r="A4" s="10"/>
      <c r="B4" s="10"/>
      <c r="C4" s="10"/>
      <c r="D4" s="10"/>
      <c r="E4" s="10"/>
      <c r="F4" s="18" t="s">
        <v>750</v>
      </c>
    </row>
    <row r="5" spans="1:6" ht="21" customHeight="1" x14ac:dyDescent="0.2">
      <c r="A5" s="76" t="s">
        <v>90</v>
      </c>
      <c r="B5" s="77" t="s">
        <v>65</v>
      </c>
      <c r="C5" s="77" t="s">
        <v>4</v>
      </c>
      <c r="D5" s="77" t="s">
        <v>91</v>
      </c>
      <c r="E5" s="77" t="s">
        <v>235</v>
      </c>
      <c r="F5" s="77" t="s">
        <v>239</v>
      </c>
    </row>
    <row r="6" spans="1:6" ht="21" customHeight="1" x14ac:dyDescent="0.2">
      <c r="A6" s="78" t="s">
        <v>92</v>
      </c>
      <c r="B6" s="79"/>
      <c r="C6" s="79"/>
      <c r="D6" s="79"/>
      <c r="E6" s="79"/>
      <c r="F6" s="46">
        <v>0</v>
      </c>
    </row>
    <row r="7" spans="1:6" ht="21" customHeight="1" x14ac:dyDescent="0.2">
      <c r="A7" s="80"/>
      <c r="B7" s="23"/>
      <c r="C7" s="23"/>
      <c r="D7" s="46"/>
      <c r="E7" s="46"/>
      <c r="F7" s="46">
        <f t="shared" ref="F7:F40" si="0">F6+D7-E7</f>
        <v>0</v>
      </c>
    </row>
    <row r="8" spans="1:6" ht="21" customHeight="1" x14ac:dyDescent="0.2">
      <c r="A8" s="80"/>
      <c r="B8" s="23"/>
      <c r="C8" s="23"/>
      <c r="D8" s="46"/>
      <c r="E8" s="46"/>
      <c r="F8" s="46">
        <f t="shared" si="0"/>
        <v>0</v>
      </c>
    </row>
    <row r="9" spans="1:6" ht="21" customHeight="1" x14ac:dyDescent="0.2">
      <c r="A9" s="80"/>
      <c r="B9" s="23"/>
      <c r="C9" s="23"/>
      <c r="D9" s="46"/>
      <c r="E9" s="46"/>
      <c r="F9" s="46">
        <f t="shared" si="0"/>
        <v>0</v>
      </c>
    </row>
    <row r="10" spans="1:6" ht="21" customHeight="1" x14ac:dyDescent="0.2">
      <c r="A10" s="80"/>
      <c r="B10" s="23"/>
      <c r="C10" s="23"/>
      <c r="D10" s="46"/>
      <c r="E10" s="46"/>
      <c r="F10" s="46">
        <f t="shared" si="0"/>
        <v>0</v>
      </c>
    </row>
    <row r="11" spans="1:6" ht="21" customHeight="1" x14ac:dyDescent="0.2">
      <c r="A11" s="80"/>
      <c r="B11" s="23"/>
      <c r="C11" s="23"/>
      <c r="D11" s="46"/>
      <c r="E11" s="46"/>
      <c r="F11" s="46">
        <f t="shared" si="0"/>
        <v>0</v>
      </c>
    </row>
    <row r="12" spans="1:6" ht="21" customHeight="1" x14ac:dyDescent="0.2">
      <c r="A12" s="80"/>
      <c r="B12" s="23"/>
      <c r="C12" s="23"/>
      <c r="D12" s="46"/>
      <c r="E12" s="46"/>
      <c r="F12" s="46">
        <f t="shared" si="0"/>
        <v>0</v>
      </c>
    </row>
    <row r="13" spans="1:6" ht="21" customHeight="1" x14ac:dyDescent="0.2">
      <c r="A13" s="80"/>
      <c r="B13" s="23"/>
      <c r="C13" s="23"/>
      <c r="D13" s="46"/>
      <c r="E13" s="46"/>
      <c r="F13" s="46">
        <f t="shared" si="0"/>
        <v>0</v>
      </c>
    </row>
    <row r="14" spans="1:6" ht="21" customHeight="1" x14ac:dyDescent="0.2">
      <c r="A14" s="80"/>
      <c r="B14" s="23"/>
      <c r="C14" s="23"/>
      <c r="D14" s="46"/>
      <c r="E14" s="46"/>
      <c r="F14" s="46">
        <f t="shared" si="0"/>
        <v>0</v>
      </c>
    </row>
    <row r="15" spans="1:6" ht="21" customHeight="1" x14ac:dyDescent="0.2">
      <c r="A15" s="80"/>
      <c r="B15" s="23"/>
      <c r="C15" s="23"/>
      <c r="D15" s="46"/>
      <c r="E15" s="46"/>
      <c r="F15" s="46">
        <f t="shared" si="0"/>
        <v>0</v>
      </c>
    </row>
    <row r="16" spans="1:6" ht="21" customHeight="1" x14ac:dyDescent="0.2">
      <c r="A16" s="80"/>
      <c r="B16" s="23"/>
      <c r="C16" s="23"/>
      <c r="D16" s="46"/>
      <c r="E16" s="46"/>
      <c r="F16" s="46">
        <f t="shared" si="0"/>
        <v>0</v>
      </c>
    </row>
    <row r="17" spans="1:6" ht="21" customHeight="1" x14ac:dyDescent="0.2">
      <c r="A17" s="80"/>
      <c r="B17" s="23"/>
      <c r="C17" s="23"/>
      <c r="D17" s="46"/>
      <c r="E17" s="46"/>
      <c r="F17" s="46">
        <f t="shared" si="0"/>
        <v>0</v>
      </c>
    </row>
    <row r="18" spans="1:6" ht="21" customHeight="1" x14ac:dyDescent="0.2">
      <c r="A18" s="80"/>
      <c r="B18" s="23"/>
      <c r="C18" s="23"/>
      <c r="D18" s="46"/>
      <c r="E18" s="46"/>
      <c r="F18" s="46">
        <f t="shared" si="0"/>
        <v>0</v>
      </c>
    </row>
    <row r="19" spans="1:6" ht="21" customHeight="1" x14ac:dyDescent="0.2">
      <c r="A19" s="80"/>
      <c r="B19" s="23"/>
      <c r="C19" s="23"/>
      <c r="D19" s="46"/>
      <c r="E19" s="46"/>
      <c r="F19" s="46">
        <f t="shared" si="0"/>
        <v>0</v>
      </c>
    </row>
    <row r="20" spans="1:6" ht="21" customHeight="1" x14ac:dyDescent="0.2">
      <c r="A20" s="80"/>
      <c r="B20" s="23"/>
      <c r="C20" s="23"/>
      <c r="D20" s="46"/>
      <c r="E20" s="46"/>
      <c r="F20" s="46">
        <f t="shared" si="0"/>
        <v>0</v>
      </c>
    </row>
    <row r="21" spans="1:6" ht="21" customHeight="1" x14ac:dyDescent="0.2">
      <c r="A21" s="80"/>
      <c r="B21" s="23"/>
      <c r="C21" s="23"/>
      <c r="D21" s="46"/>
      <c r="E21" s="46"/>
      <c r="F21" s="46">
        <f t="shared" si="0"/>
        <v>0</v>
      </c>
    </row>
    <row r="22" spans="1:6" ht="21" customHeight="1" x14ac:dyDescent="0.2">
      <c r="A22" s="80"/>
      <c r="B22" s="23"/>
      <c r="C22" s="23"/>
      <c r="D22" s="46"/>
      <c r="E22" s="46"/>
      <c r="F22" s="46">
        <f t="shared" si="0"/>
        <v>0</v>
      </c>
    </row>
    <row r="23" spans="1:6" ht="21" customHeight="1" x14ac:dyDescent="0.2">
      <c r="A23" s="80"/>
      <c r="B23" s="23"/>
      <c r="C23" s="23"/>
      <c r="D23" s="46"/>
      <c r="E23" s="46"/>
      <c r="F23" s="46">
        <f t="shared" si="0"/>
        <v>0</v>
      </c>
    </row>
    <row r="24" spans="1:6" ht="21" customHeight="1" x14ac:dyDescent="0.2">
      <c r="A24" s="80"/>
      <c r="B24" s="23"/>
      <c r="C24" s="23"/>
      <c r="D24" s="46"/>
      <c r="E24" s="46"/>
      <c r="F24" s="46">
        <f t="shared" si="0"/>
        <v>0</v>
      </c>
    </row>
    <row r="25" spans="1:6" ht="21" customHeight="1" x14ac:dyDescent="0.2">
      <c r="A25" s="80"/>
      <c r="B25" s="23"/>
      <c r="C25" s="23"/>
      <c r="D25" s="46"/>
      <c r="E25" s="46"/>
      <c r="F25" s="46">
        <f t="shared" si="0"/>
        <v>0</v>
      </c>
    </row>
    <row r="26" spans="1:6" ht="21" customHeight="1" x14ac:dyDescent="0.2">
      <c r="A26" s="80"/>
      <c r="B26" s="23"/>
      <c r="C26" s="23"/>
      <c r="D26" s="46"/>
      <c r="E26" s="46"/>
      <c r="F26" s="46">
        <f t="shared" si="0"/>
        <v>0</v>
      </c>
    </row>
    <row r="27" spans="1:6" ht="21" customHeight="1" x14ac:dyDescent="0.2">
      <c r="A27" s="80"/>
      <c r="B27" s="23"/>
      <c r="C27" s="23"/>
      <c r="D27" s="46"/>
      <c r="E27" s="46"/>
      <c r="F27" s="46">
        <f t="shared" si="0"/>
        <v>0</v>
      </c>
    </row>
    <row r="28" spans="1:6" ht="21" customHeight="1" x14ac:dyDescent="0.2">
      <c r="A28" s="80"/>
      <c r="B28" s="23"/>
      <c r="C28" s="23"/>
      <c r="D28" s="46"/>
      <c r="E28" s="46"/>
      <c r="F28" s="46">
        <f t="shared" si="0"/>
        <v>0</v>
      </c>
    </row>
    <row r="29" spans="1:6" ht="21" customHeight="1" x14ac:dyDescent="0.2">
      <c r="A29" s="80"/>
      <c r="B29" s="23"/>
      <c r="C29" s="23"/>
      <c r="D29" s="46"/>
      <c r="E29" s="46"/>
      <c r="F29" s="46">
        <f t="shared" si="0"/>
        <v>0</v>
      </c>
    </row>
    <row r="30" spans="1:6" ht="21" customHeight="1" x14ac:dyDescent="0.2">
      <c r="A30" s="80"/>
      <c r="B30" s="23"/>
      <c r="C30" s="23"/>
      <c r="D30" s="46"/>
      <c r="E30" s="46"/>
      <c r="F30" s="46">
        <f t="shared" si="0"/>
        <v>0</v>
      </c>
    </row>
    <row r="31" spans="1:6" ht="21" customHeight="1" x14ac:dyDescent="0.2">
      <c r="A31" s="80"/>
      <c r="B31" s="23"/>
      <c r="C31" s="23"/>
      <c r="D31" s="46"/>
      <c r="E31" s="46"/>
      <c r="F31" s="46">
        <f t="shared" si="0"/>
        <v>0</v>
      </c>
    </row>
    <row r="32" spans="1:6" ht="21" customHeight="1" x14ac:dyDescent="0.2">
      <c r="A32" s="80"/>
      <c r="B32" s="23"/>
      <c r="C32" s="23"/>
      <c r="D32" s="46"/>
      <c r="E32" s="46"/>
      <c r="F32" s="46">
        <f t="shared" si="0"/>
        <v>0</v>
      </c>
    </row>
    <row r="33" spans="1:6" ht="21" customHeight="1" x14ac:dyDescent="0.2">
      <c r="A33" s="80"/>
      <c r="B33" s="23"/>
      <c r="C33" s="23"/>
      <c r="D33" s="46"/>
      <c r="E33" s="46"/>
      <c r="F33" s="46">
        <f t="shared" si="0"/>
        <v>0</v>
      </c>
    </row>
    <row r="34" spans="1:6" ht="21" customHeight="1" x14ac:dyDescent="0.2">
      <c r="A34" s="80"/>
      <c r="B34" s="23"/>
      <c r="C34" s="23"/>
      <c r="D34" s="46"/>
      <c r="E34" s="46"/>
      <c r="F34" s="46">
        <f t="shared" si="0"/>
        <v>0</v>
      </c>
    </row>
    <row r="35" spans="1:6" ht="21" customHeight="1" x14ac:dyDescent="0.2">
      <c r="A35" s="80"/>
      <c r="B35" s="23"/>
      <c r="C35" s="23"/>
      <c r="D35" s="46"/>
      <c r="E35" s="46"/>
      <c r="F35" s="46">
        <f t="shared" si="0"/>
        <v>0</v>
      </c>
    </row>
    <row r="36" spans="1:6" ht="21" customHeight="1" x14ac:dyDescent="0.2">
      <c r="A36" s="80"/>
      <c r="B36" s="23"/>
      <c r="C36" s="23"/>
      <c r="D36" s="46"/>
      <c r="E36" s="46"/>
      <c r="F36" s="46">
        <f t="shared" si="0"/>
        <v>0</v>
      </c>
    </row>
    <row r="37" spans="1:6" ht="21" customHeight="1" x14ac:dyDescent="0.2">
      <c r="A37" s="80"/>
      <c r="B37" s="23"/>
      <c r="C37" s="23"/>
      <c r="D37" s="46"/>
      <c r="E37" s="46"/>
      <c r="F37" s="46">
        <f t="shared" si="0"/>
        <v>0</v>
      </c>
    </row>
    <row r="38" spans="1:6" ht="21" customHeight="1" x14ac:dyDescent="0.2">
      <c r="A38" s="80"/>
      <c r="B38" s="23"/>
      <c r="C38" s="23"/>
      <c r="D38" s="46"/>
      <c r="E38" s="46"/>
      <c r="F38" s="46">
        <f t="shared" si="0"/>
        <v>0</v>
      </c>
    </row>
    <row r="39" spans="1:6" ht="21" customHeight="1" x14ac:dyDescent="0.2">
      <c r="A39" s="80"/>
      <c r="B39" s="23"/>
      <c r="C39" s="23"/>
      <c r="D39" s="46"/>
      <c r="E39" s="46"/>
      <c r="F39" s="46">
        <f t="shared" si="0"/>
        <v>0</v>
      </c>
    </row>
    <row r="40" spans="1:6" ht="21" customHeight="1" x14ac:dyDescent="0.2">
      <c r="A40" s="80"/>
      <c r="B40" s="23"/>
      <c r="C40" s="23"/>
      <c r="D40" s="46"/>
      <c r="E40" s="46"/>
      <c r="F40" s="46">
        <f t="shared" si="0"/>
        <v>0</v>
      </c>
    </row>
    <row r="41" spans="1:6" ht="21" customHeight="1" x14ac:dyDescent="0.2">
      <c r="A41" s="78" t="s">
        <v>88</v>
      </c>
      <c r="B41" s="79"/>
      <c r="C41" s="79"/>
      <c r="D41" s="46">
        <f>SUM(D7:D40)</f>
        <v>0</v>
      </c>
      <c r="E41" s="46">
        <f>SUM(E7:E40)</f>
        <v>0</v>
      </c>
      <c r="F41" s="46">
        <f>F40</f>
        <v>0</v>
      </c>
    </row>
    <row r="42" spans="1:6" x14ac:dyDescent="0.2">
      <c r="A42" s="75"/>
      <c r="B42" s="75"/>
      <c r="C42" s="75"/>
      <c r="D42" s="10"/>
      <c r="E42" s="10"/>
      <c r="F42" s="10"/>
    </row>
    <row r="43" spans="1:6" x14ac:dyDescent="0.2">
      <c r="A43" s="10" t="s">
        <v>93</v>
      </c>
      <c r="B43" s="10"/>
      <c r="C43" s="10"/>
      <c r="D43" s="10"/>
      <c r="E43" s="10"/>
      <c r="F43" s="10"/>
    </row>
  </sheetData>
  <mergeCells count="1">
    <mergeCell ref="A2:F2"/>
  </mergeCells>
  <phoneticPr fontId="3"/>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0A781-8656-4D5C-9D3C-619234ACFBDA}">
  <sheetPr>
    <pageSetUpPr fitToPage="1"/>
  </sheetPr>
  <dimension ref="A1:F35"/>
  <sheetViews>
    <sheetView view="pageBreakPreview" zoomScaleNormal="100" zoomScaleSheetLayoutView="100" workbookViewId="0">
      <selection activeCell="B4" sqref="B4:E4"/>
    </sheetView>
  </sheetViews>
  <sheetFormatPr defaultColWidth="9" defaultRowHeight="13" x14ac:dyDescent="0.2"/>
  <cols>
    <col min="1" max="1" width="3.90625" style="9" customWidth="1"/>
    <col min="2" max="2" width="18.6328125" style="9" customWidth="1"/>
    <col min="3" max="6" width="15.6328125" style="9" customWidth="1"/>
    <col min="7" max="16384" width="9" style="9"/>
  </cols>
  <sheetData>
    <row r="1" spans="1:6" ht="21" x14ac:dyDescent="0.2">
      <c r="A1" s="286"/>
      <c r="F1" s="18" t="s">
        <v>661</v>
      </c>
    </row>
    <row r="2" spans="1:6" ht="14" x14ac:dyDescent="0.2">
      <c r="A2" s="548" t="s">
        <v>682</v>
      </c>
      <c r="B2" s="548"/>
      <c r="C2" s="548"/>
      <c r="D2" s="548"/>
      <c r="E2" s="548"/>
      <c r="F2" s="548"/>
    </row>
    <row r="3" spans="1:6" ht="14" x14ac:dyDescent="0.2">
      <c r="B3" s="514"/>
      <c r="C3" s="514"/>
      <c r="D3" s="514"/>
      <c r="E3" s="514"/>
    </row>
    <row r="4" spans="1:6" ht="14" x14ac:dyDescent="0.2">
      <c r="B4" s="547" t="s">
        <v>801</v>
      </c>
      <c r="C4" s="547"/>
      <c r="D4" s="547"/>
      <c r="E4" s="547"/>
    </row>
    <row r="5" spans="1:6" x14ac:dyDescent="0.2">
      <c r="F5" s="18" t="s">
        <v>256</v>
      </c>
    </row>
    <row r="6" spans="1:6" ht="20.149999999999999" customHeight="1" x14ac:dyDescent="0.2">
      <c r="A6" s="36"/>
      <c r="B6" s="37" t="s">
        <v>0</v>
      </c>
      <c r="C6" s="37" t="s">
        <v>1</v>
      </c>
      <c r="D6" s="37" t="s">
        <v>2</v>
      </c>
      <c r="E6" s="37" t="s">
        <v>3</v>
      </c>
      <c r="F6" s="37" t="s">
        <v>5</v>
      </c>
    </row>
    <row r="7" spans="1:6" ht="20.149999999999999" customHeight="1" x14ac:dyDescent="0.2">
      <c r="A7" s="503"/>
      <c r="B7" s="38" t="s">
        <v>101</v>
      </c>
      <c r="C7" s="39"/>
      <c r="D7" s="39"/>
      <c r="E7" s="39"/>
      <c r="F7" s="40"/>
    </row>
    <row r="8" spans="1:6" ht="20.149999999999999" customHeight="1" x14ac:dyDescent="0.2">
      <c r="A8" s="27">
        <v>1</v>
      </c>
      <c r="B8" s="41" t="s">
        <v>103</v>
      </c>
      <c r="C8" s="35">
        <f>'収益・費用明細書(様式3)'!G7+'収益・費用明細書(様式3)'!G8+'収益・費用明細書(様式3)'!G9</f>
        <v>2116000</v>
      </c>
      <c r="D8" s="35">
        <v>2138000</v>
      </c>
      <c r="E8" s="35">
        <v>1902000</v>
      </c>
      <c r="F8" s="23"/>
    </row>
    <row r="9" spans="1:6" ht="20.149999999999999" customHeight="1" x14ac:dyDescent="0.2">
      <c r="A9" s="27">
        <v>2</v>
      </c>
      <c r="B9" s="41" t="s">
        <v>105</v>
      </c>
      <c r="C9" s="35"/>
      <c r="D9" s="35"/>
      <c r="E9" s="35"/>
      <c r="F9" s="23"/>
    </row>
    <row r="10" spans="1:6" ht="20.149999999999999" customHeight="1" x14ac:dyDescent="0.2">
      <c r="A10" s="27">
        <v>3</v>
      </c>
      <c r="B10" s="41" t="s">
        <v>104</v>
      </c>
      <c r="C10" s="35"/>
      <c r="D10" s="35"/>
      <c r="E10" s="35"/>
      <c r="F10" s="23"/>
    </row>
    <row r="11" spans="1:6" ht="20.149999999999999" customHeight="1" x14ac:dyDescent="0.2">
      <c r="A11" s="27">
        <v>4</v>
      </c>
      <c r="B11" s="41" t="s">
        <v>106</v>
      </c>
      <c r="C11" s="35"/>
      <c r="D11" s="35"/>
      <c r="E11" s="35"/>
      <c r="F11" s="23"/>
    </row>
    <row r="12" spans="1:6" ht="20.149999999999999" customHeight="1" x14ac:dyDescent="0.2">
      <c r="A12" s="27">
        <v>5</v>
      </c>
      <c r="B12" s="41" t="s">
        <v>107</v>
      </c>
      <c r="C12" s="35"/>
      <c r="D12" s="35"/>
      <c r="E12" s="35"/>
      <c r="F12" s="23"/>
    </row>
    <row r="13" spans="1:6" ht="20.149999999999999" customHeight="1" x14ac:dyDescent="0.2">
      <c r="A13" s="27">
        <v>6</v>
      </c>
      <c r="B13" s="41" t="s">
        <v>109</v>
      </c>
      <c r="C13" s="35"/>
      <c r="D13" s="35"/>
      <c r="E13" s="35"/>
      <c r="F13" s="23"/>
    </row>
    <row r="14" spans="1:6" ht="20.149999999999999" customHeight="1" x14ac:dyDescent="0.2">
      <c r="A14" s="27">
        <v>7</v>
      </c>
      <c r="B14" s="41" t="s">
        <v>124</v>
      </c>
      <c r="C14" s="35">
        <v>220000</v>
      </c>
      <c r="D14" s="35">
        <v>140000</v>
      </c>
      <c r="E14" s="35">
        <v>140000</v>
      </c>
      <c r="F14" s="23"/>
    </row>
    <row r="15" spans="1:6" ht="20.149999999999999" customHeight="1" x14ac:dyDescent="0.2">
      <c r="A15" s="27">
        <v>8</v>
      </c>
      <c r="B15" s="41" t="s">
        <v>110</v>
      </c>
      <c r="C15" s="513"/>
      <c r="D15" s="35"/>
      <c r="E15" s="35"/>
      <c r="F15" s="23"/>
    </row>
    <row r="16" spans="1:6" ht="20.149999999999999" customHeight="1" x14ac:dyDescent="0.2">
      <c r="A16" s="504"/>
      <c r="B16" s="43" t="s">
        <v>127</v>
      </c>
      <c r="C16" s="44">
        <f>SUM(C8:C15)</f>
        <v>2336000</v>
      </c>
      <c r="D16" s="44">
        <f>SUM(D8:D15)</f>
        <v>2278000</v>
      </c>
      <c r="E16" s="44">
        <f>SUM(E8:E15)</f>
        <v>2042000</v>
      </c>
      <c r="F16" s="19"/>
    </row>
    <row r="17" spans="1:6" ht="20.149999999999999" customHeight="1" x14ac:dyDescent="0.2">
      <c r="A17" s="502"/>
      <c r="B17" s="38" t="s">
        <v>102</v>
      </c>
      <c r="C17" s="34"/>
      <c r="D17" s="34"/>
      <c r="E17" s="34"/>
      <c r="F17" s="40"/>
    </row>
    <row r="18" spans="1:6" ht="20.149999999999999" customHeight="1" x14ac:dyDescent="0.2">
      <c r="A18" s="27">
        <v>1</v>
      </c>
      <c r="B18" s="41" t="s">
        <v>6</v>
      </c>
      <c r="C18" s="35">
        <f>'収益・費用明細書(様式3)'!G20</f>
        <v>1208800</v>
      </c>
      <c r="D18" s="35">
        <v>1151000</v>
      </c>
      <c r="E18" s="35">
        <v>994000</v>
      </c>
      <c r="F18" s="23"/>
    </row>
    <row r="19" spans="1:6" ht="20.149999999999999" customHeight="1" x14ac:dyDescent="0.2">
      <c r="A19" s="27">
        <v>2</v>
      </c>
      <c r="B19" s="41" t="s">
        <v>243</v>
      </c>
      <c r="C19" s="35">
        <f>'収益・費用明細書(様式3)'!G23</f>
        <v>208500</v>
      </c>
      <c r="D19" s="35">
        <v>258851</v>
      </c>
      <c r="E19" s="35">
        <v>254689</v>
      </c>
      <c r="F19" s="23"/>
    </row>
    <row r="20" spans="1:6" ht="20.149999999999999" customHeight="1" x14ac:dyDescent="0.2">
      <c r="A20" s="27">
        <v>3</v>
      </c>
      <c r="B20" s="41" t="s">
        <v>7</v>
      </c>
      <c r="C20" s="35">
        <f>'収益・費用明細書(様式3)'!G25</f>
        <v>50000</v>
      </c>
      <c r="D20" s="35">
        <v>50000</v>
      </c>
      <c r="E20" s="35">
        <v>50000</v>
      </c>
      <c r="F20" s="23"/>
    </row>
    <row r="21" spans="1:6" ht="20.149999999999999" customHeight="1" x14ac:dyDescent="0.2">
      <c r="A21" s="27">
        <v>4</v>
      </c>
      <c r="B21" s="41" t="s">
        <v>8</v>
      </c>
      <c r="C21" s="35">
        <f>'収益・費用明細書(様式3)'!G28</f>
        <v>16200</v>
      </c>
      <c r="D21" s="35">
        <v>15100</v>
      </c>
      <c r="E21" s="35">
        <v>15100</v>
      </c>
      <c r="F21" s="23"/>
    </row>
    <row r="22" spans="1:6" ht="20.149999999999999" customHeight="1" x14ac:dyDescent="0.2">
      <c r="A22" s="27">
        <v>5</v>
      </c>
      <c r="B22" s="41" t="s">
        <v>9</v>
      </c>
      <c r="C22" s="35">
        <f>'収益・費用明細書(様式3)'!G30</f>
        <v>145200</v>
      </c>
      <c r="D22" s="35">
        <v>97200</v>
      </c>
      <c r="E22" s="35">
        <v>103680</v>
      </c>
      <c r="F22" s="23"/>
    </row>
    <row r="23" spans="1:6" ht="20.149999999999999" customHeight="1" x14ac:dyDescent="0.2">
      <c r="A23" s="27">
        <v>6</v>
      </c>
      <c r="B23" s="41" t="s">
        <v>10</v>
      </c>
      <c r="C23" s="35">
        <f>'収益・費用明細書(様式3)'!G32</f>
        <v>0</v>
      </c>
      <c r="D23" s="35">
        <v>0</v>
      </c>
      <c r="E23" s="35">
        <v>0</v>
      </c>
      <c r="F23" s="23"/>
    </row>
    <row r="24" spans="1:6" ht="20.149999999999999" customHeight="1" x14ac:dyDescent="0.2">
      <c r="A24" s="27">
        <v>7</v>
      </c>
      <c r="B24" s="41" t="s">
        <v>11</v>
      </c>
      <c r="C24" s="35">
        <f>'収益・費用明細書(様式3)'!G34</f>
        <v>0</v>
      </c>
      <c r="D24" s="35">
        <v>0</v>
      </c>
      <c r="E24" s="35">
        <v>0</v>
      </c>
      <c r="F24" s="23"/>
    </row>
    <row r="25" spans="1:6" ht="20.149999999999999" customHeight="1" x14ac:dyDescent="0.2">
      <c r="A25" s="27">
        <v>8</v>
      </c>
      <c r="B25" s="41" t="s">
        <v>12</v>
      </c>
      <c r="C25" s="35">
        <f>'収益・費用明細書(様式3)'!G36</f>
        <v>4000</v>
      </c>
      <c r="D25" s="35">
        <v>4000</v>
      </c>
      <c r="E25" s="35">
        <v>4406</v>
      </c>
      <c r="F25" s="23"/>
    </row>
    <row r="26" spans="1:6" ht="20.149999999999999" customHeight="1" x14ac:dyDescent="0.2">
      <c r="A26" s="27">
        <v>9</v>
      </c>
      <c r="B26" s="41" t="s">
        <v>13</v>
      </c>
      <c r="C26" s="35">
        <f>'収益・費用明細書(様式3)'!G39</f>
        <v>588020</v>
      </c>
      <c r="D26" s="35">
        <v>555520</v>
      </c>
      <c r="E26" s="35">
        <v>552150</v>
      </c>
      <c r="F26" s="23"/>
    </row>
    <row r="27" spans="1:6" ht="20.149999999999999" customHeight="1" x14ac:dyDescent="0.2">
      <c r="A27" s="27">
        <v>10</v>
      </c>
      <c r="B27" s="41" t="s">
        <v>14</v>
      </c>
      <c r="C27" s="35">
        <f>'収益・費用明細書(様式3)'!G41</f>
        <v>0</v>
      </c>
      <c r="D27" s="35">
        <v>0</v>
      </c>
      <c r="E27" s="35">
        <v>0</v>
      </c>
      <c r="F27" s="23"/>
    </row>
    <row r="28" spans="1:6" ht="20.149999999999999" customHeight="1" x14ac:dyDescent="0.2">
      <c r="A28" s="27">
        <v>11</v>
      </c>
      <c r="B28" s="41" t="s">
        <v>15</v>
      </c>
      <c r="C28" s="35">
        <f>'収益・費用明細書(様式3)'!G43</f>
        <v>33232</v>
      </c>
      <c r="D28" s="35">
        <v>32984</v>
      </c>
      <c r="E28" s="35">
        <v>25792</v>
      </c>
      <c r="F28" s="23"/>
    </row>
    <row r="29" spans="1:6" ht="20.149999999999999" customHeight="1" x14ac:dyDescent="0.2">
      <c r="A29" s="27">
        <v>12</v>
      </c>
      <c r="B29" s="41" t="s">
        <v>16</v>
      </c>
      <c r="C29" s="35">
        <f>'収益・費用明細書(様式3)'!G46</f>
        <v>24780</v>
      </c>
      <c r="D29" s="35">
        <v>16892</v>
      </c>
      <c r="E29" s="35">
        <v>14890</v>
      </c>
      <c r="F29" s="23"/>
    </row>
    <row r="30" spans="1:6" ht="20.149999999999999" customHeight="1" x14ac:dyDescent="0.2">
      <c r="A30" s="27">
        <v>13</v>
      </c>
      <c r="B30" s="41" t="s">
        <v>17</v>
      </c>
      <c r="C30" s="35">
        <f>'収益・費用明細書(様式3)'!G50</f>
        <v>16200</v>
      </c>
      <c r="D30" s="35">
        <v>9200</v>
      </c>
      <c r="E30" s="35">
        <v>9200</v>
      </c>
      <c r="F30" s="23"/>
    </row>
    <row r="31" spans="1:6" ht="20.149999999999999" customHeight="1" x14ac:dyDescent="0.2">
      <c r="A31" s="27">
        <v>14</v>
      </c>
      <c r="B31" s="41" t="s">
        <v>18</v>
      </c>
      <c r="C31" s="35">
        <f>'収益・費用明細書(様式3)'!G52</f>
        <v>21068</v>
      </c>
      <c r="D31" s="35">
        <v>87253</v>
      </c>
      <c r="E31" s="35"/>
      <c r="F31" s="23"/>
    </row>
    <row r="32" spans="1:6" ht="20.149999999999999" customHeight="1" x14ac:dyDescent="0.2">
      <c r="A32" s="27"/>
      <c r="B32" s="41" t="s">
        <v>19</v>
      </c>
      <c r="C32" s="35">
        <f>SUM(C18:C31)</f>
        <v>2316000</v>
      </c>
      <c r="D32" s="35">
        <f>SUM(D18:D31)</f>
        <v>2278000</v>
      </c>
      <c r="E32" s="35">
        <f>SUM(E18:E31)</f>
        <v>2023907</v>
      </c>
      <c r="F32" s="23"/>
    </row>
    <row r="33" spans="1:6" ht="20.149999999999999" customHeight="1" x14ac:dyDescent="0.2">
      <c r="A33" s="22"/>
      <c r="B33" s="41" t="s">
        <v>20</v>
      </c>
      <c r="C33" s="35">
        <f>C16-C32</f>
        <v>20000</v>
      </c>
      <c r="D33" s="35">
        <f>D16-D32</f>
        <v>0</v>
      </c>
      <c r="E33" s="35">
        <f>E16-E32</f>
        <v>18093</v>
      </c>
      <c r="F33" s="23"/>
    </row>
    <row r="34" spans="1:6" ht="15" customHeight="1" x14ac:dyDescent="0.2">
      <c r="B34" s="45"/>
    </row>
    <row r="35" spans="1:6" ht="15" customHeight="1" x14ac:dyDescent="0.2">
      <c r="B35" s="45"/>
    </row>
  </sheetData>
  <mergeCells count="2">
    <mergeCell ref="B4:E4"/>
    <mergeCell ref="A2:F2"/>
  </mergeCells>
  <phoneticPr fontId="3"/>
  <printOptions horizontalCentered="1"/>
  <pageMargins left="0.35433070866141736" right="0.51181102362204722" top="0.98425196850393704" bottom="0.98425196850393704" header="0.51181102362204722" footer="0.5118110236220472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68E2D-D3C1-416D-8D19-62259BBCB60F}">
  <sheetPr>
    <pageSetUpPr fitToPage="1"/>
  </sheetPr>
  <dimension ref="A1:H60"/>
  <sheetViews>
    <sheetView view="pageBreakPreview" topLeftCell="A22" zoomScaleNormal="100" zoomScaleSheetLayoutView="100" workbookViewId="0">
      <selection activeCell="H26" sqref="H26"/>
    </sheetView>
  </sheetViews>
  <sheetFormatPr defaultColWidth="9" defaultRowHeight="13" x14ac:dyDescent="0.2"/>
  <cols>
    <col min="1" max="1" width="1.6328125" style="9" customWidth="1"/>
    <col min="2" max="2" width="3.6328125" style="9" customWidth="1"/>
    <col min="3" max="3" width="1.6328125" style="9" customWidth="1"/>
    <col min="4" max="4" width="18.6328125" style="9" customWidth="1"/>
    <col min="5" max="5" width="11.6328125" style="9" customWidth="1"/>
    <col min="6" max="6" width="24.90625" style="9" customWidth="1"/>
    <col min="7" max="7" width="20.90625" style="9" customWidth="1"/>
    <col min="8" max="8" width="5.08984375" style="9" customWidth="1"/>
    <col min="9" max="9" width="4.08984375" style="9" customWidth="1"/>
    <col min="10" max="16384" width="9" style="9"/>
  </cols>
  <sheetData>
    <row r="1" spans="1:8" ht="21" x14ac:dyDescent="0.2">
      <c r="A1" s="286"/>
      <c r="D1" s="550" t="s">
        <v>411</v>
      </c>
      <c r="E1" s="550"/>
      <c r="F1" s="550"/>
      <c r="G1" s="550"/>
      <c r="H1" s="550"/>
    </row>
    <row r="2" spans="1:8" x14ac:dyDescent="0.2">
      <c r="B2" s="549" t="s">
        <v>800</v>
      </c>
      <c r="C2" s="549"/>
      <c r="D2" s="549"/>
      <c r="E2" s="549"/>
      <c r="F2" s="549"/>
      <c r="G2" s="549"/>
      <c r="H2" s="18"/>
    </row>
    <row r="3" spans="1:8" x14ac:dyDescent="0.2">
      <c r="D3" s="18"/>
      <c r="E3" s="18"/>
      <c r="F3" s="18"/>
      <c r="G3" s="18"/>
      <c r="H3" s="18"/>
    </row>
    <row r="4" spans="1:8" x14ac:dyDescent="0.2">
      <c r="A4" s="551" t="s">
        <v>122</v>
      </c>
      <c r="B4" s="551"/>
      <c r="C4" s="551"/>
      <c r="D4" s="551"/>
      <c r="E4" s="33"/>
      <c r="H4" s="18" t="s">
        <v>22</v>
      </c>
    </row>
    <row r="5" spans="1:8" ht="30" customHeight="1" x14ac:dyDescent="0.2">
      <c r="A5" s="552" t="s">
        <v>23</v>
      </c>
      <c r="B5" s="553"/>
      <c r="C5" s="553"/>
      <c r="D5" s="554"/>
      <c r="E5" s="555" t="s">
        <v>25</v>
      </c>
      <c r="F5" s="554"/>
      <c r="G5" s="16" t="s">
        <v>26</v>
      </c>
      <c r="H5" s="16" t="s">
        <v>27</v>
      </c>
    </row>
    <row r="6" spans="1:8" ht="30" customHeight="1" x14ac:dyDescent="0.2">
      <c r="A6" s="17" t="s">
        <v>28</v>
      </c>
      <c r="B6" s="501">
        <v>7</v>
      </c>
      <c r="C6" s="31" t="s">
        <v>238</v>
      </c>
      <c r="D6" s="23" t="s">
        <v>799</v>
      </c>
      <c r="E6" s="552" t="s">
        <v>799</v>
      </c>
      <c r="F6" s="554"/>
      <c r="G6" s="46">
        <v>200000</v>
      </c>
      <c r="H6" s="23"/>
    </row>
    <row r="7" spans="1:8" ht="30" customHeight="1" x14ac:dyDescent="0.2">
      <c r="A7" s="17" t="s">
        <v>28</v>
      </c>
      <c r="B7" s="501">
        <v>1</v>
      </c>
      <c r="C7" s="31" t="s">
        <v>238</v>
      </c>
      <c r="D7" s="23" t="s">
        <v>797</v>
      </c>
      <c r="E7" s="556" t="s">
        <v>802</v>
      </c>
      <c r="F7" s="554"/>
      <c r="G7" s="46">
        <v>420000</v>
      </c>
      <c r="H7" s="23"/>
    </row>
    <row r="8" spans="1:8" ht="30" customHeight="1" x14ac:dyDescent="0.2">
      <c r="A8" s="17" t="s">
        <v>28</v>
      </c>
      <c r="B8" s="501">
        <v>1</v>
      </c>
      <c r="C8" s="31" t="s">
        <v>238</v>
      </c>
      <c r="D8" s="23" t="s">
        <v>797</v>
      </c>
      <c r="E8" s="556" t="s">
        <v>798</v>
      </c>
      <c r="F8" s="554"/>
      <c r="G8" s="46">
        <v>1600000</v>
      </c>
      <c r="H8" s="23"/>
    </row>
    <row r="9" spans="1:8" ht="30" customHeight="1" x14ac:dyDescent="0.2">
      <c r="A9" s="17" t="s">
        <v>28</v>
      </c>
      <c r="B9" s="501">
        <v>1</v>
      </c>
      <c r="C9" s="31" t="s">
        <v>238</v>
      </c>
      <c r="D9" s="23" t="s">
        <v>797</v>
      </c>
      <c r="E9" s="556" t="s">
        <v>796</v>
      </c>
      <c r="F9" s="554"/>
      <c r="G9" s="46">
        <v>96000</v>
      </c>
      <c r="H9" s="23"/>
    </row>
    <row r="10" spans="1:8" ht="30" customHeight="1" x14ac:dyDescent="0.2">
      <c r="A10" s="552" t="s">
        <v>30</v>
      </c>
      <c r="B10" s="553"/>
      <c r="C10" s="553"/>
      <c r="D10" s="553"/>
      <c r="E10" s="553"/>
      <c r="F10" s="554"/>
      <c r="G10" s="46">
        <f>SUM(G6:G9)</f>
        <v>2316000</v>
      </c>
      <c r="H10" s="23"/>
    </row>
    <row r="11" spans="1:8" ht="13.5" customHeight="1" x14ac:dyDescent="0.2"/>
    <row r="12" spans="1:8" ht="13.5" customHeight="1" x14ac:dyDescent="0.2"/>
    <row r="13" spans="1:8" ht="13.5" customHeight="1" x14ac:dyDescent="0.2">
      <c r="D13" s="550"/>
      <c r="E13" s="550"/>
      <c r="F13" s="550"/>
      <c r="G13" s="550"/>
      <c r="H13" s="550"/>
    </row>
    <row r="14" spans="1:8" ht="19.5" customHeight="1" x14ac:dyDescent="0.2">
      <c r="A14" s="551" t="s">
        <v>123</v>
      </c>
      <c r="B14" s="551"/>
      <c r="C14" s="551"/>
      <c r="D14" s="551"/>
      <c r="H14" s="18" t="s">
        <v>22</v>
      </c>
    </row>
    <row r="15" spans="1:8" ht="30" customHeight="1" x14ac:dyDescent="0.2">
      <c r="A15" s="552" t="s">
        <v>23</v>
      </c>
      <c r="B15" s="553"/>
      <c r="C15" s="553"/>
      <c r="D15" s="554"/>
      <c r="E15" s="16" t="s">
        <v>32</v>
      </c>
      <c r="F15" s="16" t="s">
        <v>34</v>
      </c>
      <c r="G15" s="16" t="s">
        <v>26</v>
      </c>
      <c r="H15" s="16" t="s">
        <v>27</v>
      </c>
    </row>
    <row r="16" spans="1:8" ht="30" customHeight="1" x14ac:dyDescent="0.2">
      <c r="A16" s="47" t="s">
        <v>28</v>
      </c>
      <c r="B16" s="33">
        <v>1</v>
      </c>
      <c r="C16" s="9" t="s">
        <v>238</v>
      </c>
      <c r="D16" s="19" t="s">
        <v>795</v>
      </c>
      <c r="E16" s="62" t="s">
        <v>793</v>
      </c>
      <c r="F16" s="512" t="s">
        <v>794</v>
      </c>
      <c r="G16" s="35">
        <v>1200000</v>
      </c>
      <c r="H16" s="509">
        <v>1</v>
      </c>
    </row>
    <row r="17" spans="1:8" ht="30" customHeight="1" x14ac:dyDescent="0.2">
      <c r="A17" s="21"/>
      <c r="D17" s="19"/>
      <c r="E17" s="62" t="s">
        <v>793</v>
      </c>
      <c r="F17" s="511" t="s">
        <v>792</v>
      </c>
      <c r="G17" s="35">
        <v>0</v>
      </c>
      <c r="H17" s="509">
        <v>2</v>
      </c>
    </row>
    <row r="18" spans="1:8" ht="30" customHeight="1" x14ac:dyDescent="0.2">
      <c r="A18" s="21"/>
      <c r="D18" s="19"/>
      <c r="E18" s="518" t="s">
        <v>791</v>
      </c>
      <c r="F18" s="519" t="s">
        <v>790</v>
      </c>
      <c r="G18" s="513">
        <v>0</v>
      </c>
      <c r="H18" s="509">
        <v>3</v>
      </c>
    </row>
    <row r="19" spans="1:8" ht="30" customHeight="1" x14ac:dyDescent="0.2">
      <c r="A19" s="21"/>
      <c r="D19" s="19"/>
      <c r="E19" s="518" t="s">
        <v>791</v>
      </c>
      <c r="F19" s="519" t="s">
        <v>829</v>
      </c>
      <c r="G19" s="513">
        <v>8800</v>
      </c>
      <c r="H19" s="509">
        <v>19</v>
      </c>
    </row>
    <row r="20" spans="1:8" ht="30" customHeight="1" x14ac:dyDescent="0.2">
      <c r="A20" s="22"/>
      <c r="B20" s="31"/>
      <c r="C20" s="31"/>
      <c r="D20" s="23"/>
      <c r="E20" s="501"/>
      <c r="F20" s="40" t="s">
        <v>36</v>
      </c>
      <c r="G20" s="48">
        <f>SUM(G16:G19)</f>
        <v>1208800</v>
      </c>
      <c r="H20" s="392"/>
    </row>
    <row r="21" spans="1:8" ht="30" customHeight="1" x14ac:dyDescent="0.2">
      <c r="A21" s="47" t="s">
        <v>28</v>
      </c>
      <c r="B21" s="33">
        <v>2</v>
      </c>
      <c r="C21" s="9" t="s">
        <v>238</v>
      </c>
      <c r="D21" s="19" t="s">
        <v>789</v>
      </c>
      <c r="E21" s="62" t="s">
        <v>788</v>
      </c>
      <c r="F21" s="62" t="s">
        <v>804</v>
      </c>
      <c r="G21" s="35">
        <v>148500</v>
      </c>
      <c r="H21" s="509">
        <v>4</v>
      </c>
    </row>
    <row r="22" spans="1:8" ht="30" customHeight="1" x14ac:dyDescent="0.2">
      <c r="A22" s="21"/>
      <c r="D22" s="19"/>
      <c r="E22" s="62" t="s">
        <v>788</v>
      </c>
      <c r="F22" s="62" t="s">
        <v>787</v>
      </c>
      <c r="G22" s="35">
        <v>60000</v>
      </c>
      <c r="H22" s="509">
        <v>5</v>
      </c>
    </row>
    <row r="23" spans="1:8" ht="30" customHeight="1" x14ac:dyDescent="0.2">
      <c r="A23" s="22"/>
      <c r="B23" s="31"/>
      <c r="C23" s="31"/>
      <c r="D23" s="23"/>
      <c r="E23" s="501"/>
      <c r="F23" s="23" t="s">
        <v>37</v>
      </c>
      <c r="G23" s="35">
        <f>SUM(G21:G22)</f>
        <v>208500</v>
      </c>
      <c r="H23" s="392"/>
    </row>
    <row r="24" spans="1:8" ht="30" customHeight="1" x14ac:dyDescent="0.2">
      <c r="A24" s="47" t="s">
        <v>28</v>
      </c>
      <c r="B24" s="33">
        <v>3</v>
      </c>
      <c r="C24" s="9" t="s">
        <v>238</v>
      </c>
      <c r="D24" s="19" t="s">
        <v>786</v>
      </c>
      <c r="E24" s="62" t="s">
        <v>785</v>
      </c>
      <c r="F24" s="62" t="s">
        <v>784</v>
      </c>
      <c r="G24" s="35">
        <v>50000</v>
      </c>
      <c r="H24" s="392">
        <v>6</v>
      </c>
    </row>
    <row r="25" spans="1:8" ht="30" customHeight="1" x14ac:dyDescent="0.2">
      <c r="A25" s="22"/>
      <c r="B25" s="31"/>
      <c r="C25" s="31"/>
      <c r="D25" s="23"/>
      <c r="E25" s="501"/>
      <c r="F25" s="23" t="s">
        <v>36</v>
      </c>
      <c r="G25" s="35">
        <f>SUM(G24:G24)</f>
        <v>50000</v>
      </c>
      <c r="H25" s="392"/>
    </row>
    <row r="26" spans="1:8" ht="30" customHeight="1" x14ac:dyDescent="0.2">
      <c r="A26" s="47" t="s">
        <v>28</v>
      </c>
      <c r="B26" s="33">
        <v>4</v>
      </c>
      <c r="C26" s="9" t="s">
        <v>238</v>
      </c>
      <c r="D26" s="19" t="s">
        <v>783</v>
      </c>
      <c r="E26" s="24" t="s">
        <v>769</v>
      </c>
      <c r="F26" s="510" t="s">
        <v>782</v>
      </c>
      <c r="G26" s="35">
        <v>8200</v>
      </c>
      <c r="H26" s="509">
        <v>7</v>
      </c>
    </row>
    <row r="27" spans="1:8" ht="30" customHeight="1" x14ac:dyDescent="0.2">
      <c r="A27" s="21"/>
      <c r="D27" s="19"/>
      <c r="E27" s="24" t="s">
        <v>781</v>
      </c>
      <c r="F27" s="510" t="s">
        <v>780</v>
      </c>
      <c r="G27" s="35">
        <v>8000</v>
      </c>
      <c r="H27" s="509">
        <v>8</v>
      </c>
    </row>
    <row r="28" spans="1:8" ht="30" customHeight="1" x14ac:dyDescent="0.2">
      <c r="A28" s="22"/>
      <c r="B28" s="31"/>
      <c r="C28" s="31"/>
      <c r="D28" s="23"/>
      <c r="E28" s="501"/>
      <c r="F28" s="23" t="s">
        <v>36</v>
      </c>
      <c r="G28" s="35">
        <f>SUM(G26:G27)</f>
        <v>16200</v>
      </c>
      <c r="H28" s="392"/>
    </row>
    <row r="29" spans="1:8" ht="30" customHeight="1" x14ac:dyDescent="0.2">
      <c r="A29" s="47" t="s">
        <v>28</v>
      </c>
      <c r="B29" s="33">
        <v>5</v>
      </c>
      <c r="C29" s="9" t="s">
        <v>238</v>
      </c>
      <c r="D29" s="19" t="s">
        <v>779</v>
      </c>
      <c r="E29" s="62" t="s">
        <v>778</v>
      </c>
      <c r="F29" s="62" t="s">
        <v>777</v>
      </c>
      <c r="G29" s="35">
        <v>145200</v>
      </c>
      <c r="H29" s="509">
        <v>9</v>
      </c>
    </row>
    <row r="30" spans="1:8" ht="30" customHeight="1" x14ac:dyDescent="0.2">
      <c r="A30" s="22"/>
      <c r="B30" s="31"/>
      <c r="C30" s="31"/>
      <c r="D30" s="23"/>
      <c r="E30" s="501"/>
      <c r="F30" s="23" t="s">
        <v>36</v>
      </c>
      <c r="G30" s="35">
        <f>SUM(G29:G29)</f>
        <v>145200</v>
      </c>
      <c r="H30" s="392"/>
    </row>
    <row r="31" spans="1:8" ht="30" customHeight="1" x14ac:dyDescent="0.2">
      <c r="A31" s="47" t="s">
        <v>28</v>
      </c>
      <c r="B31" s="33">
        <v>6</v>
      </c>
      <c r="C31" s="9" t="s">
        <v>238</v>
      </c>
      <c r="D31" s="19" t="s">
        <v>776</v>
      </c>
      <c r="E31" s="62"/>
      <c r="F31" s="23"/>
      <c r="G31" s="35"/>
      <c r="H31" s="392"/>
    </row>
    <row r="32" spans="1:8" ht="30" customHeight="1" x14ac:dyDescent="0.2">
      <c r="A32" s="22"/>
      <c r="B32" s="31"/>
      <c r="C32" s="31"/>
      <c r="D32" s="23"/>
      <c r="E32" s="501"/>
      <c r="F32" s="23" t="s">
        <v>36</v>
      </c>
      <c r="G32" s="35">
        <f>SUM(G31:G31)</f>
        <v>0</v>
      </c>
      <c r="H32" s="392"/>
    </row>
    <row r="33" spans="1:8" ht="30" customHeight="1" x14ac:dyDescent="0.2">
      <c r="A33" s="47" t="s">
        <v>28</v>
      </c>
      <c r="B33" s="33">
        <v>7</v>
      </c>
      <c r="C33" s="9" t="s">
        <v>238</v>
      </c>
      <c r="D33" s="19" t="s">
        <v>775</v>
      </c>
      <c r="E33" s="62"/>
      <c r="F33" s="23"/>
      <c r="G33" s="35"/>
      <c r="H33" s="392"/>
    </row>
    <row r="34" spans="1:8" ht="30" customHeight="1" x14ac:dyDescent="0.2">
      <c r="A34" s="22"/>
      <c r="B34" s="31"/>
      <c r="C34" s="31"/>
      <c r="D34" s="23"/>
      <c r="E34" s="501"/>
      <c r="F34" s="23" t="s">
        <v>36</v>
      </c>
      <c r="G34" s="35">
        <f>SUM(G33:G33)</f>
        <v>0</v>
      </c>
      <c r="H34" s="392"/>
    </row>
    <row r="35" spans="1:8" ht="30" customHeight="1" x14ac:dyDescent="0.2">
      <c r="A35" s="47" t="s">
        <v>28</v>
      </c>
      <c r="B35" s="33">
        <v>8</v>
      </c>
      <c r="C35" s="9" t="s">
        <v>238</v>
      </c>
      <c r="D35" s="19" t="s">
        <v>774</v>
      </c>
      <c r="E35" s="62" t="s">
        <v>773</v>
      </c>
      <c r="F35" s="62" t="s">
        <v>772</v>
      </c>
      <c r="G35" s="35">
        <v>4000</v>
      </c>
      <c r="H35" s="392">
        <v>10</v>
      </c>
    </row>
    <row r="36" spans="1:8" ht="30" customHeight="1" x14ac:dyDescent="0.2">
      <c r="A36" s="22"/>
      <c r="B36" s="31"/>
      <c r="C36" s="31"/>
      <c r="D36" s="23"/>
      <c r="E36" s="501"/>
      <c r="F36" s="23" t="s">
        <v>36</v>
      </c>
      <c r="G36" s="35">
        <f>SUM(G35:G35)</f>
        <v>4000</v>
      </c>
      <c r="H36" s="392"/>
    </row>
    <row r="37" spans="1:8" ht="30" customHeight="1" x14ac:dyDescent="0.2">
      <c r="A37" s="47" t="s">
        <v>28</v>
      </c>
      <c r="B37" s="33">
        <v>9</v>
      </c>
      <c r="C37" s="9" t="s">
        <v>238</v>
      </c>
      <c r="D37" s="19" t="s">
        <v>771</v>
      </c>
      <c r="E37" s="62" t="s">
        <v>769</v>
      </c>
      <c r="F37" s="510" t="s">
        <v>770</v>
      </c>
      <c r="G37" s="35">
        <v>527400</v>
      </c>
      <c r="H37" s="509">
        <v>11</v>
      </c>
    </row>
    <row r="38" spans="1:8" ht="30" customHeight="1" x14ac:dyDescent="0.2">
      <c r="A38" s="21"/>
      <c r="D38" s="19"/>
      <c r="E38" s="62" t="s">
        <v>769</v>
      </c>
      <c r="F38" s="510" t="s">
        <v>768</v>
      </c>
      <c r="G38" s="35">
        <v>60620</v>
      </c>
      <c r="H38" s="509">
        <v>12</v>
      </c>
    </row>
    <row r="39" spans="1:8" ht="30" customHeight="1" x14ac:dyDescent="0.2">
      <c r="A39" s="22"/>
      <c r="B39" s="31"/>
      <c r="C39" s="31"/>
      <c r="D39" s="23"/>
      <c r="E39" s="501"/>
      <c r="F39" s="23" t="s">
        <v>36</v>
      </c>
      <c r="G39" s="35">
        <f>SUM(G37:G38)</f>
        <v>588020</v>
      </c>
      <c r="H39" s="392"/>
    </row>
    <row r="40" spans="1:8" ht="30" customHeight="1" x14ac:dyDescent="0.2">
      <c r="A40" s="47" t="s">
        <v>28</v>
      </c>
      <c r="B40" s="33">
        <v>10</v>
      </c>
      <c r="C40" s="9" t="s">
        <v>238</v>
      </c>
      <c r="D40" s="19" t="s">
        <v>767</v>
      </c>
      <c r="E40" s="62"/>
      <c r="F40" s="23"/>
      <c r="G40" s="35"/>
      <c r="H40" s="392"/>
    </row>
    <row r="41" spans="1:8" ht="30" customHeight="1" x14ac:dyDescent="0.2">
      <c r="A41" s="22"/>
      <c r="B41" s="31"/>
      <c r="C41" s="31"/>
      <c r="D41" s="23"/>
      <c r="E41" s="501"/>
      <c r="F41" s="23" t="s">
        <v>36</v>
      </c>
      <c r="G41" s="35">
        <f>SUM(G40:G40)</f>
        <v>0</v>
      </c>
      <c r="H41" s="392"/>
    </row>
    <row r="42" spans="1:8" ht="30" customHeight="1" x14ac:dyDescent="0.2">
      <c r="A42" s="47" t="s">
        <v>28</v>
      </c>
      <c r="B42" s="33">
        <v>11</v>
      </c>
      <c r="C42" s="9" t="s">
        <v>238</v>
      </c>
      <c r="D42" s="19" t="s">
        <v>766</v>
      </c>
      <c r="E42" s="62"/>
      <c r="F42" s="62" t="s">
        <v>765</v>
      </c>
      <c r="G42" s="35">
        <v>33232</v>
      </c>
      <c r="H42" s="509">
        <v>13</v>
      </c>
    </row>
    <row r="43" spans="1:8" ht="30" customHeight="1" x14ac:dyDescent="0.2">
      <c r="A43" s="22"/>
      <c r="B43" s="31"/>
      <c r="C43" s="31"/>
      <c r="D43" s="23"/>
      <c r="E43" s="501"/>
      <c r="F43" s="23" t="s">
        <v>36</v>
      </c>
      <c r="G43" s="35">
        <f>SUM(G42:G42)</f>
        <v>33232</v>
      </c>
      <c r="H43" s="392"/>
    </row>
    <row r="44" spans="1:8" ht="30" customHeight="1" x14ac:dyDescent="0.2">
      <c r="A44" s="47" t="s">
        <v>28</v>
      </c>
      <c r="B44" s="33">
        <v>12</v>
      </c>
      <c r="C44" s="9" t="s">
        <v>238</v>
      </c>
      <c r="D44" s="19" t="s">
        <v>764</v>
      </c>
      <c r="E44" s="62"/>
      <c r="F44" s="510" t="s">
        <v>763</v>
      </c>
      <c r="G44" s="35">
        <v>5040</v>
      </c>
      <c r="H44" s="509">
        <v>14</v>
      </c>
    </row>
    <row r="45" spans="1:8" ht="30" customHeight="1" x14ac:dyDescent="0.2">
      <c r="A45" s="21"/>
      <c r="D45" s="19"/>
      <c r="E45" s="62"/>
      <c r="F45" s="510" t="s">
        <v>826</v>
      </c>
      <c r="G45" s="35">
        <v>19740</v>
      </c>
      <c r="H45" s="509">
        <v>15</v>
      </c>
    </row>
    <row r="46" spans="1:8" ht="30" customHeight="1" x14ac:dyDescent="0.2">
      <c r="A46" s="22"/>
      <c r="B46" s="31"/>
      <c r="C46" s="31"/>
      <c r="D46" s="23"/>
      <c r="E46" s="501"/>
      <c r="F46" s="23" t="s">
        <v>36</v>
      </c>
      <c r="G46" s="35">
        <f>SUM(G44:G45)</f>
        <v>24780</v>
      </c>
      <c r="H46" s="392"/>
    </row>
    <row r="47" spans="1:8" ht="30" customHeight="1" x14ac:dyDescent="0.2">
      <c r="A47" s="47" t="s">
        <v>28</v>
      </c>
      <c r="B47" s="33">
        <v>13</v>
      </c>
      <c r="C47" s="9" t="s">
        <v>238</v>
      </c>
      <c r="D47" s="19" t="s">
        <v>762</v>
      </c>
      <c r="E47" s="62" t="s">
        <v>761</v>
      </c>
      <c r="F47" s="62" t="s">
        <v>760</v>
      </c>
      <c r="G47" s="35">
        <v>2000</v>
      </c>
      <c r="H47" s="509">
        <v>16</v>
      </c>
    </row>
    <row r="48" spans="1:8" ht="30" customHeight="1" x14ac:dyDescent="0.2">
      <c r="A48" s="21"/>
      <c r="D48" s="19"/>
      <c r="E48" s="62" t="s">
        <v>822</v>
      </c>
      <c r="F48" s="62" t="s">
        <v>823</v>
      </c>
      <c r="G48" s="35">
        <v>7000</v>
      </c>
      <c r="H48" s="509">
        <v>17</v>
      </c>
    </row>
    <row r="49" spans="1:8" ht="30" customHeight="1" x14ac:dyDescent="0.2">
      <c r="A49" s="21"/>
      <c r="D49" s="19"/>
      <c r="E49" s="62" t="s">
        <v>824</v>
      </c>
      <c r="F49" s="62" t="s">
        <v>825</v>
      </c>
      <c r="G49" s="35">
        <v>7200</v>
      </c>
      <c r="H49" s="509">
        <v>18</v>
      </c>
    </row>
    <row r="50" spans="1:8" ht="30" customHeight="1" x14ac:dyDescent="0.2">
      <c r="A50" s="22"/>
      <c r="B50" s="31"/>
      <c r="C50" s="31"/>
      <c r="D50" s="23"/>
      <c r="E50" s="501"/>
      <c r="F50" s="23" t="s">
        <v>36</v>
      </c>
      <c r="G50" s="35">
        <f>SUM(G47:G49)</f>
        <v>16200</v>
      </c>
      <c r="H50" s="392"/>
    </row>
    <row r="51" spans="1:8" ht="30" customHeight="1" x14ac:dyDescent="0.2">
      <c r="A51" s="47" t="s">
        <v>28</v>
      </c>
      <c r="B51" s="33">
        <v>14</v>
      </c>
      <c r="C51" s="9" t="s">
        <v>238</v>
      </c>
      <c r="D51" s="19" t="s">
        <v>759</v>
      </c>
      <c r="E51" s="62" t="s">
        <v>18</v>
      </c>
      <c r="F51" s="23"/>
      <c r="G51" s="35">
        <v>21068</v>
      </c>
      <c r="H51" s="392"/>
    </row>
    <row r="52" spans="1:8" ht="30" customHeight="1" x14ac:dyDescent="0.2">
      <c r="A52" s="22"/>
      <c r="B52" s="31"/>
      <c r="C52" s="31"/>
      <c r="D52" s="23"/>
      <c r="E52" s="501"/>
      <c r="F52" s="23" t="s">
        <v>36</v>
      </c>
      <c r="G52" s="35">
        <f>SUM(G51:G51)</f>
        <v>21068</v>
      </c>
      <c r="H52" s="392"/>
    </row>
    <row r="53" spans="1:8" ht="30" customHeight="1" x14ac:dyDescent="0.2">
      <c r="A53" s="22"/>
      <c r="B53" s="31"/>
      <c r="C53" s="31"/>
      <c r="D53" s="31"/>
      <c r="E53" s="501"/>
      <c r="F53" s="23" t="s">
        <v>39</v>
      </c>
      <c r="G53" s="35">
        <f>SUM(G20,G23,G25,G28,G30,G32,G34,G36,G39,G41,G43,G46,G50,G52)</f>
        <v>2316000</v>
      </c>
      <c r="H53" s="508"/>
    </row>
    <row r="54" spans="1:8" ht="19.5" customHeight="1" x14ac:dyDescent="0.2"/>
    <row r="55" spans="1:8" ht="19.5" customHeight="1" x14ac:dyDescent="0.2"/>
    <row r="56" spans="1:8" ht="19.5" customHeight="1" x14ac:dyDescent="0.2"/>
    <row r="57" spans="1:8" ht="19.5" customHeight="1" x14ac:dyDescent="0.2"/>
    <row r="58" spans="1:8" ht="19.5" customHeight="1" x14ac:dyDescent="0.2"/>
    <row r="59" spans="1:8" ht="19.5" customHeight="1" x14ac:dyDescent="0.2"/>
    <row r="60" spans="1:8" ht="19.5" customHeight="1" x14ac:dyDescent="0.2"/>
  </sheetData>
  <mergeCells count="13">
    <mergeCell ref="A15:D15"/>
    <mergeCell ref="E6:F6"/>
    <mergeCell ref="E7:F7"/>
    <mergeCell ref="A10:F10"/>
    <mergeCell ref="E9:F9"/>
    <mergeCell ref="D13:H13"/>
    <mergeCell ref="A14:D14"/>
    <mergeCell ref="E8:F8"/>
    <mergeCell ref="B2:G2"/>
    <mergeCell ref="D1:H1"/>
    <mergeCell ref="A4:D4"/>
    <mergeCell ref="A5:D5"/>
    <mergeCell ref="E5:F5"/>
  </mergeCells>
  <phoneticPr fontId="3"/>
  <hyperlinks>
    <hyperlink ref="H16" r:id="rId1" display="1" xr:uid="{39B4A192-7DEF-44A3-92D6-28BB5DD80147}"/>
    <hyperlink ref="H21" r:id="rId2" display="mitsumori\onion.pdf" xr:uid="{2E658674-F6F4-40BC-8FAC-E72836BEB788}"/>
    <hyperlink ref="H22" r:id="rId3" display="５" xr:uid="{3B3D85E9-7131-4EC1-A148-FEEED32F29CC}"/>
    <hyperlink ref="H26" r:id="rId4" display="７" xr:uid="{996F30D9-957A-4D37-8373-C07724A8248B}"/>
    <hyperlink ref="H27" r:id="rId5" display="８" xr:uid="{D9A8AF98-B8D5-4D5F-BEB0-8E9554CE662E}"/>
    <hyperlink ref="H38" r:id="rId6" display="１２" xr:uid="{04E82170-00E0-4019-9BDE-DA36CDFF865E}"/>
    <hyperlink ref="H42" r:id="rId7" display="１３" xr:uid="{FE434D36-71BD-44D8-B957-CDB0AC0AA5C7}"/>
    <hyperlink ref="H44" r:id="rId8" display="14" xr:uid="{A9B016D3-E763-45F7-BDD4-BDD27F6EEE28}"/>
    <hyperlink ref="H45" r:id="rId9" display="mitsumori\tsuushin-hi.pdf" xr:uid="{E73F6E1C-5E0F-463F-8B94-5764E06724A2}"/>
    <hyperlink ref="H47" r:id="rId10" display="16" xr:uid="{762676ED-7D53-4373-9383-8D1A38EEA1B6}"/>
    <hyperlink ref="H37" r:id="rId11" display="mitsumori\basu_koutsu-hi.pdf" xr:uid="{E03484D3-121F-42D2-AAD4-6688A7C057DE}"/>
    <hyperlink ref="H29" r:id="rId12" display="mitsumori\onion.pdf" xr:uid="{5AFDAAB0-2174-4A12-91BF-67A0D0ED311F}"/>
    <hyperlink ref="H48" r:id="rId13" display="１７" xr:uid="{3C749492-B234-4E11-8F2B-F3E82D56B498}"/>
    <hyperlink ref="H49" r:id="rId14" display="１８" xr:uid="{69B73B65-A311-4A83-A814-90E79809370C}"/>
    <hyperlink ref="H19" r:id="rId15" display="１９" xr:uid="{C5EE2638-BDB4-48B6-93EA-8C3F706B85F9}"/>
    <hyperlink ref="H17" r:id="rId16" display="mitsumori\fukusi_senta-.pdf" xr:uid="{400C4AB3-8367-4180-84FC-ACA125DB6B3C}"/>
    <hyperlink ref="H18" r:id="rId17" display="mitsumori\fukusi_senta-.pdf" xr:uid="{5B684022-D24F-47D8-A0C1-EABB60B708B9}"/>
  </hyperlinks>
  <printOptions horizontalCentered="1"/>
  <pageMargins left="0.78740157480314965" right="0.78740157480314965" top="0.98425196850393704" bottom="0.55118110236220474" header="0.51181102362204722" footer="0.51181102362204722"/>
  <pageSetup paperSize="9" scale="52" orientation="portrait" r:id="rId1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0"/>
  <sheetViews>
    <sheetView view="pageBreakPreview" zoomScaleNormal="100" zoomScaleSheetLayoutView="100" workbookViewId="0">
      <selection activeCell="E22" sqref="E22"/>
    </sheetView>
  </sheetViews>
  <sheetFormatPr defaultColWidth="9" defaultRowHeight="13" x14ac:dyDescent="0.2"/>
  <cols>
    <col min="1" max="1" width="5.6328125" style="262" customWidth="1"/>
    <col min="2" max="2" width="27.6328125" style="262" bestFit="1" customWidth="1"/>
    <col min="3" max="3" width="20.6328125" style="262" customWidth="1"/>
    <col min="4" max="4" width="14.6328125" style="262" customWidth="1"/>
    <col min="5" max="5" width="10.6328125" style="262" customWidth="1"/>
    <col min="6" max="6" width="6.453125" style="262" customWidth="1"/>
    <col min="7" max="7" width="22.6328125" style="262" customWidth="1"/>
    <col min="8" max="8" width="13.7265625" style="262" customWidth="1"/>
    <col min="9" max="16384" width="9" style="262"/>
  </cols>
  <sheetData>
    <row r="1" spans="1:8" ht="21" x14ac:dyDescent="0.3">
      <c r="A1" s="318"/>
      <c r="B1" s="319"/>
      <c r="C1" s="319"/>
      <c r="D1" s="319"/>
      <c r="E1" s="319"/>
      <c r="F1" s="319"/>
      <c r="G1" s="319"/>
      <c r="H1" s="319" t="s">
        <v>662</v>
      </c>
    </row>
    <row r="2" spans="1:8" ht="16.5" x14ac:dyDescent="0.25">
      <c r="A2" s="557" t="s">
        <v>595</v>
      </c>
      <c r="B2" s="557"/>
      <c r="C2" s="557"/>
      <c r="D2" s="557"/>
      <c r="E2" s="557"/>
      <c r="F2" s="557"/>
      <c r="G2" s="557"/>
      <c r="H2" s="557"/>
    </row>
    <row r="3" spans="1:8" s="338" customFormat="1" x14ac:dyDescent="0.2">
      <c r="A3" s="558" t="s">
        <v>803</v>
      </c>
      <c r="B3" s="558"/>
      <c r="C3" s="558"/>
      <c r="D3" s="558"/>
      <c r="E3" s="558"/>
      <c r="F3" s="558"/>
      <c r="G3" s="558"/>
      <c r="H3" s="558"/>
    </row>
    <row r="4" spans="1:8" x14ac:dyDescent="0.2">
      <c r="A4" s="320"/>
      <c r="B4" s="320"/>
      <c r="C4" s="320"/>
      <c r="D4" s="320"/>
      <c r="E4" s="320"/>
      <c r="F4" s="320"/>
      <c r="G4" s="320"/>
      <c r="H4" s="320"/>
    </row>
    <row r="5" spans="1:8" x14ac:dyDescent="0.2">
      <c r="A5" s="561" t="s">
        <v>630</v>
      </c>
      <c r="B5" s="562"/>
      <c r="C5" s="562"/>
      <c r="D5" s="562"/>
      <c r="E5" s="563"/>
      <c r="F5" s="564" t="s">
        <v>40</v>
      </c>
      <c r="G5" s="562"/>
      <c r="H5" s="565"/>
    </row>
    <row r="6" spans="1:8" ht="19.5" thickBot="1" x14ac:dyDescent="0.25">
      <c r="A6" s="316" t="s">
        <v>629</v>
      </c>
      <c r="B6" s="49" t="s">
        <v>42</v>
      </c>
      <c r="C6" s="49" t="s">
        <v>194</v>
      </c>
      <c r="D6" s="49" t="s">
        <v>43</v>
      </c>
      <c r="E6" s="50" t="s">
        <v>546</v>
      </c>
      <c r="F6" s="51" t="s">
        <v>41</v>
      </c>
      <c r="G6" s="49" t="s">
        <v>42</v>
      </c>
      <c r="H6" s="49" t="s">
        <v>195</v>
      </c>
    </row>
    <row r="7" spans="1:8" ht="20.149999999999999" customHeight="1" thickTop="1" x14ac:dyDescent="0.2">
      <c r="A7" s="516">
        <v>1</v>
      </c>
      <c r="B7" s="321" t="s">
        <v>805</v>
      </c>
      <c r="C7" s="321" t="s">
        <v>807</v>
      </c>
      <c r="D7" s="333">
        <v>1200000</v>
      </c>
      <c r="E7" s="323" t="s">
        <v>811</v>
      </c>
      <c r="F7" s="52"/>
      <c r="G7" s="321"/>
      <c r="H7" s="322"/>
    </row>
    <row r="8" spans="1:8" ht="20.149999999999999" customHeight="1" x14ac:dyDescent="0.2">
      <c r="A8" s="509">
        <v>4</v>
      </c>
      <c r="B8" s="321" t="s">
        <v>806</v>
      </c>
      <c r="C8" s="321" t="s">
        <v>808</v>
      </c>
      <c r="D8" s="333">
        <v>148500</v>
      </c>
      <c r="E8" s="323" t="s">
        <v>811</v>
      </c>
      <c r="F8" s="324"/>
      <c r="G8" s="321"/>
      <c r="H8" s="322"/>
    </row>
    <row r="9" spans="1:8" ht="20.149999999999999" customHeight="1" x14ac:dyDescent="0.2">
      <c r="A9" s="509">
        <v>5</v>
      </c>
      <c r="B9" s="321" t="s">
        <v>809</v>
      </c>
      <c r="C9" s="321" t="s">
        <v>808</v>
      </c>
      <c r="D9" s="333">
        <v>60000</v>
      </c>
      <c r="E9" s="323" t="s">
        <v>810</v>
      </c>
      <c r="F9" s="324"/>
      <c r="G9" s="321"/>
      <c r="H9" s="322"/>
    </row>
    <row r="10" spans="1:8" ht="20.149999999999999" customHeight="1" x14ac:dyDescent="0.2">
      <c r="A10" s="509">
        <v>7</v>
      </c>
      <c r="B10" s="321" t="s">
        <v>817</v>
      </c>
      <c r="C10" s="321" t="s">
        <v>812</v>
      </c>
      <c r="D10" s="333">
        <v>8200</v>
      </c>
      <c r="E10" s="323" t="s">
        <v>811</v>
      </c>
      <c r="F10" s="324"/>
      <c r="G10" s="321"/>
      <c r="H10" s="322"/>
    </row>
    <row r="11" spans="1:8" ht="20.149999999999999" customHeight="1" x14ac:dyDescent="0.2">
      <c r="A11" s="509">
        <v>8</v>
      </c>
      <c r="B11" s="321" t="s">
        <v>828</v>
      </c>
      <c r="C11" s="321" t="s">
        <v>813</v>
      </c>
      <c r="D11" s="333">
        <v>8000</v>
      </c>
      <c r="E11" s="325" t="s">
        <v>811</v>
      </c>
      <c r="F11" s="324"/>
      <c r="G11" s="321"/>
      <c r="H11" s="322"/>
    </row>
    <row r="12" spans="1:8" ht="20.149999999999999" customHeight="1" x14ac:dyDescent="0.2">
      <c r="A12" s="509">
        <v>9</v>
      </c>
      <c r="B12" s="321" t="s">
        <v>806</v>
      </c>
      <c r="C12" s="321" t="s">
        <v>808</v>
      </c>
      <c r="D12" s="333">
        <v>145200</v>
      </c>
      <c r="E12" s="323" t="s">
        <v>811</v>
      </c>
      <c r="F12" s="324"/>
      <c r="G12" s="321"/>
      <c r="H12" s="322"/>
    </row>
    <row r="13" spans="1:8" ht="20.149999999999999" customHeight="1" x14ac:dyDescent="0.2">
      <c r="A13" s="509">
        <v>11</v>
      </c>
      <c r="B13" s="321" t="s">
        <v>818</v>
      </c>
      <c r="C13" s="321" t="s">
        <v>812</v>
      </c>
      <c r="D13" s="333">
        <v>487600</v>
      </c>
      <c r="E13" s="325" t="s">
        <v>811</v>
      </c>
      <c r="F13" s="324"/>
      <c r="G13" s="321"/>
      <c r="H13" s="322"/>
    </row>
    <row r="14" spans="1:8" ht="20.149999999999999" customHeight="1" x14ac:dyDescent="0.2">
      <c r="A14" s="509">
        <v>12</v>
      </c>
      <c r="B14" s="321" t="s">
        <v>817</v>
      </c>
      <c r="C14" s="321" t="s">
        <v>812</v>
      </c>
      <c r="D14" s="333">
        <v>60620</v>
      </c>
      <c r="E14" s="323" t="s">
        <v>811</v>
      </c>
      <c r="F14" s="324"/>
      <c r="G14" s="321"/>
      <c r="H14" s="322"/>
    </row>
    <row r="15" spans="1:8" ht="20.149999999999999" customHeight="1" x14ac:dyDescent="0.2">
      <c r="A15" s="509">
        <v>13</v>
      </c>
      <c r="B15" s="321" t="s">
        <v>819</v>
      </c>
      <c r="C15" s="321" t="s">
        <v>814</v>
      </c>
      <c r="D15" s="333">
        <v>33232</v>
      </c>
      <c r="E15" s="323" t="s">
        <v>811</v>
      </c>
      <c r="F15" s="324"/>
      <c r="G15" s="321"/>
      <c r="H15" s="322"/>
    </row>
    <row r="16" spans="1:8" ht="20.149999999999999" customHeight="1" x14ac:dyDescent="0.2">
      <c r="A16" s="509">
        <v>14</v>
      </c>
      <c r="B16" s="321" t="s">
        <v>820</v>
      </c>
      <c r="C16" s="321" t="s">
        <v>815</v>
      </c>
      <c r="D16" s="333">
        <v>5040</v>
      </c>
      <c r="E16" s="323" t="s">
        <v>811</v>
      </c>
      <c r="F16" s="324"/>
      <c r="G16" s="321"/>
      <c r="H16" s="322"/>
    </row>
    <row r="17" spans="1:8" ht="20.149999999999999" customHeight="1" x14ac:dyDescent="0.2">
      <c r="A17" s="509">
        <v>15</v>
      </c>
      <c r="B17" s="321" t="s">
        <v>820</v>
      </c>
      <c r="C17" s="321" t="s">
        <v>815</v>
      </c>
      <c r="D17" s="333">
        <v>19740</v>
      </c>
      <c r="E17" s="323" t="s">
        <v>811</v>
      </c>
      <c r="F17" s="324"/>
      <c r="G17" s="321"/>
      <c r="H17" s="322"/>
    </row>
    <row r="18" spans="1:8" ht="20.149999999999999" customHeight="1" x14ac:dyDescent="0.2">
      <c r="A18" s="509">
        <v>16</v>
      </c>
      <c r="B18" s="321" t="s">
        <v>821</v>
      </c>
      <c r="C18" s="321" t="s">
        <v>816</v>
      </c>
      <c r="D18" s="333">
        <v>2000</v>
      </c>
      <c r="E18" s="517">
        <v>44561</v>
      </c>
      <c r="F18" s="324"/>
      <c r="G18" s="321"/>
      <c r="H18" s="322"/>
    </row>
    <row r="19" spans="1:8" ht="20.149999999999999" customHeight="1" x14ac:dyDescent="0.2">
      <c r="A19" s="509">
        <v>17</v>
      </c>
      <c r="B19" s="321" t="s">
        <v>821</v>
      </c>
      <c r="C19" s="321" t="s">
        <v>822</v>
      </c>
      <c r="D19" s="333">
        <v>7000</v>
      </c>
      <c r="E19" s="517">
        <v>44561</v>
      </c>
      <c r="F19" s="324"/>
      <c r="G19" s="321"/>
      <c r="H19" s="322"/>
    </row>
    <row r="20" spans="1:8" ht="20.149999999999999" customHeight="1" x14ac:dyDescent="0.2">
      <c r="A20" s="509">
        <v>18</v>
      </c>
      <c r="B20" s="321" t="s">
        <v>821</v>
      </c>
      <c r="C20" s="321" t="s">
        <v>824</v>
      </c>
      <c r="D20" s="333">
        <v>7200</v>
      </c>
      <c r="E20" s="517">
        <v>44561</v>
      </c>
      <c r="F20" s="324"/>
      <c r="G20" s="321"/>
      <c r="H20" s="322"/>
    </row>
    <row r="21" spans="1:8" ht="20.149999999999999" customHeight="1" x14ac:dyDescent="0.2">
      <c r="A21" s="509">
        <v>19</v>
      </c>
      <c r="B21" s="321" t="s">
        <v>830</v>
      </c>
      <c r="C21" s="321" t="s">
        <v>831</v>
      </c>
      <c r="D21" s="333">
        <v>8800</v>
      </c>
      <c r="E21" s="325" t="s">
        <v>811</v>
      </c>
      <c r="F21" s="324"/>
      <c r="G21" s="321"/>
      <c r="H21" s="322"/>
    </row>
    <row r="22" spans="1:8" ht="20.149999999999999" customHeight="1" x14ac:dyDescent="0.2">
      <c r="A22" s="515"/>
      <c r="B22" s="321"/>
      <c r="C22" s="321"/>
      <c r="D22" s="333"/>
      <c r="E22" s="325"/>
      <c r="F22" s="324"/>
      <c r="G22" s="321"/>
      <c r="H22" s="322"/>
    </row>
    <row r="23" spans="1:8" ht="20.149999999999999" customHeight="1" x14ac:dyDescent="0.2">
      <c r="A23" s="324"/>
      <c r="B23" s="321"/>
      <c r="C23" s="321"/>
      <c r="D23" s="333"/>
      <c r="E23" s="325"/>
      <c r="F23" s="324"/>
      <c r="G23" s="321"/>
      <c r="H23" s="322"/>
    </row>
    <row r="24" spans="1:8" ht="20.149999999999999" customHeight="1" x14ac:dyDescent="0.2">
      <c r="A24" s="324"/>
      <c r="B24" s="321"/>
      <c r="C24" s="321"/>
      <c r="D24" s="333"/>
      <c r="E24" s="325"/>
      <c r="F24" s="324"/>
      <c r="G24" s="321"/>
      <c r="H24" s="322"/>
    </row>
    <row r="25" spans="1:8" ht="20.149999999999999" customHeight="1" x14ac:dyDescent="0.2">
      <c r="A25" s="324"/>
      <c r="B25" s="321"/>
      <c r="C25" s="321"/>
      <c r="D25" s="334"/>
      <c r="E25" s="325"/>
      <c r="F25" s="324"/>
      <c r="G25" s="321"/>
      <c r="H25" s="322"/>
    </row>
    <row r="26" spans="1:8" ht="20.149999999999999" customHeight="1" x14ac:dyDescent="0.2">
      <c r="A26" s="558"/>
      <c r="B26" s="558"/>
      <c r="C26" s="314" t="s">
        <v>44</v>
      </c>
      <c r="D26" s="315">
        <f>SUM(D7:D25)</f>
        <v>2201132</v>
      </c>
      <c r="E26" s="320"/>
      <c r="F26" s="320"/>
      <c r="G26" s="320"/>
      <c r="H26" s="326"/>
    </row>
    <row r="27" spans="1:8" ht="21" customHeight="1" x14ac:dyDescent="0.2">
      <c r="A27" s="566" t="s">
        <v>631</v>
      </c>
      <c r="B27" s="566"/>
      <c r="C27" s="566"/>
      <c r="D27" s="566"/>
      <c r="E27" s="566"/>
      <c r="F27" s="566"/>
      <c r="G27" s="566"/>
      <c r="H27" s="566"/>
    </row>
    <row r="28" spans="1:8" s="328" customFormat="1" ht="17.25" customHeight="1" x14ac:dyDescent="0.2">
      <c r="A28" s="332" t="s">
        <v>632</v>
      </c>
      <c r="B28" s="327"/>
      <c r="C28" s="327"/>
      <c r="D28" s="327"/>
      <c r="E28" s="327"/>
      <c r="F28" s="327"/>
      <c r="G28" s="327"/>
      <c r="H28" s="327"/>
    </row>
    <row r="29" spans="1:8" ht="17.25" customHeight="1" x14ac:dyDescent="0.2">
      <c r="A29" s="559" t="s">
        <v>540</v>
      </c>
      <c r="B29" s="560"/>
      <c r="C29" s="560"/>
      <c r="D29" s="560"/>
      <c r="E29" s="560"/>
      <c r="F29" s="560"/>
      <c r="G29" s="560"/>
      <c r="H29" s="560"/>
    </row>
    <row r="30" spans="1:8" ht="21" customHeight="1" x14ac:dyDescent="0.2">
      <c r="A30" s="329"/>
      <c r="B30" s="330"/>
      <c r="C30" s="330"/>
      <c r="D30" s="330"/>
      <c r="E30" s="330"/>
      <c r="F30" s="330"/>
      <c r="G30" s="330"/>
      <c r="H30" s="330"/>
    </row>
    <row r="31" spans="1:8" x14ac:dyDescent="0.2">
      <c r="A31" s="320"/>
      <c r="B31" s="320"/>
      <c r="C31" s="320"/>
      <c r="D31" s="320"/>
      <c r="E31" s="320"/>
      <c r="F31" s="320"/>
      <c r="G31" s="320"/>
      <c r="H31" s="320"/>
    </row>
    <row r="32" spans="1:8" ht="19.5" thickBot="1" x14ac:dyDescent="0.25">
      <c r="A32" s="317" t="s">
        <v>629</v>
      </c>
      <c r="B32" s="311" t="s">
        <v>45</v>
      </c>
      <c r="C32" s="311" t="s">
        <v>46</v>
      </c>
      <c r="D32" s="312" t="s">
        <v>237</v>
      </c>
      <c r="E32" s="313" t="s">
        <v>47</v>
      </c>
      <c r="F32" s="33"/>
      <c r="G32" s="319"/>
      <c r="H32" s="33"/>
    </row>
    <row r="33" spans="1:8" ht="20.149999999999999" customHeight="1" thickTop="1" x14ac:dyDescent="0.2">
      <c r="A33" s="25"/>
      <c r="B33" s="62"/>
      <c r="C33" s="62"/>
      <c r="D33" s="26" t="s">
        <v>48</v>
      </c>
      <c r="E33" s="335"/>
      <c r="F33" s="33"/>
      <c r="G33" s="319"/>
      <c r="H33" s="331"/>
    </row>
    <row r="34" spans="1:8" ht="20.149999999999999" customHeight="1" x14ac:dyDescent="0.2">
      <c r="A34" s="25"/>
      <c r="B34" s="62"/>
      <c r="C34" s="62"/>
      <c r="D34" s="26" t="s">
        <v>48</v>
      </c>
      <c r="E34" s="335"/>
      <c r="F34" s="33"/>
      <c r="G34" s="319"/>
      <c r="H34" s="331"/>
    </row>
    <row r="35" spans="1:8" ht="20.149999999999999" customHeight="1" x14ac:dyDescent="0.2">
      <c r="A35" s="25"/>
      <c r="B35" s="62"/>
      <c r="C35" s="62"/>
      <c r="D35" s="26" t="s">
        <v>48</v>
      </c>
      <c r="E35" s="335"/>
      <c r="F35" s="33"/>
      <c r="G35" s="319"/>
      <c r="H35" s="331"/>
    </row>
    <row r="36" spans="1:8" ht="20.149999999999999" customHeight="1" x14ac:dyDescent="0.2">
      <c r="A36" s="25"/>
      <c r="B36" s="62"/>
      <c r="C36" s="62"/>
      <c r="D36" s="26" t="s">
        <v>48</v>
      </c>
      <c r="E36" s="335"/>
      <c r="F36" s="33"/>
      <c r="G36" s="319"/>
      <c r="H36" s="331"/>
    </row>
    <row r="37" spans="1:8" ht="20.149999999999999" customHeight="1" x14ac:dyDescent="0.2">
      <c r="A37" s="25"/>
      <c r="B37" s="62"/>
      <c r="C37" s="62"/>
      <c r="D37" s="26" t="s">
        <v>48</v>
      </c>
      <c r="E37" s="335"/>
      <c r="F37" s="33"/>
      <c r="G37" s="319"/>
      <c r="H37" s="331"/>
    </row>
    <row r="38" spans="1:8" ht="20.149999999999999" customHeight="1" x14ac:dyDescent="0.2">
      <c r="A38" s="25"/>
      <c r="B38" s="62"/>
      <c r="C38" s="62"/>
      <c r="D38" s="26" t="s">
        <v>48</v>
      </c>
      <c r="E38" s="335"/>
      <c r="F38" s="33"/>
      <c r="G38" s="319"/>
      <c r="H38" s="331"/>
    </row>
    <row r="39" spans="1:8" ht="20.149999999999999" customHeight="1" x14ac:dyDescent="0.2">
      <c r="A39" s="25"/>
      <c r="B39" s="62"/>
      <c r="C39" s="24"/>
      <c r="D39" s="26" t="s">
        <v>48</v>
      </c>
      <c r="E39" s="336"/>
      <c r="F39" s="33"/>
      <c r="G39" s="319"/>
      <c r="H39" s="331"/>
    </row>
    <row r="40" spans="1:8" ht="20.149999999999999" customHeight="1" x14ac:dyDescent="0.2">
      <c r="A40" s="320"/>
      <c r="B40" s="320"/>
      <c r="C40" s="320"/>
      <c r="D40" s="314" t="s">
        <v>49</v>
      </c>
      <c r="E40" s="337">
        <f>SUM(E33:E39)</f>
        <v>0</v>
      </c>
      <c r="F40" s="320"/>
      <c r="G40" s="320"/>
      <c r="H40" s="320"/>
    </row>
  </sheetData>
  <mergeCells count="7">
    <mergeCell ref="A2:H2"/>
    <mergeCell ref="A3:H3"/>
    <mergeCell ref="A29:H29"/>
    <mergeCell ref="A5:E5"/>
    <mergeCell ref="F5:H5"/>
    <mergeCell ref="A26:B26"/>
    <mergeCell ref="A27:H27"/>
  </mergeCells>
  <phoneticPr fontId="3"/>
  <hyperlinks>
    <hyperlink ref="A7" r:id="rId1" display="1" xr:uid="{42EC4BA6-8E0C-4AAB-9F6F-9BAD21F69F78}"/>
    <hyperlink ref="A8" r:id="rId2" display="mitsumori\onion.pdf" xr:uid="{A6615D50-90C3-4DA0-BE95-EB7F4911B27F}"/>
    <hyperlink ref="A9" r:id="rId3" display="５" xr:uid="{8A4F102E-AA3C-4527-AD61-4AE38CA89244}"/>
    <hyperlink ref="A10" r:id="rId4" display="７" xr:uid="{A8D9CD06-B1C7-45BB-9262-A03E5F59DC13}"/>
    <hyperlink ref="A11" r:id="rId5" display="８" xr:uid="{01399BF9-17AF-4914-85FB-CD9F677856EE}"/>
    <hyperlink ref="A12" r:id="rId6" display="mitsumori\onion.pdf" xr:uid="{DEC865D7-7C82-4600-9248-71FD60AD9B9D}"/>
    <hyperlink ref="A14" r:id="rId7" display="１２" xr:uid="{18EED45A-D660-46C9-AF20-E100CA216DBE}"/>
    <hyperlink ref="A13" r:id="rId8" display="mitsumori\basu_koutsu-hi.pdf" xr:uid="{AF8472D9-58C1-477A-9FFC-F2CFA417DB00}"/>
    <hyperlink ref="A15" r:id="rId9" display="１３" xr:uid="{F0EB213F-E50B-4B16-8FFA-70FE5DD1B790}"/>
    <hyperlink ref="A16" r:id="rId10" display="14" xr:uid="{557A0856-CCE2-4541-9D36-BBF8FB1A8513}"/>
    <hyperlink ref="A18" r:id="rId11" display="16" xr:uid="{06F34400-4358-4BDE-A69C-064AA292D14E}"/>
    <hyperlink ref="A19" r:id="rId12" display="１７" xr:uid="{BE94AEB4-CA98-4709-B431-650E2D5B3885}"/>
    <hyperlink ref="A20" r:id="rId13" display="１８" xr:uid="{30DB5D87-A303-405F-85D5-0DBD23FB1496}"/>
    <hyperlink ref="A17" r:id="rId14" display="mitsumori\tsuushin-hi.pdf" xr:uid="{EC4AE5E2-6142-403A-BF36-11F735978567}"/>
    <hyperlink ref="A21" r:id="rId15" display="１９" xr:uid="{A4813108-21F4-47EB-BB75-48386CB0B169}"/>
  </hyperlinks>
  <printOptions horizontalCentered="1"/>
  <pageMargins left="0.6692913385826772" right="0.6692913385826772" top="0.98425196850393704" bottom="0.98425196850393704" header="0.51181102362204722" footer="0.51181102362204722"/>
  <pageSetup paperSize="9" scale="70" orientation="portrait" r:id="rId1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128"/>
  <sheetViews>
    <sheetView tabSelected="1" zoomScaleNormal="100" zoomScaleSheetLayoutView="100" workbookViewId="0">
      <selection activeCell="H15" sqref="H15"/>
    </sheetView>
  </sheetViews>
  <sheetFormatPr defaultRowHeight="13" x14ac:dyDescent="0.2"/>
  <cols>
    <col min="1" max="1" width="3.6328125" customWidth="1"/>
    <col min="2" max="2" width="5" customWidth="1"/>
    <col min="3" max="3" width="6.90625" customWidth="1"/>
    <col min="4" max="4" width="9.36328125" customWidth="1"/>
    <col min="5" max="5" width="10.7265625" customWidth="1"/>
    <col min="6" max="6" width="11.453125" customWidth="1"/>
    <col min="7" max="7" width="10.453125" customWidth="1"/>
    <col min="8" max="8" width="17.453125" customWidth="1"/>
    <col min="9" max="9" width="13.36328125" customWidth="1"/>
    <col min="10" max="10" width="4.6328125" customWidth="1"/>
    <col min="11" max="15" width="15.08984375" customWidth="1"/>
    <col min="16" max="16" width="11.26953125" bestFit="1" customWidth="1"/>
    <col min="17" max="17" width="11.26953125" customWidth="1"/>
    <col min="18" max="20" width="14" customWidth="1"/>
  </cols>
  <sheetData>
    <row r="1" spans="1:15" ht="14.25" customHeight="1" x14ac:dyDescent="0.3">
      <c r="A1" s="290"/>
      <c r="C1" s="437"/>
      <c r="D1" s="437"/>
      <c r="E1" s="437"/>
      <c r="F1" s="437"/>
      <c r="G1" s="437"/>
      <c r="H1" s="437"/>
      <c r="I1" s="438" t="s">
        <v>663</v>
      </c>
      <c r="J1" s="439"/>
      <c r="O1" s="440" t="s">
        <v>234</v>
      </c>
    </row>
    <row r="2" spans="1:15" ht="14" x14ac:dyDescent="0.2">
      <c r="I2" s="440" t="s">
        <v>499</v>
      </c>
      <c r="K2" s="210" t="s">
        <v>500</v>
      </c>
    </row>
    <row r="3" spans="1:15" x14ac:dyDescent="0.2">
      <c r="J3" s="438"/>
      <c r="K3" s="441" t="s">
        <v>501</v>
      </c>
      <c r="L3" s="442"/>
      <c r="M3" s="442"/>
      <c r="N3" s="443"/>
    </row>
    <row r="4" spans="1:15" ht="13.5" thickBot="1" x14ac:dyDescent="0.25">
      <c r="A4" s="444" t="s">
        <v>730</v>
      </c>
      <c r="B4" s="444"/>
      <c r="C4" s="444"/>
      <c r="D4" s="444"/>
      <c r="E4" s="437"/>
      <c r="F4" s="437"/>
      <c r="G4" s="437"/>
      <c r="H4" s="568" t="s">
        <v>287</v>
      </c>
      <c r="I4" s="568"/>
      <c r="J4" s="438"/>
      <c r="K4" s="445" t="s">
        <v>502</v>
      </c>
      <c r="N4" s="446"/>
    </row>
    <row r="5" spans="1:15" ht="13.5" thickBot="1" x14ac:dyDescent="0.25">
      <c r="A5" s="569" t="s">
        <v>832</v>
      </c>
      <c r="B5" s="569"/>
      <c r="C5" s="569"/>
      <c r="D5" s="569"/>
      <c r="E5" s="437"/>
      <c r="F5" s="437"/>
      <c r="G5" s="437"/>
      <c r="H5" s="437"/>
      <c r="I5" s="437"/>
      <c r="J5" s="437"/>
      <c r="K5" s="447" t="s">
        <v>343</v>
      </c>
      <c r="L5" s="448" t="s">
        <v>339</v>
      </c>
      <c r="M5" s="449" t="s">
        <v>340</v>
      </c>
      <c r="N5" s="446"/>
    </row>
    <row r="6" spans="1:15" ht="13.5" thickBot="1" x14ac:dyDescent="0.25">
      <c r="A6" s="437"/>
      <c r="B6" s="437"/>
      <c r="C6" s="437"/>
      <c r="D6" s="437"/>
      <c r="E6" s="437"/>
      <c r="F6" s="437"/>
      <c r="G6" s="437"/>
      <c r="H6" s="437"/>
      <c r="I6" s="450" t="s">
        <v>338</v>
      </c>
      <c r="J6" s="437"/>
      <c r="K6" s="451"/>
      <c r="L6" s="452" t="str">
        <f>IF(K6="","",IF(K6&lt;897900,ROUNDDOWN(K6/89.79%,0),ROUNDDOWN((K6-102100)/79.58%,0)))</f>
        <v/>
      </c>
      <c r="M6" s="452" t="str">
        <f>IF(K6="","",L6-K6)</f>
        <v/>
      </c>
      <c r="N6" s="446"/>
    </row>
    <row r="7" spans="1:15" ht="21" customHeight="1" x14ac:dyDescent="0.2">
      <c r="A7" s="570" t="s">
        <v>337</v>
      </c>
      <c r="B7" s="570"/>
      <c r="C7" s="570"/>
      <c r="D7" s="570"/>
      <c r="E7" s="570"/>
      <c r="F7" s="570"/>
      <c r="G7" s="570"/>
      <c r="H7" s="570"/>
      <c r="I7" s="571"/>
      <c r="J7" s="453"/>
      <c r="K7" s="454"/>
      <c r="M7" s="455"/>
      <c r="N7" s="446"/>
      <c r="O7" s="456"/>
    </row>
    <row r="8" spans="1:15" ht="14.25" customHeight="1" thickBot="1" x14ac:dyDescent="0.25">
      <c r="A8" s="453"/>
      <c r="B8" s="453"/>
      <c r="C8" s="453"/>
      <c r="D8" s="453"/>
      <c r="E8" s="437"/>
      <c r="F8" s="437"/>
      <c r="G8" s="437"/>
      <c r="H8" s="437"/>
      <c r="I8" s="572"/>
      <c r="J8" s="437"/>
      <c r="K8" s="445" t="s">
        <v>503</v>
      </c>
      <c r="N8" s="446"/>
    </row>
    <row r="9" spans="1:15" ht="13.5" customHeight="1" thickBot="1" x14ac:dyDescent="0.25">
      <c r="A9" s="574" t="s">
        <v>731</v>
      </c>
      <c r="B9" s="575"/>
      <c r="C9" s="575"/>
      <c r="D9" s="575"/>
      <c r="E9" s="575"/>
      <c r="F9" s="575"/>
      <c r="G9" s="575"/>
      <c r="H9" s="575"/>
      <c r="I9" s="572"/>
      <c r="J9" s="457"/>
      <c r="K9" s="448" t="s">
        <v>339</v>
      </c>
      <c r="L9" s="447" t="s">
        <v>343</v>
      </c>
      <c r="M9" s="449" t="s">
        <v>340</v>
      </c>
      <c r="N9" s="446"/>
    </row>
    <row r="10" spans="1:15" ht="13.5" customHeight="1" thickBot="1" x14ac:dyDescent="0.25">
      <c r="A10" s="575"/>
      <c r="B10" s="575"/>
      <c r="C10" s="575"/>
      <c r="D10" s="575"/>
      <c r="E10" s="575"/>
      <c r="F10" s="575"/>
      <c r="G10" s="575"/>
      <c r="H10" s="575"/>
      <c r="I10" s="572"/>
      <c r="J10" s="457"/>
      <c r="K10" s="458"/>
      <c r="L10" s="452" t="str">
        <f>IF(K10="","",IF(K10&lt;1000000,ROUNDUP(K10*89.79%,0),ROUNDUP(K10*79.58%+102100,0)))</f>
        <v/>
      </c>
      <c r="M10" s="452" t="str">
        <f>IF(K10="","",K10-L10)</f>
        <v/>
      </c>
      <c r="N10" s="459"/>
    </row>
    <row r="11" spans="1:15" ht="13.5" customHeight="1" x14ac:dyDescent="0.2">
      <c r="A11" s="457"/>
      <c r="B11" s="457"/>
      <c r="C11" s="457"/>
      <c r="D11" s="457"/>
      <c r="E11" s="457"/>
      <c r="F11" s="457"/>
      <c r="G11" s="457"/>
      <c r="H11" s="457"/>
      <c r="I11" s="573"/>
      <c r="J11" s="457"/>
    </row>
    <row r="12" spans="1:15" ht="13.5" thickBot="1" x14ac:dyDescent="0.25">
      <c r="A12" s="567" t="s">
        <v>232</v>
      </c>
      <c r="B12" s="567"/>
      <c r="C12" s="567"/>
      <c r="D12" s="567"/>
      <c r="E12" s="567"/>
      <c r="F12" s="567"/>
      <c r="G12" s="567"/>
      <c r="H12" s="567"/>
      <c r="I12" s="567"/>
      <c r="J12" s="439"/>
      <c r="K12" s="460" t="s">
        <v>504</v>
      </c>
      <c r="L12" s="456"/>
      <c r="M12" s="456"/>
    </row>
    <row r="13" spans="1:15" ht="13.5" thickBot="1" x14ac:dyDescent="0.25">
      <c r="A13" s="437" t="s">
        <v>607</v>
      </c>
      <c r="B13" s="437"/>
      <c r="C13" s="731" t="s">
        <v>834</v>
      </c>
      <c r="D13" s="731"/>
      <c r="E13" s="731"/>
      <c r="F13" s="731"/>
      <c r="G13" s="731"/>
      <c r="H13" s="437"/>
      <c r="I13" s="437"/>
      <c r="J13" s="437"/>
      <c r="K13" s="448" t="s">
        <v>339</v>
      </c>
      <c r="L13" s="456"/>
      <c r="M13" s="456"/>
    </row>
    <row r="14" spans="1:15" ht="13.5" thickBot="1" x14ac:dyDescent="0.25">
      <c r="A14" s="437" t="s">
        <v>164</v>
      </c>
      <c r="B14" s="437"/>
      <c r="C14" s="578" t="s">
        <v>835</v>
      </c>
      <c r="D14" s="578"/>
      <c r="E14" s="578"/>
      <c r="F14" s="578"/>
      <c r="G14" s="437"/>
      <c r="H14" s="437"/>
      <c r="I14" s="437"/>
      <c r="J14" s="437"/>
      <c r="K14" s="451"/>
      <c r="L14" s="456"/>
      <c r="M14" s="456"/>
    </row>
    <row r="15" spans="1:15" x14ac:dyDescent="0.2">
      <c r="A15" s="437" t="s">
        <v>165</v>
      </c>
      <c r="B15" s="437"/>
      <c r="C15" s="567" t="s">
        <v>836</v>
      </c>
      <c r="D15" s="567"/>
      <c r="E15" s="567"/>
      <c r="F15" s="567"/>
      <c r="G15" s="437"/>
      <c r="H15" s="437"/>
      <c r="I15" s="437"/>
      <c r="J15" s="437"/>
    </row>
    <row r="16" spans="1:15" ht="13.5" thickBot="1" x14ac:dyDescent="0.25">
      <c r="A16" s="437" t="s">
        <v>166</v>
      </c>
      <c r="B16" s="437"/>
      <c r="C16" s="437"/>
      <c r="D16" s="437"/>
      <c r="E16" s="437"/>
      <c r="F16" s="437"/>
      <c r="G16" s="437"/>
      <c r="H16" s="437"/>
      <c r="I16" s="437"/>
      <c r="J16" s="437"/>
      <c r="K16" t="s">
        <v>342</v>
      </c>
    </row>
    <row r="17" spans="1:17" ht="13.5" thickBot="1" x14ac:dyDescent="0.25">
      <c r="A17" s="461" t="s">
        <v>690</v>
      </c>
      <c r="B17" s="437"/>
      <c r="C17" s="567"/>
      <c r="D17" s="567"/>
      <c r="E17" s="567"/>
      <c r="F17" s="567"/>
      <c r="G17" s="579" t="s">
        <v>505</v>
      </c>
      <c r="H17" s="579"/>
      <c r="I17" s="579"/>
      <c r="J17" s="437"/>
      <c r="K17" s="462"/>
      <c r="L17" t="s">
        <v>506</v>
      </c>
    </row>
    <row r="18" spans="1:17" x14ac:dyDescent="0.2">
      <c r="A18" s="437" t="s">
        <v>507</v>
      </c>
      <c r="B18" s="437"/>
      <c r="C18" s="437"/>
      <c r="D18" s="437"/>
      <c r="E18" s="437"/>
      <c r="F18" s="437"/>
      <c r="G18" s="437"/>
      <c r="H18" s="437"/>
      <c r="I18" s="437"/>
      <c r="J18" s="463"/>
      <c r="L18" t="s">
        <v>345</v>
      </c>
    </row>
    <row r="19" spans="1:17" x14ac:dyDescent="0.2">
      <c r="J19" s="437"/>
    </row>
    <row r="20" spans="1:17" ht="13.5" thickBot="1" x14ac:dyDescent="0.25">
      <c r="A20" s="437" t="s">
        <v>584</v>
      </c>
      <c r="B20" s="437"/>
      <c r="D20" s="437" t="s">
        <v>167</v>
      </c>
      <c r="E20" s="437" t="s">
        <v>168</v>
      </c>
      <c r="F20" s="464" t="s">
        <v>169</v>
      </c>
      <c r="H20" s="437" t="s">
        <v>583</v>
      </c>
      <c r="I20" s="437"/>
      <c r="J20" s="437"/>
      <c r="K20" s="209" t="s">
        <v>341</v>
      </c>
    </row>
    <row r="21" spans="1:17" ht="13.5" thickBot="1" x14ac:dyDescent="0.25">
      <c r="A21" s="437" t="s">
        <v>582</v>
      </c>
      <c r="B21" s="437"/>
      <c r="C21" s="437"/>
      <c r="D21" s="578" t="s">
        <v>833</v>
      </c>
      <c r="E21" s="578"/>
      <c r="F21" s="437"/>
      <c r="G21" s="437"/>
      <c r="H21" s="437"/>
      <c r="I21" s="437"/>
      <c r="J21" s="437"/>
      <c r="K21" s="339" t="s">
        <v>350</v>
      </c>
      <c r="L21" s="580" t="s">
        <v>508</v>
      </c>
      <c r="M21" s="581"/>
    </row>
    <row r="22" spans="1:17" ht="13.5" thickBot="1" x14ac:dyDescent="0.25">
      <c r="A22" s="437"/>
      <c r="B22" s="437"/>
      <c r="C22" s="437"/>
      <c r="D22" s="437"/>
      <c r="E22" s="437"/>
      <c r="F22" s="437"/>
      <c r="G22" s="437"/>
      <c r="H22" s="437"/>
      <c r="I22" s="437"/>
      <c r="J22" s="437"/>
      <c r="K22" s="340">
        <v>0</v>
      </c>
      <c r="L22" s="465" t="s">
        <v>346</v>
      </c>
      <c r="M22" s="466" t="s">
        <v>581</v>
      </c>
    </row>
    <row r="23" spans="1:17" ht="13.5" thickBot="1" x14ac:dyDescent="0.25">
      <c r="A23" s="437"/>
      <c r="B23" s="437" t="s">
        <v>170</v>
      </c>
      <c r="C23" s="437"/>
      <c r="D23" s="437"/>
      <c r="E23" s="437"/>
      <c r="F23" s="437"/>
      <c r="G23" s="437"/>
      <c r="H23" s="437"/>
      <c r="I23" s="437"/>
      <c r="J23" s="437"/>
      <c r="K23" s="340">
        <v>1</v>
      </c>
      <c r="L23" s="465" t="s">
        <v>509</v>
      </c>
      <c r="M23" s="466" t="s">
        <v>510</v>
      </c>
    </row>
    <row r="24" spans="1:17" ht="13.5" thickBot="1" x14ac:dyDescent="0.25">
      <c r="A24" s="437"/>
      <c r="B24" s="437"/>
      <c r="C24" s="437" t="s">
        <v>344</v>
      </c>
      <c r="D24" s="437"/>
      <c r="E24" s="467"/>
      <c r="F24" s="582">
        <v>16200</v>
      </c>
      <c r="G24" s="582"/>
      <c r="H24" s="467" t="s">
        <v>580</v>
      </c>
      <c r="I24" s="437"/>
      <c r="J24" s="437"/>
      <c r="K24" s="340">
        <v>10000</v>
      </c>
      <c r="L24" s="465" t="s">
        <v>346</v>
      </c>
      <c r="M24" s="466" t="s">
        <v>511</v>
      </c>
      <c r="P24" s="455"/>
      <c r="Q24" s="455"/>
    </row>
    <row r="25" spans="1:17" ht="13.5" thickBot="1" x14ac:dyDescent="0.25">
      <c r="A25" s="468"/>
      <c r="B25" s="468"/>
      <c r="D25" s="469"/>
      <c r="E25" s="470" t="s">
        <v>579</v>
      </c>
      <c r="F25" s="583">
        <f>IF(F24="","",ROUNDDOWN(F24/1.1*0.1,0))</f>
        <v>1472</v>
      </c>
      <c r="G25" s="583"/>
      <c r="H25" s="470" t="s">
        <v>512</v>
      </c>
      <c r="I25" s="468"/>
      <c r="J25" s="468"/>
      <c r="K25" s="340">
        <v>1000000</v>
      </c>
      <c r="L25" s="465" t="s">
        <v>346</v>
      </c>
      <c r="M25" s="466" t="s">
        <v>513</v>
      </c>
    </row>
    <row r="26" spans="1:17" ht="13.5" thickBot="1" x14ac:dyDescent="0.25">
      <c r="A26" s="468"/>
      <c r="B26" s="468"/>
      <c r="D26" s="469"/>
      <c r="E26" s="470" t="s">
        <v>514</v>
      </c>
      <c r="F26" s="583" t="str">
        <f>IF(F24="","",IF(OR(D21="１．個人契約",D21="３．その他(任意団体等）"),IF(K6="",M10,M6),""))</f>
        <v/>
      </c>
      <c r="G26" s="583"/>
      <c r="H26" s="470" t="s">
        <v>578</v>
      </c>
      <c r="I26" s="468"/>
      <c r="J26" s="468"/>
      <c r="K26" s="340">
        <v>1000001</v>
      </c>
      <c r="L26" s="465" t="s">
        <v>347</v>
      </c>
      <c r="M26" s="466" t="s">
        <v>515</v>
      </c>
    </row>
    <row r="27" spans="1:17" ht="13.5" thickBot="1" x14ac:dyDescent="0.25">
      <c r="A27" s="468"/>
      <c r="B27" s="468"/>
      <c r="C27" s="468" t="s">
        <v>516</v>
      </c>
      <c r="D27" s="468"/>
      <c r="E27" s="583">
        <f>IF(F26="",F24,F24-F26)</f>
        <v>16200</v>
      </c>
      <c r="F27" s="584"/>
      <c r="G27" s="584"/>
      <c r="H27" s="467" t="s">
        <v>171</v>
      </c>
      <c r="I27" s="468"/>
      <c r="J27" s="468"/>
      <c r="K27" s="340">
        <v>2000000</v>
      </c>
      <c r="L27" s="465" t="s">
        <v>347</v>
      </c>
      <c r="M27" s="466" t="s">
        <v>517</v>
      </c>
    </row>
    <row r="28" spans="1:17" ht="13.5" thickBot="1" x14ac:dyDescent="0.25">
      <c r="A28" s="468"/>
      <c r="B28" s="468"/>
      <c r="C28" s="468"/>
      <c r="D28" s="468"/>
      <c r="E28" s="468"/>
      <c r="F28" s="468"/>
      <c r="G28" s="468"/>
      <c r="H28" s="468"/>
      <c r="I28" s="468"/>
      <c r="J28" s="468"/>
      <c r="K28" s="340">
        <v>2000001</v>
      </c>
      <c r="L28" s="471" t="s">
        <v>348</v>
      </c>
      <c r="M28" s="466" t="s">
        <v>518</v>
      </c>
    </row>
    <row r="29" spans="1:17" ht="13.5" thickBot="1" x14ac:dyDescent="0.25">
      <c r="A29" s="437"/>
      <c r="B29" s="437"/>
      <c r="C29" s="437" t="s">
        <v>604</v>
      </c>
      <c r="D29" s="438"/>
      <c r="E29" s="437" t="s">
        <v>172</v>
      </c>
      <c r="F29" s="437"/>
      <c r="G29" s="437" t="s">
        <v>698</v>
      </c>
      <c r="H29" s="437"/>
      <c r="I29" s="437" t="s">
        <v>605</v>
      </c>
      <c r="J29" s="437"/>
      <c r="K29" s="340">
        <v>3000000</v>
      </c>
      <c r="L29" s="471" t="s">
        <v>348</v>
      </c>
      <c r="M29" s="466" t="s">
        <v>519</v>
      </c>
    </row>
    <row r="30" spans="1:17" ht="13.5" thickBot="1" x14ac:dyDescent="0.25">
      <c r="A30" s="472"/>
      <c r="B30" s="472"/>
      <c r="C30" s="472"/>
      <c r="G30" s="472"/>
      <c r="H30" s="472"/>
      <c r="I30" s="472"/>
      <c r="J30" s="472"/>
      <c r="K30" s="340">
        <v>3000001</v>
      </c>
      <c r="L30" s="471" t="s">
        <v>349</v>
      </c>
      <c r="M30" s="466" t="s">
        <v>520</v>
      </c>
    </row>
    <row r="31" spans="1:17" ht="13.5" thickBot="1" x14ac:dyDescent="0.25">
      <c r="A31" s="468"/>
      <c r="B31" s="468"/>
      <c r="C31" s="437" t="s">
        <v>577</v>
      </c>
      <c r="D31" s="438"/>
      <c r="E31" s="437" t="s">
        <v>172</v>
      </c>
      <c r="F31" s="437"/>
      <c r="G31" s="437" t="s">
        <v>521</v>
      </c>
      <c r="H31" s="437"/>
      <c r="I31" s="437" t="s">
        <v>605</v>
      </c>
      <c r="J31" s="468"/>
      <c r="K31" s="340">
        <v>5000000</v>
      </c>
      <c r="L31" s="471" t="s">
        <v>349</v>
      </c>
      <c r="M31" s="466" t="s">
        <v>522</v>
      </c>
    </row>
    <row r="32" spans="1:17" x14ac:dyDescent="0.2">
      <c r="A32" s="437"/>
      <c r="B32" s="437"/>
      <c r="I32" s="437"/>
      <c r="J32" s="437"/>
      <c r="K32" t="s">
        <v>603</v>
      </c>
    </row>
    <row r="33" spans="1:18" x14ac:dyDescent="0.2">
      <c r="A33" s="472"/>
      <c r="B33" s="472"/>
      <c r="C33" s="473" t="s">
        <v>723</v>
      </c>
      <c r="D33" s="473"/>
      <c r="E33" s="473"/>
      <c r="F33" s="473"/>
      <c r="G33" s="473"/>
      <c r="H33" s="473"/>
      <c r="I33" s="437"/>
      <c r="J33" s="472"/>
      <c r="K33" s="209" t="s">
        <v>602</v>
      </c>
    </row>
    <row r="34" spans="1:18" x14ac:dyDescent="0.2">
      <c r="A34" s="437"/>
      <c r="B34" s="437"/>
      <c r="C34" s="576" t="s">
        <v>523</v>
      </c>
      <c r="D34" s="577"/>
      <c r="E34" s="577"/>
      <c r="F34" s="577"/>
      <c r="G34" s="577"/>
      <c r="H34" s="577"/>
      <c r="I34" s="474"/>
      <c r="J34" s="437"/>
      <c r="K34" s="209" t="s">
        <v>601</v>
      </c>
    </row>
    <row r="35" spans="1:18" ht="13.5" customHeight="1" x14ac:dyDescent="0.2">
      <c r="A35" s="437"/>
      <c r="B35" s="437"/>
      <c r="C35" s="577"/>
      <c r="D35" s="577"/>
      <c r="E35" s="577"/>
      <c r="F35" s="577"/>
      <c r="G35" s="577"/>
      <c r="H35" s="577"/>
      <c r="I35" s="473"/>
      <c r="J35" s="472"/>
      <c r="K35" s="209" t="s">
        <v>626</v>
      </c>
    </row>
    <row r="36" spans="1:18" x14ac:dyDescent="0.2">
      <c r="A36" s="437"/>
      <c r="B36" s="437"/>
      <c r="C36" s="577"/>
      <c r="D36" s="577"/>
      <c r="E36" s="577"/>
      <c r="F36" s="577"/>
      <c r="G36" s="577"/>
      <c r="H36" s="577"/>
      <c r="I36" s="437"/>
      <c r="J36" s="437"/>
      <c r="K36" s="209" t="s">
        <v>627</v>
      </c>
    </row>
    <row r="37" spans="1:18" ht="14" x14ac:dyDescent="0.2">
      <c r="A37" s="437"/>
      <c r="B37" s="437"/>
      <c r="C37" s="472"/>
      <c r="D37" s="472"/>
      <c r="E37" s="472"/>
      <c r="F37" s="472"/>
      <c r="G37" s="472"/>
      <c r="H37" s="472"/>
      <c r="J37" s="437"/>
      <c r="K37" s="209" t="s">
        <v>623</v>
      </c>
      <c r="L37" s="475"/>
      <c r="M37" s="475"/>
    </row>
    <row r="38" spans="1:18" ht="14" x14ac:dyDescent="0.2">
      <c r="A38" s="437"/>
      <c r="B38" s="437"/>
      <c r="C38" s="472"/>
      <c r="D38" s="472"/>
      <c r="E38" s="437"/>
      <c r="F38" s="437"/>
      <c r="G38" s="437"/>
      <c r="H38" s="437"/>
      <c r="I38" s="437"/>
      <c r="J38" s="437"/>
      <c r="K38" s="476" t="s">
        <v>624</v>
      </c>
      <c r="N38" s="475"/>
      <c r="R38" s="456"/>
    </row>
    <row r="39" spans="1:18" ht="14" x14ac:dyDescent="0.2">
      <c r="A39" s="437"/>
      <c r="B39" s="437"/>
      <c r="C39" s="437" t="s">
        <v>576</v>
      </c>
      <c r="D39" s="437"/>
      <c r="E39" s="437"/>
      <c r="F39" s="437"/>
      <c r="G39" s="437"/>
      <c r="H39" s="437"/>
      <c r="I39" s="437"/>
      <c r="J39" s="437"/>
      <c r="K39" s="209" t="s">
        <v>625</v>
      </c>
      <c r="O39" s="475"/>
    </row>
    <row r="40" spans="1:18" x14ac:dyDescent="0.2">
      <c r="A40" s="437"/>
      <c r="B40" s="437"/>
      <c r="C40" s="437"/>
      <c r="D40" s="582">
        <f>E27</f>
        <v>16200</v>
      </c>
      <c r="E40" s="586"/>
      <c r="F40" s="586"/>
      <c r="G40" s="467" t="s">
        <v>575</v>
      </c>
      <c r="H40" s="437"/>
      <c r="I40" s="437"/>
      <c r="J40" s="437"/>
    </row>
    <row r="41" spans="1:18" x14ac:dyDescent="0.2">
      <c r="A41" s="437"/>
      <c r="B41" s="437"/>
      <c r="C41" s="472"/>
      <c r="D41" s="472"/>
      <c r="E41" s="437"/>
      <c r="F41" s="437"/>
      <c r="G41" s="437"/>
      <c r="H41" s="437"/>
      <c r="I41" s="437"/>
      <c r="J41" s="437"/>
    </row>
    <row r="42" spans="1:18" x14ac:dyDescent="0.2">
      <c r="A42" s="437"/>
      <c r="B42" s="437"/>
      <c r="C42" s="567" t="s">
        <v>173</v>
      </c>
      <c r="D42" s="567"/>
      <c r="E42" s="437"/>
      <c r="F42" s="437"/>
      <c r="G42" s="464"/>
      <c r="H42" s="464"/>
      <c r="I42" s="437"/>
      <c r="J42" s="437"/>
    </row>
    <row r="43" spans="1:18" x14ac:dyDescent="0.2">
      <c r="A43" s="437"/>
      <c r="B43" s="437"/>
      <c r="C43" s="467" t="s">
        <v>174</v>
      </c>
      <c r="D43" s="467"/>
      <c r="E43" s="467"/>
      <c r="F43" s="467"/>
      <c r="G43" s="467"/>
      <c r="H43" s="437"/>
      <c r="I43" s="437"/>
      <c r="J43" s="437"/>
    </row>
    <row r="44" spans="1:18" x14ac:dyDescent="0.2">
      <c r="A44" s="437"/>
      <c r="B44" s="437"/>
      <c r="C44" s="477" t="s">
        <v>175</v>
      </c>
      <c r="D44" s="477"/>
      <c r="E44" s="467"/>
      <c r="F44" s="467"/>
      <c r="G44" s="467"/>
      <c r="H44" s="437"/>
      <c r="I44" s="437"/>
      <c r="J44" s="437"/>
    </row>
    <row r="45" spans="1:18" x14ac:dyDescent="0.2">
      <c r="A45" s="437"/>
      <c r="B45" s="437"/>
      <c r="C45" s="477" t="s">
        <v>574</v>
      </c>
      <c r="D45" s="477"/>
      <c r="E45" s="477" t="s">
        <v>573</v>
      </c>
      <c r="F45" s="587"/>
      <c r="G45" s="587"/>
      <c r="H45" s="437"/>
      <c r="I45" s="437"/>
      <c r="J45" s="437"/>
    </row>
    <row r="46" spans="1:18" x14ac:dyDescent="0.2">
      <c r="A46" s="468"/>
      <c r="B46" s="468"/>
      <c r="C46" s="477" t="s">
        <v>176</v>
      </c>
      <c r="D46" s="477"/>
      <c r="E46" s="588"/>
      <c r="F46" s="588"/>
      <c r="G46" s="588"/>
      <c r="H46" s="468"/>
      <c r="I46" s="468"/>
      <c r="J46" s="468"/>
    </row>
    <row r="47" spans="1:18" x14ac:dyDescent="0.2">
      <c r="A47" s="468"/>
      <c r="B47" s="468"/>
      <c r="C47" s="478" t="s">
        <v>636</v>
      </c>
      <c r="D47" s="479"/>
      <c r="E47" s="480"/>
      <c r="F47" s="480"/>
      <c r="G47" s="480"/>
      <c r="H47" s="468"/>
      <c r="I47" s="468"/>
      <c r="J47" s="468"/>
    </row>
    <row r="48" spans="1:18" x14ac:dyDescent="0.2">
      <c r="A48" s="437"/>
      <c r="B48" s="437"/>
      <c r="C48" s="437"/>
      <c r="D48" s="437"/>
      <c r="E48" s="437"/>
      <c r="F48" s="437"/>
      <c r="G48" s="437"/>
      <c r="H48" s="437"/>
      <c r="I48" s="437"/>
      <c r="J48" s="437"/>
    </row>
    <row r="49" spans="1:18" x14ac:dyDescent="0.2">
      <c r="A49" s="437"/>
      <c r="B49" s="437" t="s">
        <v>177</v>
      </c>
      <c r="C49" s="437"/>
      <c r="D49" s="437"/>
      <c r="E49" s="437" t="s">
        <v>717</v>
      </c>
      <c r="F49" s="437"/>
      <c r="G49" s="437"/>
      <c r="H49" s="437"/>
      <c r="I49" s="437"/>
      <c r="J49" s="437"/>
    </row>
    <row r="50" spans="1:18" x14ac:dyDescent="0.2">
      <c r="A50" s="437"/>
      <c r="B50" s="437"/>
      <c r="C50" s="437"/>
      <c r="D50" s="437"/>
      <c r="E50" s="437"/>
      <c r="F50" s="437"/>
      <c r="G50" s="437"/>
      <c r="H50" s="437"/>
      <c r="I50" s="437"/>
      <c r="J50" s="437"/>
    </row>
    <row r="51" spans="1:18" ht="14" x14ac:dyDescent="0.2">
      <c r="A51" s="437"/>
      <c r="B51" s="468"/>
      <c r="C51" s="468"/>
      <c r="D51" s="468"/>
      <c r="E51" s="468"/>
      <c r="F51" s="468"/>
      <c r="G51" s="468"/>
      <c r="H51" s="468"/>
      <c r="I51" s="468"/>
      <c r="J51" s="468"/>
      <c r="P51" s="475"/>
      <c r="Q51" s="475"/>
    </row>
    <row r="52" spans="1:18" ht="13.5" customHeight="1" x14ac:dyDescent="0.2">
      <c r="A52" s="437"/>
      <c r="B52" s="481" t="s">
        <v>572</v>
      </c>
      <c r="C52" s="585" t="s">
        <v>732</v>
      </c>
      <c r="D52" s="585"/>
      <c r="E52" s="585"/>
      <c r="F52" s="585"/>
      <c r="G52" s="585"/>
      <c r="H52" s="585"/>
      <c r="I52" s="585"/>
      <c r="J52" s="482"/>
    </row>
    <row r="53" spans="1:18" x14ac:dyDescent="0.2">
      <c r="A53" s="437"/>
      <c r="B53" s="483"/>
      <c r="C53" s="585"/>
      <c r="D53" s="585"/>
      <c r="E53" s="585"/>
      <c r="F53" s="585"/>
      <c r="G53" s="585"/>
      <c r="H53" s="585"/>
      <c r="I53" s="585"/>
      <c r="J53" s="482"/>
    </row>
    <row r="54" spans="1:18" ht="14.25" customHeight="1" x14ac:dyDescent="0.2">
      <c r="A54" s="437"/>
      <c r="B54" s="484" t="s">
        <v>571</v>
      </c>
      <c r="C54" s="589" t="s">
        <v>733</v>
      </c>
      <c r="D54" s="589"/>
      <c r="E54" s="589"/>
      <c r="F54" s="589"/>
      <c r="G54" s="589"/>
      <c r="H54" s="589"/>
      <c r="I54" s="589"/>
      <c r="J54" s="485"/>
    </row>
    <row r="55" spans="1:18" x14ac:dyDescent="0.2">
      <c r="A55" s="437"/>
      <c r="B55" s="484"/>
      <c r="C55" s="589"/>
      <c r="D55" s="589"/>
      <c r="E55" s="589"/>
      <c r="F55" s="589"/>
      <c r="G55" s="589"/>
      <c r="H55" s="589"/>
      <c r="I55" s="589"/>
      <c r="J55" s="485"/>
    </row>
    <row r="56" spans="1:18" x14ac:dyDescent="0.2">
      <c r="A56" s="437"/>
      <c r="B56" s="484"/>
      <c r="C56" s="589"/>
      <c r="D56" s="589"/>
      <c r="E56" s="589"/>
      <c r="F56" s="589"/>
      <c r="G56" s="589"/>
      <c r="H56" s="589"/>
      <c r="I56" s="589"/>
      <c r="J56" s="485"/>
    </row>
    <row r="57" spans="1:18" x14ac:dyDescent="0.2">
      <c r="A57" s="437"/>
      <c r="B57" s="486" t="s">
        <v>570</v>
      </c>
      <c r="C57" s="590" t="s">
        <v>569</v>
      </c>
      <c r="D57" s="590"/>
      <c r="E57" s="590"/>
      <c r="F57" s="590"/>
      <c r="G57" s="590"/>
      <c r="H57" s="590"/>
      <c r="I57" s="590"/>
      <c r="J57" s="482"/>
    </row>
    <row r="58" spans="1:18" x14ac:dyDescent="0.2">
      <c r="A58" s="437"/>
      <c r="B58" s="486"/>
      <c r="C58" s="487"/>
      <c r="D58" s="487"/>
      <c r="E58" s="487"/>
      <c r="F58" s="487"/>
      <c r="G58" s="487"/>
      <c r="H58" s="487"/>
      <c r="I58" s="487" t="s">
        <v>699</v>
      </c>
      <c r="J58" s="482"/>
    </row>
    <row r="59" spans="1:18" x14ac:dyDescent="0.2">
      <c r="A59" s="437"/>
      <c r="B59" s="488"/>
      <c r="C59" s="482"/>
      <c r="D59" s="482"/>
      <c r="E59" s="482"/>
      <c r="F59" s="482"/>
      <c r="G59" s="482"/>
      <c r="H59" s="482"/>
      <c r="I59" s="482"/>
      <c r="J59" s="482"/>
    </row>
    <row r="60" spans="1:18" x14ac:dyDescent="0.2">
      <c r="A60" s="437"/>
      <c r="B60" s="488"/>
      <c r="C60" s="482"/>
      <c r="D60" s="482"/>
      <c r="E60" s="482"/>
      <c r="F60" s="482"/>
      <c r="G60" s="482"/>
      <c r="H60" s="482"/>
      <c r="I60" s="489" t="s">
        <v>663</v>
      </c>
      <c r="J60" s="482"/>
    </row>
    <row r="61" spans="1:18" x14ac:dyDescent="0.2">
      <c r="A61" s="490"/>
      <c r="B61" s="491"/>
      <c r="C61" s="591" t="s">
        <v>568</v>
      </c>
      <c r="D61" s="591"/>
      <c r="E61" s="591"/>
      <c r="F61" s="591"/>
      <c r="G61" s="591"/>
      <c r="H61" s="591"/>
      <c r="I61" s="440" t="s">
        <v>499</v>
      </c>
      <c r="J61" s="491"/>
    </row>
    <row r="62" spans="1:18" x14ac:dyDescent="0.2">
      <c r="A62" s="482"/>
      <c r="B62" s="488"/>
      <c r="C62" s="482"/>
      <c r="D62" s="482"/>
      <c r="E62" s="482"/>
      <c r="F62" s="482"/>
      <c r="G62" s="482"/>
      <c r="H62" s="482"/>
      <c r="I62" s="482"/>
      <c r="J62" s="482"/>
    </row>
    <row r="63" spans="1:18" ht="14.25" customHeight="1" x14ac:dyDescent="0.2">
      <c r="A63" s="492"/>
      <c r="B63" s="484" t="s">
        <v>567</v>
      </c>
      <c r="C63" s="589" t="s">
        <v>734</v>
      </c>
      <c r="D63" s="589"/>
      <c r="E63" s="589"/>
      <c r="F63" s="589"/>
      <c r="G63" s="589"/>
      <c r="H63" s="589"/>
      <c r="I63" s="589"/>
      <c r="J63" s="485"/>
      <c r="R63" s="475"/>
    </row>
    <row r="64" spans="1:18" x14ac:dyDescent="0.2">
      <c r="A64" s="492"/>
      <c r="B64" s="484"/>
      <c r="C64" s="589"/>
      <c r="D64" s="589"/>
      <c r="E64" s="589"/>
      <c r="F64" s="589"/>
      <c r="G64" s="589"/>
      <c r="H64" s="589"/>
      <c r="I64" s="589"/>
      <c r="J64" s="485"/>
    </row>
    <row r="65" spans="1:10" x14ac:dyDescent="0.2">
      <c r="A65" s="492"/>
      <c r="B65" s="484"/>
      <c r="C65" s="589"/>
      <c r="D65" s="589"/>
      <c r="E65" s="589"/>
      <c r="F65" s="589"/>
      <c r="G65" s="589"/>
      <c r="H65" s="589"/>
      <c r="I65" s="589"/>
      <c r="J65" s="485"/>
    </row>
    <row r="66" spans="1:10" x14ac:dyDescent="0.2">
      <c r="B66" s="486" t="s">
        <v>566</v>
      </c>
      <c r="C66" s="590" t="s">
        <v>565</v>
      </c>
      <c r="D66" s="590"/>
      <c r="E66" s="590"/>
      <c r="F66" s="590"/>
      <c r="G66" s="590"/>
      <c r="H66" s="590"/>
      <c r="I66" s="590"/>
      <c r="J66" s="482"/>
    </row>
    <row r="67" spans="1:10" ht="13.5" customHeight="1" x14ac:dyDescent="0.2">
      <c r="B67" s="484" t="s">
        <v>564</v>
      </c>
      <c r="C67" s="585" t="s">
        <v>608</v>
      </c>
      <c r="D67" s="585"/>
      <c r="E67" s="585"/>
      <c r="F67" s="585"/>
      <c r="G67" s="585"/>
      <c r="H67" s="585"/>
      <c r="I67" s="585"/>
      <c r="J67" s="485"/>
    </row>
    <row r="68" spans="1:10" x14ac:dyDescent="0.2">
      <c r="A68" s="492"/>
      <c r="B68" s="484"/>
      <c r="C68" s="585"/>
      <c r="D68" s="585"/>
      <c r="E68" s="585"/>
      <c r="F68" s="585"/>
      <c r="G68" s="585"/>
      <c r="H68" s="585"/>
      <c r="I68" s="585"/>
      <c r="J68" s="485"/>
    </row>
    <row r="69" spans="1:10" ht="13.5" customHeight="1" x14ac:dyDescent="0.2">
      <c r="B69" s="484" t="s">
        <v>563</v>
      </c>
      <c r="C69" s="585" t="s">
        <v>735</v>
      </c>
      <c r="D69" s="585"/>
      <c r="E69" s="585"/>
      <c r="F69" s="585"/>
      <c r="G69" s="585"/>
      <c r="H69" s="585"/>
      <c r="I69" s="585"/>
      <c r="J69" s="485"/>
    </row>
    <row r="70" spans="1:10" x14ac:dyDescent="0.2">
      <c r="A70" s="492"/>
      <c r="B70" s="484"/>
      <c r="C70" s="585"/>
      <c r="D70" s="585"/>
      <c r="E70" s="585"/>
      <c r="F70" s="585"/>
      <c r="G70" s="585"/>
      <c r="H70" s="585"/>
      <c r="I70" s="585"/>
      <c r="J70" s="485"/>
    </row>
    <row r="71" spans="1:10" ht="13.5" customHeight="1" x14ac:dyDescent="0.2">
      <c r="B71" s="484" t="s">
        <v>562</v>
      </c>
      <c r="C71" s="585" t="s">
        <v>633</v>
      </c>
      <c r="D71" s="585"/>
      <c r="E71" s="585"/>
      <c r="F71" s="585"/>
      <c r="G71" s="585"/>
      <c r="H71" s="585"/>
      <c r="I71" s="585"/>
      <c r="J71" s="485"/>
    </row>
    <row r="72" spans="1:10" x14ac:dyDescent="0.2">
      <c r="A72" s="492"/>
      <c r="B72" s="484"/>
      <c r="C72" s="585"/>
      <c r="D72" s="585"/>
      <c r="E72" s="585"/>
      <c r="F72" s="585"/>
      <c r="G72" s="585"/>
      <c r="H72" s="585"/>
      <c r="I72" s="585"/>
      <c r="J72" s="485"/>
    </row>
    <row r="73" spans="1:10" x14ac:dyDescent="0.2">
      <c r="B73" s="484" t="s">
        <v>561</v>
      </c>
      <c r="C73" s="590" t="s">
        <v>560</v>
      </c>
      <c r="D73" s="590"/>
      <c r="E73" s="590"/>
      <c r="F73" s="590"/>
      <c r="G73" s="590"/>
      <c r="H73" s="590"/>
      <c r="I73" s="590"/>
      <c r="J73" s="482"/>
    </row>
    <row r="74" spans="1:10" ht="13.5" customHeight="1" x14ac:dyDescent="0.2">
      <c r="B74" s="484" t="s">
        <v>559</v>
      </c>
      <c r="C74" s="585" t="s">
        <v>736</v>
      </c>
      <c r="D74" s="585"/>
      <c r="E74" s="585"/>
      <c r="F74" s="585"/>
      <c r="G74" s="585"/>
      <c r="H74" s="585"/>
      <c r="I74" s="585"/>
      <c r="J74" s="485"/>
    </row>
    <row r="75" spans="1:10" x14ac:dyDescent="0.2">
      <c r="A75" s="492"/>
      <c r="B75" s="484"/>
      <c r="C75" s="585"/>
      <c r="D75" s="585"/>
      <c r="E75" s="585"/>
      <c r="F75" s="585"/>
      <c r="G75" s="585"/>
      <c r="H75" s="585"/>
      <c r="I75" s="585"/>
      <c r="J75" s="485"/>
    </row>
    <row r="76" spans="1:10" x14ac:dyDescent="0.2">
      <c r="A76" s="492"/>
      <c r="B76" s="484"/>
      <c r="C76" s="585"/>
      <c r="D76" s="585"/>
      <c r="E76" s="585"/>
      <c r="F76" s="585"/>
      <c r="G76" s="585"/>
      <c r="H76" s="585"/>
      <c r="I76" s="585"/>
      <c r="J76" s="485"/>
    </row>
    <row r="77" spans="1:10" ht="13.5" customHeight="1" x14ac:dyDescent="0.2">
      <c r="B77" s="493" t="s">
        <v>558</v>
      </c>
      <c r="C77" s="589" t="s">
        <v>634</v>
      </c>
      <c r="D77" s="589"/>
      <c r="E77" s="589"/>
      <c r="F77" s="589"/>
      <c r="G77" s="589"/>
      <c r="H77" s="589"/>
      <c r="I77" s="589"/>
      <c r="J77" s="485"/>
    </row>
    <row r="78" spans="1:10" x14ac:dyDescent="0.2">
      <c r="A78" s="492"/>
      <c r="B78" s="494"/>
      <c r="C78" s="589"/>
      <c r="D78" s="589"/>
      <c r="E78" s="589"/>
      <c r="F78" s="589"/>
      <c r="G78" s="589"/>
      <c r="H78" s="589"/>
      <c r="I78" s="589"/>
      <c r="J78" s="485"/>
    </row>
    <row r="79" spans="1:10" ht="21.75" customHeight="1" x14ac:dyDescent="0.2">
      <c r="A79" s="492"/>
      <c r="B79" s="494"/>
      <c r="C79" s="589"/>
      <c r="D79" s="589"/>
      <c r="E79" s="589"/>
      <c r="F79" s="589"/>
      <c r="G79" s="589"/>
      <c r="H79" s="589"/>
      <c r="I79" s="589"/>
      <c r="J79" s="485"/>
    </row>
    <row r="80" spans="1:10" x14ac:dyDescent="0.2">
      <c r="A80" s="592"/>
      <c r="B80" s="592"/>
      <c r="C80" s="592"/>
      <c r="D80" s="592"/>
      <c r="E80" s="592"/>
      <c r="F80" s="592"/>
      <c r="G80" s="592"/>
      <c r="H80" s="592"/>
      <c r="I80" s="482"/>
      <c r="J80" s="482"/>
    </row>
    <row r="81" spans="1:10" ht="13.5" customHeight="1" x14ac:dyDescent="0.2">
      <c r="B81" s="492" t="s">
        <v>557</v>
      </c>
      <c r="C81" s="585" t="s">
        <v>556</v>
      </c>
      <c r="D81" s="585"/>
      <c r="E81" s="585"/>
      <c r="F81" s="585"/>
      <c r="G81" s="585"/>
      <c r="H81" s="585"/>
      <c r="I81" s="585"/>
      <c r="J81" s="485"/>
    </row>
    <row r="82" spans="1:10" x14ac:dyDescent="0.2">
      <c r="A82" s="492"/>
      <c r="B82" s="492"/>
      <c r="C82" s="585"/>
      <c r="D82" s="585"/>
      <c r="E82" s="585"/>
      <c r="F82" s="585"/>
      <c r="G82" s="585"/>
      <c r="H82" s="585"/>
      <c r="I82" s="585"/>
      <c r="J82" s="485"/>
    </row>
    <row r="83" spans="1:10" x14ac:dyDescent="0.2">
      <c r="A83" s="492"/>
      <c r="B83" s="492"/>
      <c r="C83" s="585"/>
      <c r="D83" s="585"/>
      <c r="E83" s="585"/>
      <c r="F83" s="585"/>
      <c r="G83" s="585"/>
      <c r="H83" s="585"/>
      <c r="I83" s="585"/>
      <c r="J83" s="485"/>
    </row>
    <row r="84" spans="1:10" x14ac:dyDescent="0.2">
      <c r="A84" s="492"/>
      <c r="B84" s="492"/>
      <c r="C84" s="492"/>
      <c r="D84" s="492"/>
      <c r="E84" s="492"/>
      <c r="F84" s="492"/>
      <c r="G84" s="492"/>
      <c r="H84" s="492"/>
      <c r="I84" s="492"/>
      <c r="J84" s="492"/>
    </row>
    <row r="85" spans="1:10" ht="13.5" customHeight="1" x14ac:dyDescent="0.2">
      <c r="B85" s="492" t="s">
        <v>555</v>
      </c>
      <c r="C85" s="585" t="s">
        <v>737</v>
      </c>
      <c r="D85" s="585"/>
      <c r="E85" s="585"/>
      <c r="F85" s="585"/>
      <c r="G85" s="585"/>
      <c r="H85" s="585"/>
      <c r="I85" s="585"/>
      <c r="J85" s="485"/>
    </row>
    <row r="86" spans="1:10" x14ac:dyDescent="0.2">
      <c r="A86" s="492"/>
      <c r="B86" s="492"/>
      <c r="C86" s="585"/>
      <c r="D86" s="585"/>
      <c r="E86" s="585"/>
      <c r="F86" s="585"/>
      <c r="G86" s="585"/>
      <c r="H86" s="585"/>
      <c r="I86" s="585"/>
      <c r="J86" s="485"/>
    </row>
    <row r="87" spans="1:10" x14ac:dyDescent="0.2">
      <c r="A87" s="492"/>
      <c r="B87" s="492"/>
      <c r="C87" s="585"/>
      <c r="D87" s="585"/>
      <c r="E87" s="585"/>
      <c r="F87" s="585"/>
      <c r="G87" s="585"/>
      <c r="H87" s="585"/>
      <c r="I87" s="585"/>
      <c r="J87" s="485"/>
    </row>
    <row r="88" spans="1:10" x14ac:dyDescent="0.2">
      <c r="A88" s="468" t="s">
        <v>554</v>
      </c>
      <c r="B88" s="468" t="s">
        <v>554</v>
      </c>
      <c r="C88" s="482"/>
      <c r="D88" s="482"/>
      <c r="E88" s="482"/>
      <c r="F88" s="482"/>
      <c r="G88" s="468" t="s">
        <v>553</v>
      </c>
      <c r="H88" s="482"/>
      <c r="I88" s="482"/>
      <c r="J88" s="482"/>
    </row>
    <row r="89" spans="1:10" x14ac:dyDescent="0.2">
      <c r="A89" s="468" t="s">
        <v>552</v>
      </c>
      <c r="B89" s="468" t="s">
        <v>552</v>
      </c>
      <c r="C89" s="482"/>
      <c r="D89" s="482"/>
      <c r="E89" s="482"/>
      <c r="F89" s="482"/>
      <c r="G89" s="468" t="s">
        <v>551</v>
      </c>
      <c r="H89" s="482"/>
      <c r="I89" s="482"/>
      <c r="J89" s="482"/>
    </row>
    <row r="90" spans="1:10" x14ac:dyDescent="0.2">
      <c r="A90" s="468" t="s">
        <v>550</v>
      </c>
      <c r="B90" s="468" t="s">
        <v>550</v>
      </c>
      <c r="C90" s="482"/>
      <c r="D90" s="482"/>
      <c r="E90" s="482"/>
      <c r="F90" s="482"/>
      <c r="G90" s="468" t="s">
        <v>524</v>
      </c>
      <c r="H90" s="482"/>
      <c r="I90" s="482"/>
      <c r="J90" s="482"/>
    </row>
    <row r="91" spans="1:10" x14ac:dyDescent="0.2">
      <c r="A91" s="468" t="s">
        <v>549</v>
      </c>
      <c r="B91" s="468" t="s">
        <v>549</v>
      </c>
      <c r="E91" s="482"/>
      <c r="F91" s="482"/>
      <c r="G91" s="468" t="s">
        <v>700</v>
      </c>
      <c r="H91" s="482"/>
      <c r="I91" s="482"/>
      <c r="J91" s="482"/>
    </row>
    <row r="92" spans="1:10" x14ac:dyDescent="0.2">
      <c r="A92" s="482"/>
      <c r="B92" s="482"/>
      <c r="C92" s="482"/>
      <c r="D92" s="482"/>
      <c r="E92" s="482"/>
      <c r="F92" s="482"/>
      <c r="G92" s="482"/>
      <c r="H92" s="482"/>
      <c r="I92" s="482"/>
      <c r="J92" s="482"/>
    </row>
    <row r="93" spans="1:10" ht="13.5" customHeight="1" x14ac:dyDescent="0.2">
      <c r="B93" s="492" t="s">
        <v>548</v>
      </c>
      <c r="C93" s="585" t="s">
        <v>547</v>
      </c>
      <c r="D93" s="585"/>
      <c r="E93" s="585"/>
      <c r="F93" s="585"/>
      <c r="G93" s="585"/>
      <c r="H93" s="585"/>
      <c r="I93" s="585"/>
      <c r="J93" s="485"/>
    </row>
    <row r="94" spans="1:10" x14ac:dyDescent="0.2">
      <c r="A94" s="492"/>
      <c r="B94" s="492"/>
      <c r="C94" s="585"/>
      <c r="D94" s="585"/>
      <c r="E94" s="585"/>
      <c r="F94" s="585"/>
      <c r="G94" s="585"/>
      <c r="H94" s="585"/>
      <c r="I94" s="585"/>
      <c r="J94" s="485"/>
    </row>
    <row r="95" spans="1:10" x14ac:dyDescent="0.2">
      <c r="A95" s="492"/>
      <c r="B95" s="492"/>
      <c r="C95" s="585"/>
      <c r="D95" s="585"/>
      <c r="E95" s="585"/>
      <c r="F95" s="585"/>
      <c r="G95" s="585"/>
      <c r="H95" s="585"/>
      <c r="I95" s="585"/>
      <c r="J95" s="485"/>
    </row>
    <row r="96" spans="1:10" x14ac:dyDescent="0.2">
      <c r="A96" s="592"/>
      <c r="B96" s="592"/>
      <c r="C96" s="592"/>
      <c r="D96" s="592"/>
      <c r="E96" s="592"/>
      <c r="F96" s="592"/>
      <c r="G96" s="592"/>
      <c r="H96" s="592"/>
      <c r="I96" s="482"/>
      <c r="J96" s="482"/>
    </row>
    <row r="97" spans="1:10" ht="13.5" customHeight="1" x14ac:dyDescent="0.2">
      <c r="B97" s="492" t="s">
        <v>635</v>
      </c>
      <c r="C97" s="593" t="s">
        <v>738</v>
      </c>
      <c r="D97" s="593"/>
      <c r="E97" s="593"/>
      <c r="F97" s="593"/>
      <c r="G97" s="593"/>
      <c r="H97" s="593"/>
      <c r="I97" s="593"/>
    </row>
    <row r="98" spans="1:10" x14ac:dyDescent="0.2">
      <c r="B98" s="495"/>
      <c r="C98" s="593"/>
      <c r="D98" s="593"/>
      <c r="E98" s="593"/>
      <c r="F98" s="593"/>
      <c r="G98" s="593"/>
      <c r="H98" s="593"/>
      <c r="I98" s="593"/>
    </row>
    <row r="99" spans="1:10" ht="24" customHeight="1" x14ac:dyDescent="0.2">
      <c r="B99" s="495"/>
      <c r="C99" s="593"/>
      <c r="D99" s="593"/>
      <c r="E99" s="593"/>
      <c r="F99" s="593"/>
      <c r="G99" s="593"/>
      <c r="H99" s="593"/>
      <c r="I99" s="593"/>
    </row>
    <row r="100" spans="1:10" x14ac:dyDescent="0.2">
      <c r="A100" s="482"/>
      <c r="B100" s="488"/>
      <c r="C100" s="482"/>
      <c r="D100" s="482"/>
      <c r="E100" s="482"/>
      <c r="F100" s="482"/>
      <c r="G100" s="482"/>
      <c r="H100" s="482"/>
      <c r="I100" s="482"/>
      <c r="J100" s="482"/>
    </row>
    <row r="101" spans="1:10" ht="13.5" customHeight="1" x14ac:dyDescent="0.2">
      <c r="B101" s="492" t="s">
        <v>609</v>
      </c>
      <c r="C101" s="589" t="s">
        <v>739</v>
      </c>
      <c r="D101" s="589"/>
      <c r="E101" s="589"/>
      <c r="F101" s="589"/>
      <c r="G101" s="589"/>
      <c r="H101" s="589"/>
      <c r="I101" s="589"/>
      <c r="J101" s="485"/>
    </row>
    <row r="102" spans="1:10" x14ac:dyDescent="0.2">
      <c r="A102" s="492"/>
      <c r="B102" s="492"/>
      <c r="C102" s="589"/>
      <c r="D102" s="589"/>
      <c r="E102" s="589"/>
      <c r="F102" s="589"/>
      <c r="G102" s="589"/>
      <c r="H102" s="589"/>
      <c r="I102" s="589"/>
      <c r="J102" s="485"/>
    </row>
    <row r="103" spans="1:10" x14ac:dyDescent="0.2">
      <c r="A103" s="468"/>
      <c r="B103" s="468"/>
      <c r="C103" s="468"/>
      <c r="D103" s="468"/>
      <c r="E103" s="468"/>
      <c r="F103" s="468"/>
      <c r="G103" s="468"/>
      <c r="H103" s="468"/>
      <c r="I103" s="468"/>
      <c r="J103" s="468"/>
    </row>
    <row r="104" spans="1:10" ht="13.5" customHeight="1" x14ac:dyDescent="0.2">
      <c r="B104" s="496" t="s">
        <v>611</v>
      </c>
      <c r="C104" s="596" t="s">
        <v>610</v>
      </c>
      <c r="D104" s="596"/>
      <c r="E104" s="596"/>
      <c r="F104" s="596"/>
      <c r="G104" s="596"/>
      <c r="H104" s="596"/>
      <c r="I104" s="596"/>
      <c r="J104" s="497"/>
    </row>
    <row r="105" spans="1:10" x14ac:dyDescent="0.2">
      <c r="A105" s="496"/>
      <c r="B105" s="496"/>
      <c r="C105" s="596"/>
      <c r="D105" s="596"/>
      <c r="E105" s="596"/>
      <c r="F105" s="596"/>
      <c r="G105" s="596"/>
      <c r="H105" s="596"/>
      <c r="I105" s="596"/>
      <c r="J105" s="497"/>
    </row>
    <row r="106" spans="1:10" x14ac:dyDescent="0.2">
      <c r="A106" s="496"/>
      <c r="B106" s="496"/>
      <c r="C106" s="497"/>
      <c r="D106" s="497"/>
      <c r="E106" s="497"/>
      <c r="F106" s="497"/>
      <c r="G106" s="497"/>
      <c r="H106" s="497"/>
      <c r="I106" s="497"/>
      <c r="J106" s="497"/>
    </row>
    <row r="107" spans="1:10" ht="13.5" customHeight="1" x14ac:dyDescent="0.2">
      <c r="A107" s="496"/>
      <c r="B107" s="496" t="s">
        <v>701</v>
      </c>
      <c r="C107" s="596" t="s">
        <v>702</v>
      </c>
      <c r="D107" s="596"/>
      <c r="E107" s="596"/>
      <c r="F107" s="596"/>
      <c r="G107" s="596"/>
      <c r="H107" s="596"/>
      <c r="I107" s="596"/>
      <c r="J107" s="497"/>
    </row>
    <row r="108" spans="1:10" x14ac:dyDescent="0.2">
      <c r="A108" s="496"/>
      <c r="B108" s="496"/>
      <c r="C108" s="596"/>
      <c r="D108" s="596"/>
      <c r="E108" s="596"/>
      <c r="F108" s="596"/>
      <c r="G108" s="596"/>
      <c r="H108" s="596"/>
      <c r="I108" s="596"/>
      <c r="J108" s="497"/>
    </row>
    <row r="109" spans="1:10" ht="32.25" customHeight="1" x14ac:dyDescent="0.2">
      <c r="A109" s="498"/>
      <c r="B109" s="468"/>
      <c r="C109" s="596"/>
      <c r="D109" s="596"/>
      <c r="E109" s="596"/>
      <c r="F109" s="596"/>
      <c r="G109" s="596"/>
      <c r="H109" s="596"/>
      <c r="I109" s="596"/>
      <c r="J109" s="468"/>
    </row>
    <row r="110" spans="1:10" x14ac:dyDescent="0.2">
      <c r="A110" s="498"/>
      <c r="B110" s="468"/>
      <c r="C110" s="499" t="s">
        <v>571</v>
      </c>
      <c r="D110" s="468" t="s">
        <v>703</v>
      </c>
      <c r="E110" s="468"/>
      <c r="F110" s="468"/>
      <c r="G110" s="468" t="s">
        <v>704</v>
      </c>
      <c r="H110" s="468"/>
      <c r="I110" s="468"/>
      <c r="J110" s="468"/>
    </row>
    <row r="111" spans="1:10" x14ac:dyDescent="0.2">
      <c r="A111" s="498"/>
      <c r="B111" s="468"/>
      <c r="C111" s="499" t="s">
        <v>705</v>
      </c>
      <c r="D111" s="468" t="s">
        <v>706</v>
      </c>
      <c r="E111" s="468"/>
      <c r="F111" s="468"/>
      <c r="G111" s="468" t="s">
        <v>707</v>
      </c>
      <c r="H111" s="468"/>
      <c r="I111" s="468"/>
      <c r="J111" s="468"/>
    </row>
    <row r="112" spans="1:10" x14ac:dyDescent="0.2">
      <c r="A112" s="498"/>
      <c r="B112" s="468"/>
      <c r="C112" s="499" t="s">
        <v>708</v>
      </c>
      <c r="D112" s="468" t="s">
        <v>709</v>
      </c>
      <c r="E112" s="468"/>
      <c r="F112" s="468"/>
      <c r="G112" s="468" t="s">
        <v>710</v>
      </c>
      <c r="H112" s="468"/>
      <c r="I112" s="468"/>
      <c r="J112" s="468"/>
    </row>
    <row r="113" spans="1:10" x14ac:dyDescent="0.2">
      <c r="A113" s="498"/>
      <c r="B113" s="468"/>
      <c r="C113" s="499" t="s">
        <v>711</v>
      </c>
      <c r="D113" s="468" t="s">
        <v>712</v>
      </c>
      <c r="E113" s="468"/>
      <c r="F113" s="468"/>
      <c r="G113" s="468" t="s">
        <v>713</v>
      </c>
      <c r="H113" s="468"/>
      <c r="I113" s="468"/>
      <c r="J113" s="468"/>
    </row>
    <row r="114" spans="1:10" x14ac:dyDescent="0.2">
      <c r="A114" s="498"/>
      <c r="B114" s="468"/>
      <c r="C114" s="468"/>
      <c r="D114" s="468"/>
      <c r="E114" s="468"/>
      <c r="F114" s="468"/>
      <c r="G114" s="468"/>
      <c r="H114" s="468"/>
      <c r="I114" s="468"/>
      <c r="J114" s="468"/>
    </row>
    <row r="115" spans="1:10" x14ac:dyDescent="0.2">
      <c r="B115" s="468" t="s">
        <v>714</v>
      </c>
      <c r="C115" s="597" t="s">
        <v>612</v>
      </c>
      <c r="D115" s="597"/>
      <c r="E115" s="597"/>
      <c r="F115" s="597"/>
      <c r="G115" s="597"/>
      <c r="H115" s="597"/>
      <c r="I115" s="597"/>
      <c r="J115" s="468"/>
    </row>
    <row r="116" spans="1:10" x14ac:dyDescent="0.2">
      <c r="A116" s="498"/>
      <c r="B116" s="468"/>
      <c r="C116" s="468"/>
      <c r="D116" s="468"/>
      <c r="E116" s="468"/>
      <c r="F116" s="468"/>
      <c r="G116" s="468"/>
      <c r="H116" s="468"/>
      <c r="I116" s="468"/>
      <c r="J116" s="468"/>
    </row>
    <row r="117" spans="1:10" x14ac:dyDescent="0.2">
      <c r="A117" s="468"/>
      <c r="B117" s="498" t="s">
        <v>715</v>
      </c>
      <c r="C117" s="598" t="s">
        <v>613</v>
      </c>
      <c r="D117" s="598"/>
      <c r="E117" s="598"/>
      <c r="F117" s="598"/>
      <c r="G117" s="598"/>
      <c r="H117" s="598"/>
      <c r="I117" s="598"/>
      <c r="J117" s="468"/>
    </row>
    <row r="118" spans="1:10" x14ac:dyDescent="0.2">
      <c r="A118" s="468"/>
      <c r="B118" s="468"/>
      <c r="C118" s="468"/>
      <c r="D118" s="468"/>
      <c r="E118" s="468"/>
      <c r="F118" s="468"/>
      <c r="G118" s="468"/>
      <c r="H118" s="468"/>
      <c r="I118" s="468"/>
      <c r="J118" s="468"/>
    </row>
    <row r="119" spans="1:10" x14ac:dyDescent="0.2">
      <c r="A119" s="461" t="s">
        <v>689</v>
      </c>
      <c r="B119" s="468"/>
      <c r="C119" s="468"/>
      <c r="D119" s="468"/>
      <c r="E119" s="468"/>
      <c r="F119" s="468"/>
      <c r="G119" s="468"/>
      <c r="H119" s="468"/>
      <c r="I119" s="468"/>
      <c r="J119" s="437"/>
    </row>
    <row r="120" spans="1:10" x14ac:dyDescent="0.2">
      <c r="A120" s="437" t="s">
        <v>178</v>
      </c>
      <c r="B120" s="567" t="s">
        <v>335</v>
      </c>
      <c r="C120" s="567"/>
      <c r="D120" s="578"/>
      <c r="E120" s="578"/>
      <c r="F120" s="578"/>
      <c r="G120" s="578"/>
      <c r="H120" s="437"/>
      <c r="I120" s="437"/>
      <c r="J120" s="437"/>
    </row>
    <row r="121" spans="1:10" x14ac:dyDescent="0.2">
      <c r="A121" s="437"/>
      <c r="B121" s="595"/>
      <c r="C121" s="595"/>
      <c r="D121" s="599"/>
      <c r="E121" s="599"/>
      <c r="F121" s="599"/>
      <c r="G121" s="599"/>
      <c r="H121" s="437"/>
      <c r="I121" s="437"/>
      <c r="J121" s="437"/>
    </row>
    <row r="122" spans="1:10" x14ac:dyDescent="0.2">
      <c r="B122" s="594" t="s">
        <v>336</v>
      </c>
      <c r="C122" s="594"/>
      <c r="D122" s="594"/>
      <c r="E122" s="594"/>
      <c r="F122" s="594"/>
      <c r="G122" s="594" t="s">
        <v>187</v>
      </c>
      <c r="H122" s="437"/>
      <c r="J122" s="437"/>
    </row>
    <row r="123" spans="1:10" x14ac:dyDescent="0.2">
      <c r="A123" s="437" t="s">
        <v>179</v>
      </c>
      <c r="B123" s="595"/>
      <c r="C123" s="595"/>
      <c r="D123" s="595"/>
      <c r="E123" s="595"/>
      <c r="F123" s="595"/>
      <c r="G123" s="595"/>
      <c r="H123" s="437"/>
      <c r="I123" s="437"/>
    </row>
    <row r="124" spans="1:10" x14ac:dyDescent="0.2">
      <c r="A124" s="437"/>
      <c r="B124" s="495"/>
      <c r="C124" s="495"/>
      <c r="D124" s="495"/>
      <c r="E124" s="495"/>
      <c r="F124" s="495"/>
      <c r="G124" s="495"/>
      <c r="H124" s="495"/>
      <c r="I124" s="495"/>
      <c r="J124" s="437"/>
    </row>
    <row r="128" spans="1:10" ht="13.5" customHeight="1" x14ac:dyDescent="0.2"/>
  </sheetData>
  <mergeCells count="50">
    <mergeCell ref="B122:C123"/>
    <mergeCell ref="D122:F123"/>
    <mergeCell ref="G122:G123"/>
    <mergeCell ref="C101:I102"/>
    <mergeCell ref="C104:I105"/>
    <mergeCell ref="C107:I109"/>
    <mergeCell ref="C115:I115"/>
    <mergeCell ref="C117:I117"/>
    <mergeCell ref="B120:C121"/>
    <mergeCell ref="D120:G121"/>
    <mergeCell ref="C85:I87"/>
    <mergeCell ref="C93:I95"/>
    <mergeCell ref="A96:H96"/>
    <mergeCell ref="C97:I99"/>
    <mergeCell ref="C71:I72"/>
    <mergeCell ref="C73:I73"/>
    <mergeCell ref="C74:I76"/>
    <mergeCell ref="C77:I79"/>
    <mergeCell ref="A80:H80"/>
    <mergeCell ref="C81:I83"/>
    <mergeCell ref="C69:I70"/>
    <mergeCell ref="D40:F40"/>
    <mergeCell ref="C42:D42"/>
    <mergeCell ref="F45:G45"/>
    <mergeCell ref="E46:G46"/>
    <mergeCell ref="C52:I53"/>
    <mergeCell ref="C54:I56"/>
    <mergeCell ref="C57:I57"/>
    <mergeCell ref="C61:H61"/>
    <mergeCell ref="C63:I65"/>
    <mergeCell ref="C66:I66"/>
    <mergeCell ref="C67:I68"/>
    <mergeCell ref="L21:M21"/>
    <mergeCell ref="F24:G24"/>
    <mergeCell ref="F25:G25"/>
    <mergeCell ref="F26:G26"/>
    <mergeCell ref="E27:G27"/>
    <mergeCell ref="C34:H36"/>
    <mergeCell ref="C14:F14"/>
    <mergeCell ref="C15:F15"/>
    <mergeCell ref="C17:F17"/>
    <mergeCell ref="G17:I17"/>
    <mergeCell ref="D21:E21"/>
    <mergeCell ref="C13:G13"/>
    <mergeCell ref="A12:I12"/>
    <mergeCell ref="H4:I4"/>
    <mergeCell ref="A5:D5"/>
    <mergeCell ref="A7:H7"/>
    <mergeCell ref="I7:I11"/>
    <mergeCell ref="A9:H10"/>
  </mergeCells>
  <phoneticPr fontId="3"/>
  <dataValidations count="1">
    <dataValidation type="list" allowBlank="1" showInputMessage="1" showErrorMessage="1" sqref="D21:E21" xr:uid="{00000000-0002-0000-0600-000000000000}">
      <formula1>"１．個人契約,２．法人契約,３．その他(任意団体等）"</formula1>
    </dataValidation>
  </dataValidations>
  <pageMargins left="0.70866141732283472" right="0.70866141732283472" top="0.74803149606299213" bottom="0.74803149606299213" header="0.31496062992125984" footer="0.31496062992125984"/>
  <pageSetup paperSize="9" scale="92" fitToHeight="2" orientation="portrait" r:id="rId1"/>
  <headerFooter differentFirst="1">
    <firstFooter>&amp;C裏面へ</first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52"/>
  <sheetViews>
    <sheetView topLeftCell="A31" zoomScaleNormal="100" zoomScaleSheetLayoutView="100" workbookViewId="0">
      <selection activeCell="H25" sqref="H25"/>
    </sheetView>
  </sheetViews>
  <sheetFormatPr defaultColWidth="9" defaultRowHeight="18" customHeight="1" x14ac:dyDescent="0.2"/>
  <cols>
    <col min="1" max="1" width="1.08984375" style="357" customWidth="1"/>
    <col min="2" max="2" width="14" style="357" customWidth="1"/>
    <col min="3" max="3" width="13.08984375" style="357" customWidth="1"/>
    <col min="4" max="4" width="20.08984375" style="357" customWidth="1"/>
    <col min="5" max="5" width="13.36328125" style="357" customWidth="1"/>
    <col min="6" max="7" width="12.08984375" style="357" customWidth="1"/>
    <col min="8" max="8" width="7.08984375" style="357" customWidth="1"/>
    <col min="9" max="16384" width="9" style="357"/>
  </cols>
  <sheetData>
    <row r="1" spans="1:8" ht="15" customHeight="1" x14ac:dyDescent="0.2">
      <c r="A1" s="289"/>
      <c r="B1" s="356"/>
      <c r="C1" s="63"/>
      <c r="D1" s="63"/>
      <c r="E1" s="63"/>
      <c r="F1" s="63"/>
      <c r="G1" s="607" t="s">
        <v>664</v>
      </c>
      <c r="H1" s="607"/>
    </row>
    <row r="2" spans="1:8" s="64" customFormat="1" ht="18" customHeight="1" x14ac:dyDescent="0.2">
      <c r="A2" s="63"/>
      <c r="B2" s="619" t="s">
        <v>60</v>
      </c>
      <c r="C2" s="619"/>
      <c r="D2" s="619"/>
      <c r="E2" s="619"/>
      <c r="F2" s="619"/>
      <c r="G2" s="619"/>
      <c r="H2" s="619"/>
    </row>
    <row r="3" spans="1:8" s="64" customFormat="1" ht="6" customHeight="1" x14ac:dyDescent="0.2">
      <c r="A3" s="63"/>
      <c r="B3" s="358"/>
      <c r="C3" s="358"/>
      <c r="D3" s="358"/>
      <c r="E3" s="358"/>
      <c r="F3" s="358"/>
      <c r="G3" s="358"/>
      <c r="H3" s="358"/>
    </row>
    <row r="4" spans="1:8" s="64" customFormat="1" ht="18" customHeight="1" x14ac:dyDescent="0.2">
      <c r="A4" s="63"/>
      <c r="B4" s="618" t="s">
        <v>143</v>
      </c>
      <c r="C4" s="618"/>
      <c r="D4" s="618"/>
      <c r="E4" s="618"/>
      <c r="F4" s="618"/>
      <c r="G4" s="618"/>
      <c r="H4" s="358"/>
    </row>
    <row r="5" spans="1:8" ht="11.25" customHeight="1" thickBot="1" x14ac:dyDescent="0.25">
      <c r="A5" s="63"/>
      <c r="B5" s="608"/>
      <c r="C5" s="608"/>
      <c r="D5" s="608"/>
      <c r="E5" s="608"/>
      <c r="F5" s="608"/>
      <c r="G5" s="608"/>
      <c r="H5" s="608"/>
    </row>
    <row r="6" spans="1:8" s="66" customFormat="1" ht="18" customHeight="1" x14ac:dyDescent="0.2">
      <c r="A6" s="63"/>
      <c r="B6" s="609" t="s">
        <v>61</v>
      </c>
      <c r="C6" s="610"/>
      <c r="D6" s="611" t="s">
        <v>62</v>
      </c>
      <c r="E6" s="613" t="s">
        <v>63</v>
      </c>
      <c r="F6" s="614"/>
      <c r="G6" s="615"/>
      <c r="H6" s="616" t="s">
        <v>64</v>
      </c>
    </row>
    <row r="7" spans="1:8" s="66" customFormat="1" ht="18" customHeight="1" thickBot="1" x14ac:dyDescent="0.25">
      <c r="A7" s="63"/>
      <c r="B7" s="359" t="s">
        <v>65</v>
      </c>
      <c r="C7" s="360" t="s">
        <v>31</v>
      </c>
      <c r="D7" s="612"/>
      <c r="E7" s="361" t="s">
        <v>66</v>
      </c>
      <c r="F7" s="362" t="s">
        <v>67</v>
      </c>
      <c r="G7" s="363" t="s">
        <v>68</v>
      </c>
      <c r="H7" s="617"/>
    </row>
    <row r="8" spans="1:8" s="66" customFormat="1" ht="18" customHeight="1" thickTop="1" x14ac:dyDescent="0.2">
      <c r="A8" s="63"/>
      <c r="B8" s="364"/>
      <c r="C8" s="365"/>
      <c r="D8" s="366"/>
      <c r="E8" s="367"/>
      <c r="F8" s="367"/>
      <c r="G8" s="368">
        <f>E8-F8</f>
        <v>0</v>
      </c>
      <c r="H8" s="369"/>
    </row>
    <row r="9" spans="1:8" s="66" customFormat="1" ht="18" customHeight="1" x14ac:dyDescent="0.2">
      <c r="A9" s="63"/>
      <c r="B9" s="370"/>
      <c r="C9" s="371"/>
      <c r="D9" s="366"/>
      <c r="E9" s="367"/>
      <c r="F9" s="367"/>
      <c r="G9" s="368">
        <f>E9-F9</f>
        <v>0</v>
      </c>
      <c r="H9" s="369"/>
    </row>
    <row r="10" spans="1:8" s="67" customFormat="1" ht="18" customHeight="1" x14ac:dyDescent="0.2">
      <c r="A10" s="63"/>
      <c r="B10" s="370"/>
      <c r="C10" s="371"/>
      <c r="D10" s="366"/>
      <c r="E10" s="367"/>
      <c r="F10" s="367"/>
      <c r="G10" s="368">
        <f>E10-F10</f>
        <v>0</v>
      </c>
      <c r="H10" s="369"/>
    </row>
    <row r="11" spans="1:8" ht="18" customHeight="1" thickBot="1" x14ac:dyDescent="0.25">
      <c r="A11" s="63"/>
      <c r="B11" s="372"/>
      <c r="C11" s="373"/>
      <c r="D11" s="374"/>
      <c r="E11" s="375"/>
      <c r="F11" s="375"/>
      <c r="G11" s="376">
        <f>E11-F11</f>
        <v>0</v>
      </c>
      <c r="H11" s="377"/>
    </row>
    <row r="12" spans="1:8" ht="18" customHeight="1" thickBot="1" x14ac:dyDescent="0.25">
      <c r="A12" s="63"/>
      <c r="B12" s="620" t="s">
        <v>69</v>
      </c>
      <c r="C12" s="621"/>
      <c r="D12" s="622"/>
      <c r="E12" s="378">
        <f>SUM(E8:E11)</f>
        <v>0</v>
      </c>
      <c r="F12" s="378">
        <f>SUM(F8:F11)</f>
        <v>0</v>
      </c>
      <c r="G12" s="379">
        <f>SUM(G8:G11)</f>
        <v>0</v>
      </c>
      <c r="H12" s="380"/>
    </row>
    <row r="13" spans="1:8" ht="18" customHeight="1" x14ac:dyDescent="0.2">
      <c r="A13" s="63"/>
      <c r="B13" s="623" t="s">
        <v>648</v>
      </c>
      <c r="C13" s="623"/>
      <c r="D13" s="623"/>
      <c r="E13" s="623"/>
      <c r="F13" s="381"/>
      <c r="G13" s="382"/>
      <c r="H13" s="383"/>
    </row>
    <row r="14" spans="1:8" ht="27" customHeight="1" x14ac:dyDescent="0.2">
      <c r="A14" s="63"/>
      <c r="B14" s="384" t="s">
        <v>291</v>
      </c>
      <c r="C14" s="385"/>
      <c r="D14" s="385"/>
      <c r="E14" s="386"/>
      <c r="F14" s="386"/>
      <c r="G14" s="386"/>
      <c r="H14" s="386"/>
    </row>
    <row r="15" spans="1:8" ht="13" x14ac:dyDescent="0.2">
      <c r="A15" s="63"/>
      <c r="B15" s="386"/>
      <c r="C15" s="386"/>
      <c r="D15" s="65"/>
      <c r="E15" s="65"/>
      <c r="F15" s="386"/>
      <c r="G15" s="386"/>
      <c r="H15" s="386"/>
    </row>
    <row r="16" spans="1:8" ht="13" x14ac:dyDescent="0.2">
      <c r="A16" s="63"/>
      <c r="B16" s="386"/>
      <c r="C16" s="386"/>
      <c r="D16" s="64" t="s">
        <v>147</v>
      </c>
      <c r="E16" s="386"/>
      <c r="F16" s="386"/>
      <c r="G16" s="386"/>
      <c r="H16" s="386"/>
    </row>
    <row r="17" spans="1:8" ht="6.75" customHeight="1" x14ac:dyDescent="0.2">
      <c r="A17" s="63"/>
      <c r="B17" s="386"/>
      <c r="C17" s="386"/>
      <c r="D17" s="64"/>
      <c r="E17" s="386"/>
      <c r="F17" s="386"/>
      <c r="G17" s="386"/>
      <c r="H17" s="386"/>
    </row>
    <row r="18" spans="1:8" ht="18" customHeight="1" x14ac:dyDescent="0.2">
      <c r="A18" s="63"/>
      <c r="B18" s="624" t="s">
        <v>257</v>
      </c>
      <c r="C18" s="624"/>
      <c r="D18" s="624"/>
      <c r="E18" s="624"/>
      <c r="F18" s="624"/>
      <c r="G18" s="624"/>
      <c r="H18" s="624"/>
    </row>
    <row r="19" spans="1:8" ht="18" customHeight="1" x14ac:dyDescent="0.2">
      <c r="A19" s="63"/>
      <c r="B19" s="625" t="s">
        <v>724</v>
      </c>
      <c r="C19" s="625"/>
      <c r="D19" s="625"/>
      <c r="E19" s="625"/>
      <c r="F19" s="625"/>
      <c r="G19" s="625"/>
      <c r="H19" s="625"/>
    </row>
    <row r="20" spans="1:8" ht="18" customHeight="1" x14ac:dyDescent="0.2">
      <c r="A20" s="601" t="s">
        <v>258</v>
      </c>
      <c r="B20" s="601"/>
      <c r="C20" s="601"/>
      <c r="D20" s="601"/>
      <c r="E20" s="601"/>
      <c r="F20" s="601"/>
      <c r="G20" s="601"/>
      <c r="H20" s="601"/>
    </row>
    <row r="21" spans="1:8" ht="13" x14ac:dyDescent="0.2">
      <c r="A21" s="63"/>
      <c r="B21" s="600" t="s">
        <v>289</v>
      </c>
      <c r="C21" s="600"/>
      <c r="D21" s="600"/>
      <c r="E21" s="600"/>
      <c r="F21" s="600"/>
      <c r="G21" s="600"/>
      <c r="H21" s="600"/>
    </row>
    <row r="22" spans="1:8" ht="13" x14ac:dyDescent="0.2">
      <c r="A22" s="63"/>
      <c r="B22" s="600" t="s">
        <v>300</v>
      </c>
      <c r="C22" s="600"/>
      <c r="D22" s="600"/>
      <c r="E22" s="600"/>
      <c r="F22" s="600"/>
      <c r="G22" s="600"/>
      <c r="H22" s="600"/>
    </row>
    <row r="23" spans="1:8" ht="13" x14ac:dyDescent="0.2">
      <c r="A23" s="63"/>
      <c r="B23" s="600" t="s">
        <v>288</v>
      </c>
      <c r="C23" s="600"/>
      <c r="D23" s="600"/>
      <c r="E23" s="600"/>
      <c r="F23" s="600"/>
      <c r="G23" s="600"/>
      <c r="H23" s="600"/>
    </row>
    <row r="24" spans="1:8" ht="13" x14ac:dyDescent="0.2">
      <c r="A24" s="63"/>
      <c r="B24" s="152" t="s">
        <v>539</v>
      </c>
      <c r="C24" s="152"/>
      <c r="D24" s="152"/>
      <c r="E24" s="152"/>
      <c r="F24" s="152"/>
      <c r="G24" s="152"/>
      <c r="H24" s="152"/>
    </row>
    <row r="25" spans="1:8" ht="13" x14ac:dyDescent="0.2">
      <c r="A25" s="63"/>
      <c r="B25" s="152" t="s">
        <v>594</v>
      </c>
      <c r="C25" s="152"/>
      <c r="D25" s="152"/>
      <c r="E25" s="152"/>
      <c r="F25" s="152"/>
      <c r="G25" s="152"/>
      <c r="H25" s="152"/>
    </row>
    <row r="26" spans="1:8" ht="13" x14ac:dyDescent="0.2">
      <c r="A26" s="63"/>
      <c r="B26" s="152" t="s">
        <v>593</v>
      </c>
      <c r="C26" s="152"/>
      <c r="D26" s="152"/>
      <c r="E26" s="152"/>
      <c r="F26" s="152"/>
      <c r="G26" s="152"/>
      <c r="H26" s="152"/>
    </row>
    <row r="27" spans="1:8" ht="13" x14ac:dyDescent="0.2">
      <c r="A27" s="63"/>
      <c r="B27" s="600" t="s">
        <v>592</v>
      </c>
      <c r="C27" s="600"/>
      <c r="D27" s="600"/>
      <c r="E27" s="600"/>
      <c r="F27" s="600"/>
      <c r="G27" s="600"/>
      <c r="H27" s="600"/>
    </row>
    <row r="28" spans="1:8" ht="13" x14ac:dyDescent="0.2">
      <c r="A28" s="63"/>
      <c r="B28" s="600" t="s">
        <v>621</v>
      </c>
      <c r="C28" s="600"/>
      <c r="D28" s="600"/>
      <c r="E28" s="600"/>
      <c r="F28" s="600"/>
      <c r="G28" s="600"/>
      <c r="H28" s="600"/>
    </row>
    <row r="29" spans="1:8" ht="29.25" customHeight="1" x14ac:dyDescent="0.2">
      <c r="A29" s="63"/>
      <c r="B29" s="602" t="s">
        <v>622</v>
      </c>
      <c r="C29" s="602"/>
      <c r="D29" s="602"/>
      <c r="E29" s="602"/>
      <c r="F29" s="602"/>
      <c r="G29" s="602"/>
      <c r="H29" s="602"/>
    </row>
    <row r="30" spans="1:8" ht="13" x14ac:dyDescent="0.2">
      <c r="A30" s="63"/>
      <c r="B30" s="600" t="s">
        <v>725</v>
      </c>
      <c r="C30" s="600"/>
      <c r="D30" s="600"/>
      <c r="E30" s="600"/>
      <c r="F30" s="600"/>
      <c r="G30" s="600"/>
      <c r="H30" s="600"/>
    </row>
    <row r="31" spans="1:8" ht="6" customHeight="1" x14ac:dyDescent="0.2">
      <c r="A31" s="63"/>
      <c r="B31" s="600"/>
      <c r="C31" s="600"/>
      <c r="D31" s="600"/>
      <c r="E31" s="600"/>
      <c r="F31" s="600"/>
      <c r="G31" s="600"/>
      <c r="H31" s="600"/>
    </row>
    <row r="32" spans="1:8" ht="18" customHeight="1" x14ac:dyDescent="0.2">
      <c r="A32" s="601" t="s">
        <v>585</v>
      </c>
      <c r="B32" s="601"/>
      <c r="C32" s="601"/>
      <c r="D32" s="601"/>
      <c r="E32" s="601"/>
      <c r="F32" s="601"/>
      <c r="G32" s="601"/>
      <c r="H32" s="601"/>
    </row>
    <row r="33" spans="1:8" ht="18" customHeight="1" x14ac:dyDescent="0.2">
      <c r="A33" s="63"/>
      <c r="B33" s="605" t="s">
        <v>726</v>
      </c>
      <c r="C33" s="605"/>
      <c r="D33" s="605"/>
      <c r="E33" s="605"/>
      <c r="F33" s="605"/>
      <c r="G33" s="605"/>
      <c r="H33" s="605"/>
    </row>
    <row r="34" spans="1:8" ht="13" x14ac:dyDescent="0.2">
      <c r="A34" s="63"/>
      <c r="B34" s="604" t="s">
        <v>727</v>
      </c>
      <c r="C34" s="604"/>
      <c r="D34" s="604"/>
      <c r="E34" s="604"/>
      <c r="F34" s="604"/>
      <c r="G34" s="604"/>
      <c r="H34" s="604"/>
    </row>
    <row r="35" spans="1:8" ht="27.75" customHeight="1" x14ac:dyDescent="0.2">
      <c r="A35" s="63"/>
      <c r="B35" s="603" t="s">
        <v>728</v>
      </c>
      <c r="C35" s="603"/>
      <c r="D35" s="603"/>
      <c r="E35" s="603"/>
      <c r="F35" s="603"/>
      <c r="G35" s="603"/>
      <c r="H35" s="603"/>
    </row>
    <row r="36" spans="1:8" ht="18" customHeight="1" x14ac:dyDescent="0.2">
      <c r="A36" s="63"/>
      <c r="B36" s="605" t="s">
        <v>591</v>
      </c>
      <c r="C36" s="605"/>
      <c r="D36" s="605"/>
      <c r="E36" s="605"/>
      <c r="F36" s="605"/>
      <c r="G36" s="605"/>
      <c r="H36" s="605"/>
    </row>
    <row r="37" spans="1:8" ht="13" x14ac:dyDescent="0.2">
      <c r="A37" s="63"/>
      <c r="B37" s="604" t="s">
        <v>538</v>
      </c>
      <c r="C37" s="604"/>
      <c r="D37" s="604"/>
      <c r="E37" s="604"/>
      <c r="F37" s="604"/>
      <c r="G37" s="604"/>
      <c r="H37" s="604"/>
    </row>
    <row r="38" spans="1:8" ht="27.75" customHeight="1" x14ac:dyDescent="0.2">
      <c r="A38" s="63"/>
      <c r="B38" s="603" t="s">
        <v>590</v>
      </c>
      <c r="C38" s="603"/>
      <c r="D38" s="603"/>
      <c r="E38" s="603"/>
      <c r="F38" s="603"/>
      <c r="G38" s="603"/>
      <c r="H38" s="603"/>
    </row>
    <row r="39" spans="1:8" ht="27.75" customHeight="1" x14ac:dyDescent="0.2">
      <c r="A39" s="63"/>
      <c r="B39" s="603" t="s">
        <v>589</v>
      </c>
      <c r="C39" s="603"/>
      <c r="D39" s="603"/>
      <c r="E39" s="603"/>
      <c r="F39" s="603"/>
      <c r="G39" s="603"/>
      <c r="H39" s="603"/>
    </row>
    <row r="40" spans="1:8" ht="13" x14ac:dyDescent="0.2">
      <c r="A40" s="63"/>
      <c r="B40" s="603" t="s">
        <v>729</v>
      </c>
      <c r="C40" s="606"/>
      <c r="D40" s="606"/>
      <c r="E40" s="606"/>
      <c r="F40" s="606"/>
      <c r="G40" s="606"/>
      <c r="H40" s="606"/>
    </row>
    <row r="41" spans="1:8" ht="6" customHeight="1" x14ac:dyDescent="0.2">
      <c r="A41" s="63"/>
      <c r="B41" s="600"/>
      <c r="C41" s="600"/>
      <c r="D41" s="600"/>
      <c r="E41" s="600"/>
      <c r="F41" s="600"/>
      <c r="G41" s="600"/>
      <c r="H41" s="600"/>
    </row>
    <row r="42" spans="1:8" ht="18" customHeight="1" x14ac:dyDescent="0.2">
      <c r="A42" s="601" t="s">
        <v>70</v>
      </c>
      <c r="B42" s="601"/>
      <c r="C42" s="601"/>
      <c r="D42" s="601"/>
      <c r="E42" s="601"/>
      <c r="F42" s="601"/>
      <c r="G42" s="601"/>
      <c r="H42" s="601"/>
    </row>
    <row r="43" spans="1:8" ht="40.5" customHeight="1" x14ac:dyDescent="0.2">
      <c r="A43" s="63"/>
      <c r="B43" s="602" t="s">
        <v>598</v>
      </c>
      <c r="C43" s="602"/>
      <c r="D43" s="602"/>
      <c r="E43" s="602"/>
      <c r="F43" s="602"/>
      <c r="G43" s="602"/>
      <c r="H43" s="602"/>
    </row>
    <row r="44" spans="1:8" ht="27.75" customHeight="1" x14ac:dyDescent="0.2">
      <c r="A44" s="63"/>
      <c r="B44" s="602" t="s">
        <v>290</v>
      </c>
      <c r="C44" s="602"/>
      <c r="D44" s="602"/>
      <c r="E44" s="602"/>
      <c r="F44" s="602"/>
      <c r="G44" s="602"/>
      <c r="H44" s="602"/>
    </row>
    <row r="45" spans="1:8" ht="27.75" customHeight="1" x14ac:dyDescent="0.2">
      <c r="A45" s="63"/>
      <c r="B45" s="602" t="s">
        <v>77</v>
      </c>
      <c r="C45" s="602"/>
      <c r="D45" s="602"/>
      <c r="E45" s="602"/>
      <c r="F45" s="602"/>
      <c r="G45" s="602"/>
      <c r="H45" s="602"/>
    </row>
    <row r="46" spans="1:8" ht="27.75" customHeight="1" x14ac:dyDescent="0.2">
      <c r="A46" s="63"/>
      <c r="B46" s="602" t="s">
        <v>620</v>
      </c>
      <c r="C46" s="602"/>
      <c r="D46" s="602"/>
      <c r="E46" s="602"/>
      <c r="F46" s="602"/>
      <c r="G46" s="602"/>
      <c r="H46" s="602"/>
    </row>
    <row r="47" spans="1:8" ht="18" customHeight="1" x14ac:dyDescent="0.2">
      <c r="A47" s="386"/>
      <c r="B47" s="386"/>
      <c r="C47" s="68"/>
      <c r="D47" s="69"/>
      <c r="E47" s="69"/>
      <c r="F47" s="69"/>
      <c r="G47" s="386"/>
      <c r="H47" s="386"/>
    </row>
    <row r="48" spans="1:8" ht="18" customHeight="1" x14ac:dyDescent="0.2">
      <c r="A48" s="386"/>
      <c r="B48" s="386"/>
      <c r="C48" s="386"/>
      <c r="D48" s="386"/>
      <c r="E48" s="386"/>
      <c r="F48" s="386"/>
      <c r="G48" s="386"/>
      <c r="H48" s="386"/>
    </row>
    <row r="49" spans="1:8" ht="18" customHeight="1" x14ac:dyDescent="0.2">
      <c r="A49" s="386"/>
      <c r="B49" s="386"/>
      <c r="C49" s="386"/>
      <c r="D49" s="386"/>
      <c r="E49" s="386"/>
      <c r="F49" s="386"/>
      <c r="G49" s="386"/>
      <c r="H49" s="386"/>
    </row>
    <row r="50" spans="1:8" ht="18" customHeight="1" x14ac:dyDescent="0.2">
      <c r="A50" s="386"/>
      <c r="B50" s="386"/>
      <c r="C50" s="386"/>
      <c r="D50" s="386"/>
      <c r="E50" s="386"/>
      <c r="F50" s="386"/>
      <c r="G50" s="386"/>
      <c r="H50" s="386"/>
    </row>
    <row r="51" spans="1:8" ht="18" customHeight="1" x14ac:dyDescent="0.2">
      <c r="A51" s="386"/>
      <c r="B51" s="386"/>
      <c r="C51" s="386"/>
      <c r="D51" s="386"/>
      <c r="E51" s="386"/>
      <c r="F51" s="386"/>
      <c r="G51" s="386"/>
      <c r="H51" s="386"/>
    </row>
    <row r="52" spans="1:8" ht="18" customHeight="1" x14ac:dyDescent="0.2">
      <c r="A52" s="386"/>
      <c r="B52" s="386"/>
      <c r="C52" s="68"/>
      <c r="D52" s="69"/>
      <c r="E52" s="69"/>
      <c r="F52" s="69"/>
      <c r="G52" s="386"/>
      <c r="H52" s="386"/>
    </row>
  </sheetData>
  <mergeCells count="36">
    <mergeCell ref="B34:H34"/>
    <mergeCell ref="G1:H1"/>
    <mergeCell ref="B5:H5"/>
    <mergeCell ref="B6:C6"/>
    <mergeCell ref="D6:D7"/>
    <mergeCell ref="E6:G6"/>
    <mergeCell ref="H6:H7"/>
    <mergeCell ref="B4:G4"/>
    <mergeCell ref="B2:H2"/>
    <mergeCell ref="B12:D12"/>
    <mergeCell ref="B13:E13"/>
    <mergeCell ref="B18:H18"/>
    <mergeCell ref="B19:H19"/>
    <mergeCell ref="A32:H32"/>
    <mergeCell ref="B30:H30"/>
    <mergeCell ref="B33:H33"/>
    <mergeCell ref="B35:H35"/>
    <mergeCell ref="B38:H38"/>
    <mergeCell ref="B39:H39"/>
    <mergeCell ref="B37:H37"/>
    <mergeCell ref="B46:H46"/>
    <mergeCell ref="B43:H43"/>
    <mergeCell ref="B44:H44"/>
    <mergeCell ref="B45:H45"/>
    <mergeCell ref="B36:H36"/>
    <mergeCell ref="A42:H42"/>
    <mergeCell ref="B41:H41"/>
    <mergeCell ref="B40:H40"/>
    <mergeCell ref="B31:H31"/>
    <mergeCell ref="A20:H20"/>
    <mergeCell ref="B21:H21"/>
    <mergeCell ref="B23:H23"/>
    <mergeCell ref="B22:H22"/>
    <mergeCell ref="B27:H27"/>
    <mergeCell ref="B28:H28"/>
    <mergeCell ref="B29:H29"/>
  </mergeCells>
  <phoneticPr fontId="3"/>
  <printOptions horizontalCentered="1"/>
  <pageMargins left="0.27559055118110237" right="0.23622047244094491" top="0.78740157480314965" bottom="0.78740157480314965" header="0.51181102362204722" footer="0.51181102362204722"/>
  <pageSetup paperSize="9" scale="9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36"/>
  <sheetViews>
    <sheetView view="pageBreakPreview" topLeftCell="A16" zoomScaleNormal="100" zoomScaleSheetLayoutView="100" workbookViewId="0">
      <selection activeCell="G8" sqref="G8"/>
    </sheetView>
  </sheetViews>
  <sheetFormatPr defaultColWidth="9" defaultRowHeight="13" x14ac:dyDescent="0.2"/>
  <cols>
    <col min="1" max="1" width="9.453125" style="8" customWidth="1"/>
    <col min="2" max="2" width="17.6328125" style="8" customWidth="1"/>
    <col min="3" max="3" width="14.453125" style="8" customWidth="1"/>
    <col min="4" max="5" width="11" style="8" customWidth="1"/>
    <col min="6" max="6" width="8.6328125" style="8" customWidth="1"/>
    <col min="7" max="7" width="13.08984375" style="8" customWidth="1"/>
    <col min="8" max="16384" width="9" style="8"/>
  </cols>
  <sheetData>
    <row r="1" spans="1:10" ht="21" x14ac:dyDescent="0.2">
      <c r="A1" s="286"/>
      <c r="B1" s="9"/>
      <c r="C1" s="9"/>
      <c r="D1" s="9"/>
      <c r="E1" s="9"/>
      <c r="F1" s="9"/>
      <c r="G1" s="18" t="s">
        <v>665</v>
      </c>
    </row>
    <row r="2" spans="1:10" x14ac:dyDescent="0.2">
      <c r="A2" s="10"/>
      <c r="B2" s="10"/>
      <c r="C2" s="10"/>
      <c r="D2" s="10"/>
      <c r="E2" s="10"/>
      <c r="F2" s="10"/>
      <c r="G2" s="10"/>
    </row>
    <row r="3" spans="1:10" ht="19" x14ac:dyDescent="0.2">
      <c r="A3" s="628" t="s">
        <v>637</v>
      </c>
      <c r="B3" s="628"/>
      <c r="C3" s="628"/>
      <c r="D3" s="628"/>
      <c r="E3" s="628"/>
      <c r="F3" s="628"/>
      <c r="G3" s="628"/>
    </row>
    <row r="4" spans="1:10" ht="9" customHeight="1" x14ac:dyDescent="0.2">
      <c r="A4" s="12"/>
      <c r="B4" s="12"/>
      <c r="C4" s="12"/>
      <c r="D4" s="12"/>
      <c r="E4" s="12"/>
      <c r="F4" s="12"/>
      <c r="G4" s="12"/>
    </row>
    <row r="5" spans="1:10" s="6" customFormat="1" ht="22.5" customHeight="1" x14ac:dyDescent="0.2">
      <c r="A5" s="631" t="s">
        <v>202</v>
      </c>
      <c r="B5" s="631"/>
      <c r="C5" s="632"/>
      <c r="D5" s="632"/>
      <c r="E5" s="632"/>
      <c r="F5" s="632"/>
      <c r="G5" s="121"/>
      <c r="H5" s="121"/>
      <c r="I5" s="121"/>
      <c r="J5" s="7"/>
    </row>
    <row r="6" spans="1:10" x14ac:dyDescent="0.2">
      <c r="A6" s="10"/>
      <c r="B6" s="10"/>
      <c r="C6" s="10"/>
      <c r="D6" s="10"/>
      <c r="E6" s="10"/>
      <c r="F6" s="10"/>
      <c r="G6" s="10"/>
    </row>
    <row r="7" spans="1:10" ht="21" customHeight="1" x14ac:dyDescent="0.2">
      <c r="A7" s="10"/>
      <c r="B7" s="10"/>
      <c r="C7" s="10"/>
      <c r="D7" s="10"/>
      <c r="E7" s="551" t="s">
        <v>652</v>
      </c>
      <c r="F7" s="551"/>
      <c r="G7" s="351" t="s">
        <v>754</v>
      </c>
    </row>
    <row r="8" spans="1:10" ht="15.75" customHeight="1" x14ac:dyDescent="0.2">
      <c r="A8" s="10"/>
      <c r="B8" s="10"/>
      <c r="C8" s="10"/>
      <c r="D8" s="10"/>
      <c r="E8" s="10"/>
      <c r="F8" s="10"/>
      <c r="G8" s="10"/>
    </row>
    <row r="9" spans="1:10" ht="36" customHeight="1" x14ac:dyDescent="0.2">
      <c r="A9" s="629" t="s">
        <v>197</v>
      </c>
      <c r="B9" s="630"/>
      <c r="C9" s="16" t="s">
        <v>198</v>
      </c>
      <c r="D9" s="434" t="s">
        <v>638</v>
      </c>
      <c r="E9" s="346" t="s">
        <v>280</v>
      </c>
      <c r="F9" s="350" t="s">
        <v>640</v>
      </c>
      <c r="G9" s="16" t="s">
        <v>199</v>
      </c>
    </row>
    <row r="10" spans="1:10" ht="21" customHeight="1" x14ac:dyDescent="0.2">
      <c r="A10" s="626">
        <v>1</v>
      </c>
      <c r="B10" s="627"/>
      <c r="C10" s="19"/>
      <c r="D10" s="344"/>
      <c r="E10" s="341"/>
      <c r="F10" s="20" t="s">
        <v>200</v>
      </c>
      <c r="G10" s="19"/>
    </row>
    <row r="11" spans="1:10" ht="21" customHeight="1" x14ac:dyDescent="0.2">
      <c r="A11" s="633">
        <v>2</v>
      </c>
      <c r="B11" s="634"/>
      <c r="C11" s="19"/>
      <c r="D11" s="345"/>
      <c r="E11" s="342"/>
      <c r="F11" s="20" t="s">
        <v>200</v>
      </c>
      <c r="G11" s="19"/>
    </row>
    <row r="12" spans="1:10" ht="21" customHeight="1" x14ac:dyDescent="0.2">
      <c r="A12" s="633">
        <v>3</v>
      </c>
      <c r="B12" s="634"/>
      <c r="C12" s="19"/>
      <c r="D12" s="345"/>
      <c r="E12" s="342"/>
      <c r="F12" s="20" t="s">
        <v>200</v>
      </c>
      <c r="G12" s="19"/>
    </row>
    <row r="13" spans="1:10" ht="21" customHeight="1" x14ac:dyDescent="0.2">
      <c r="A13" s="633">
        <v>4</v>
      </c>
      <c r="B13" s="634"/>
      <c r="C13" s="19"/>
      <c r="D13" s="345"/>
      <c r="E13" s="342"/>
      <c r="F13" s="20" t="s">
        <v>200</v>
      </c>
      <c r="G13" s="19"/>
    </row>
    <row r="14" spans="1:10" ht="21" customHeight="1" x14ac:dyDescent="0.2">
      <c r="A14" s="633">
        <v>5</v>
      </c>
      <c r="B14" s="634"/>
      <c r="C14" s="19"/>
      <c r="D14" s="345"/>
      <c r="E14" s="342"/>
      <c r="F14" s="20" t="s">
        <v>200</v>
      </c>
      <c r="G14" s="19"/>
    </row>
    <row r="15" spans="1:10" ht="21" customHeight="1" x14ac:dyDescent="0.2">
      <c r="A15" s="633">
        <v>6</v>
      </c>
      <c r="B15" s="634"/>
      <c r="C15" s="19"/>
      <c r="D15" s="345"/>
      <c r="E15" s="342"/>
      <c r="F15" s="20" t="s">
        <v>200</v>
      </c>
      <c r="G15" s="19"/>
    </row>
    <row r="16" spans="1:10" ht="21" customHeight="1" x14ac:dyDescent="0.2">
      <c r="A16" s="633">
        <v>7</v>
      </c>
      <c r="B16" s="634"/>
      <c r="C16" s="19"/>
      <c r="D16" s="345"/>
      <c r="E16" s="342"/>
      <c r="F16" s="20" t="s">
        <v>200</v>
      </c>
      <c r="G16" s="19"/>
    </row>
    <row r="17" spans="1:7" ht="21" customHeight="1" x14ac:dyDescent="0.2">
      <c r="A17" s="633">
        <v>8</v>
      </c>
      <c r="B17" s="634"/>
      <c r="C17" s="19"/>
      <c r="D17" s="345"/>
      <c r="E17" s="342"/>
      <c r="F17" s="20" t="s">
        <v>200</v>
      </c>
      <c r="G17" s="19"/>
    </row>
    <row r="18" spans="1:7" ht="21" customHeight="1" x14ac:dyDescent="0.2">
      <c r="A18" s="633">
        <v>9</v>
      </c>
      <c r="B18" s="634"/>
      <c r="C18" s="19"/>
      <c r="D18" s="345"/>
      <c r="E18" s="342"/>
      <c r="F18" s="20" t="s">
        <v>200</v>
      </c>
      <c r="G18" s="19"/>
    </row>
    <row r="19" spans="1:7" ht="21" customHeight="1" x14ac:dyDescent="0.2">
      <c r="A19" s="633">
        <v>10</v>
      </c>
      <c r="B19" s="634"/>
      <c r="C19" s="19"/>
      <c r="D19" s="345"/>
      <c r="E19" s="342"/>
      <c r="F19" s="20" t="s">
        <v>200</v>
      </c>
      <c r="G19" s="19"/>
    </row>
    <row r="20" spans="1:7" ht="21" customHeight="1" x14ac:dyDescent="0.2">
      <c r="A20" s="638"/>
      <c r="B20" s="639"/>
      <c r="C20" s="19"/>
      <c r="D20" s="345"/>
      <c r="E20" s="342"/>
      <c r="F20" s="19"/>
      <c r="G20" s="19"/>
    </row>
    <row r="21" spans="1:7" ht="21" customHeight="1" x14ac:dyDescent="0.2">
      <c r="A21" s="638"/>
      <c r="B21" s="639"/>
      <c r="C21" s="19"/>
      <c r="D21" s="345"/>
      <c r="E21" s="342"/>
      <c r="F21" s="19"/>
      <c r="G21" s="19"/>
    </row>
    <row r="22" spans="1:7" ht="21" customHeight="1" thickBot="1" x14ac:dyDescent="0.25">
      <c r="A22" s="640"/>
      <c r="B22" s="641"/>
      <c r="C22" s="347"/>
      <c r="D22" s="348"/>
      <c r="E22" s="349"/>
      <c r="F22" s="347"/>
      <c r="G22" s="347"/>
    </row>
    <row r="23" spans="1:7" ht="21" customHeight="1" thickTop="1" x14ac:dyDescent="0.2">
      <c r="A23" s="22"/>
      <c r="B23" s="23"/>
      <c r="C23" s="435" t="s">
        <v>639</v>
      </c>
      <c r="D23" s="436">
        <f>SUM(D10:D22)</f>
        <v>0</v>
      </c>
      <c r="E23" s="343"/>
      <c r="F23" s="23"/>
      <c r="G23" s="23"/>
    </row>
    <row r="24" spans="1:7" x14ac:dyDescent="0.2">
      <c r="A24" s="10"/>
      <c r="B24" s="10"/>
      <c r="C24" s="10"/>
      <c r="D24" s="10"/>
      <c r="E24" s="10"/>
      <c r="F24" s="10"/>
      <c r="G24" s="10"/>
    </row>
    <row r="25" spans="1:7" x14ac:dyDescent="0.2">
      <c r="A25" s="10" t="s">
        <v>260</v>
      </c>
      <c r="B25" s="10"/>
      <c r="C25" s="10"/>
      <c r="D25" s="10"/>
      <c r="E25" s="10"/>
      <c r="F25" s="10"/>
      <c r="G25" s="9"/>
    </row>
    <row r="26" spans="1:7" x14ac:dyDescent="0.2">
      <c r="A26" s="10" t="s">
        <v>201</v>
      </c>
      <c r="B26" s="10"/>
      <c r="C26" s="10"/>
      <c r="D26" s="10"/>
      <c r="E26" s="10"/>
      <c r="F26" s="10"/>
      <c r="G26" s="10"/>
    </row>
    <row r="27" spans="1:7" x14ac:dyDescent="0.2">
      <c r="A27" s="10" t="s">
        <v>281</v>
      </c>
      <c r="B27" s="10"/>
      <c r="C27" s="10"/>
      <c r="D27" s="10"/>
      <c r="E27" s="10"/>
      <c r="F27" s="10"/>
      <c r="G27" s="10"/>
    </row>
    <row r="28" spans="1:7" x14ac:dyDescent="0.2">
      <c r="A28" s="10"/>
      <c r="B28" s="10"/>
      <c r="C28" s="10"/>
      <c r="D28" s="10"/>
      <c r="E28" s="10"/>
      <c r="F28" s="10"/>
      <c r="G28" s="10"/>
    </row>
    <row r="29" spans="1:7" x14ac:dyDescent="0.2">
      <c r="A29" s="10"/>
      <c r="B29" s="10"/>
      <c r="C29" s="10"/>
      <c r="D29" s="10"/>
      <c r="E29" s="10"/>
      <c r="F29" s="10"/>
      <c r="G29" s="10"/>
    </row>
    <row r="30" spans="1:7" x14ac:dyDescent="0.2">
      <c r="A30" s="10" t="s">
        <v>203</v>
      </c>
      <c r="B30" s="10"/>
      <c r="C30" s="10"/>
      <c r="D30" s="10"/>
      <c r="E30" s="10"/>
      <c r="F30" s="10"/>
      <c r="G30" s="10"/>
    </row>
    <row r="31" spans="1:7" x14ac:dyDescent="0.2">
      <c r="A31" s="10"/>
      <c r="B31" s="10"/>
      <c r="C31" s="10"/>
      <c r="D31" s="10"/>
      <c r="E31" s="10"/>
      <c r="F31" s="10"/>
      <c r="G31" s="10"/>
    </row>
    <row r="32" spans="1:7" ht="21" customHeight="1" x14ac:dyDescent="0.2">
      <c r="A32" s="24" t="s">
        <v>204</v>
      </c>
      <c r="B32" s="635"/>
      <c r="C32" s="637"/>
      <c r="D32" s="14" t="s">
        <v>205</v>
      </c>
      <c r="E32" s="15"/>
      <c r="F32" s="553"/>
      <c r="G32" s="554"/>
    </row>
    <row r="33" spans="1:7" ht="21" customHeight="1" x14ac:dyDescent="0.2">
      <c r="A33" s="25" t="s">
        <v>206</v>
      </c>
      <c r="B33" s="635"/>
      <c r="C33" s="637"/>
      <c r="D33" s="26" t="s">
        <v>207</v>
      </c>
      <c r="E33" s="27"/>
      <c r="F33" s="553"/>
      <c r="G33" s="554"/>
    </row>
    <row r="34" spans="1:7" ht="21" customHeight="1" x14ac:dyDescent="0.2">
      <c r="A34" s="25" t="s">
        <v>208</v>
      </c>
      <c r="B34" s="635"/>
      <c r="C34" s="636"/>
      <c r="D34" s="636"/>
      <c r="E34" s="636"/>
      <c r="F34" s="636"/>
      <c r="G34" s="637"/>
    </row>
    <row r="35" spans="1:7" ht="21" customHeight="1" x14ac:dyDescent="0.2">
      <c r="A35" s="25" t="s">
        <v>209</v>
      </c>
      <c r="B35" s="552"/>
      <c r="C35" s="554"/>
      <c r="D35" s="26" t="s">
        <v>210</v>
      </c>
      <c r="E35" s="27"/>
      <c r="F35" s="553"/>
      <c r="G35" s="554"/>
    </row>
    <row r="36" spans="1:7" x14ac:dyDescent="0.2">
      <c r="A36" s="10"/>
      <c r="B36" s="10"/>
      <c r="C36" s="10"/>
      <c r="D36" s="13"/>
      <c r="E36" s="13"/>
      <c r="F36" s="10"/>
      <c r="G36" s="10"/>
    </row>
  </sheetData>
  <mergeCells count="25">
    <mergeCell ref="B35:C35"/>
    <mergeCell ref="F35:G35"/>
    <mergeCell ref="B33:C33"/>
    <mergeCell ref="F33:G33"/>
    <mergeCell ref="A15:B15"/>
    <mergeCell ref="A22:B22"/>
    <mergeCell ref="A16:B16"/>
    <mergeCell ref="B32:C32"/>
    <mergeCell ref="F32:G32"/>
    <mergeCell ref="A21:B21"/>
    <mergeCell ref="A11:B11"/>
    <mergeCell ref="A12:B12"/>
    <mergeCell ref="A13:B13"/>
    <mergeCell ref="A14:B14"/>
    <mergeCell ref="B34:G34"/>
    <mergeCell ref="A17:B17"/>
    <mergeCell ref="A18:B18"/>
    <mergeCell ref="A19:B19"/>
    <mergeCell ref="A20:B20"/>
    <mergeCell ref="A10:B10"/>
    <mergeCell ref="A3:G3"/>
    <mergeCell ref="A9:B9"/>
    <mergeCell ref="A5:B5"/>
    <mergeCell ref="C5:F5"/>
    <mergeCell ref="E7:F7"/>
  </mergeCells>
  <phoneticPr fontId="3"/>
  <printOptions horizontalCentered="1"/>
  <pageMargins left="0.74803149606299213" right="0.47244094488188981" top="0.98425196850393704" bottom="0.98425196850393704" header="0.51181102362204722" footer="0.51181102362204722"/>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53"/>
  <sheetViews>
    <sheetView view="pageBreakPreview" topLeftCell="A16" zoomScaleNormal="100" zoomScaleSheetLayoutView="100" workbookViewId="0">
      <selection activeCell="B29" sqref="B29"/>
    </sheetView>
  </sheetViews>
  <sheetFormatPr defaultColWidth="9" defaultRowHeight="13" x14ac:dyDescent="0.2"/>
  <cols>
    <col min="1" max="9" width="9" style="387"/>
    <col min="10" max="10" width="7.08984375" style="387" customWidth="1"/>
    <col min="11" max="16384" width="9" style="387"/>
  </cols>
  <sheetData>
    <row r="1" spans="1:10" ht="21" x14ac:dyDescent="0.2">
      <c r="A1" s="642"/>
      <c r="B1" s="643"/>
      <c r="C1" s="643"/>
      <c r="D1" s="643"/>
      <c r="E1" s="643"/>
      <c r="F1" s="643"/>
      <c r="G1" s="643"/>
      <c r="H1" s="643"/>
      <c r="I1" s="643"/>
      <c r="J1" s="643"/>
    </row>
    <row r="2" spans="1:10" x14ac:dyDescent="0.2">
      <c r="A2" s="28"/>
      <c r="B2" s="211"/>
      <c r="C2" s="211"/>
      <c r="D2" s="211"/>
      <c r="E2" s="211"/>
      <c r="F2" s="211"/>
      <c r="G2" s="211"/>
      <c r="H2" s="211"/>
      <c r="I2" s="211"/>
      <c r="J2" s="211"/>
    </row>
    <row r="3" spans="1:10" ht="17.5" x14ac:dyDescent="0.2">
      <c r="A3" s="644" t="s">
        <v>211</v>
      </c>
      <c r="B3" s="644"/>
      <c r="C3" s="644"/>
      <c r="D3" s="644"/>
      <c r="E3" s="644"/>
      <c r="F3" s="644"/>
      <c r="G3" s="644"/>
      <c r="H3" s="644"/>
      <c r="I3" s="644"/>
      <c r="J3" s="644"/>
    </row>
    <row r="4" spans="1:10" ht="50.25" customHeight="1" x14ac:dyDescent="0.2">
      <c r="A4" s="30"/>
      <c r="B4" s="30"/>
      <c r="C4" s="30"/>
      <c r="D4" s="30"/>
      <c r="E4" s="30"/>
      <c r="F4" s="30"/>
      <c r="G4" s="30"/>
      <c r="H4" s="30"/>
      <c r="I4" s="211"/>
      <c r="J4" s="388" t="s">
        <v>212</v>
      </c>
    </row>
    <row r="5" spans="1:10" s="389" customFormat="1" ht="22.5" customHeight="1" x14ac:dyDescent="0.2">
      <c r="A5" s="647" t="s">
        <v>202</v>
      </c>
      <c r="B5" s="647"/>
      <c r="C5" s="632"/>
      <c r="D5" s="632"/>
      <c r="E5" s="632"/>
      <c r="F5" s="632"/>
      <c r="G5" s="632"/>
      <c r="H5" s="632"/>
      <c r="I5" s="632"/>
    </row>
    <row r="6" spans="1:10" x14ac:dyDescent="0.2">
      <c r="A6" s="28"/>
      <c r="B6" s="211"/>
      <c r="C6" s="211"/>
      <c r="D6" s="211"/>
      <c r="E6" s="211"/>
      <c r="F6" s="211"/>
      <c r="G6" s="211"/>
      <c r="H6" s="211"/>
      <c r="I6" s="211"/>
      <c r="J6" s="211"/>
    </row>
    <row r="7" spans="1:10" ht="51" customHeight="1" x14ac:dyDescent="0.2">
      <c r="A7" s="645" t="s">
        <v>753</v>
      </c>
      <c r="B7" s="645"/>
      <c r="C7" s="645"/>
      <c r="D7" s="645"/>
      <c r="E7" s="645"/>
      <c r="F7" s="645"/>
      <c r="G7" s="645"/>
      <c r="H7" s="645"/>
      <c r="I7" s="645"/>
      <c r="J7" s="645"/>
    </row>
    <row r="8" spans="1:10" x14ac:dyDescent="0.2">
      <c r="A8" s="28"/>
      <c r="B8" s="211"/>
      <c r="C8" s="211"/>
      <c r="D8" s="211"/>
      <c r="E8" s="211"/>
      <c r="F8" s="211"/>
      <c r="G8" s="211"/>
      <c r="H8" s="211"/>
      <c r="I8" s="211"/>
      <c r="J8" s="211"/>
    </row>
    <row r="9" spans="1:10" x14ac:dyDescent="0.2">
      <c r="A9" s="646" t="s">
        <v>213</v>
      </c>
      <c r="B9" s="646"/>
      <c r="C9" s="646"/>
      <c r="D9" s="646"/>
      <c r="E9" s="646"/>
      <c r="F9" s="646"/>
      <c r="G9" s="646"/>
      <c r="H9" s="646"/>
      <c r="I9" s="646"/>
      <c r="J9" s="646"/>
    </row>
    <row r="10" spans="1:10" x14ac:dyDescent="0.2">
      <c r="A10" s="646"/>
      <c r="B10" s="646"/>
      <c r="C10" s="646"/>
      <c r="D10" s="646"/>
      <c r="E10" s="646"/>
      <c r="F10" s="646"/>
      <c r="G10" s="646"/>
      <c r="H10" s="646"/>
      <c r="I10" s="646"/>
      <c r="J10" s="646"/>
    </row>
    <row r="11" spans="1:10" x14ac:dyDescent="0.2">
      <c r="A11" s="28"/>
      <c r="B11" s="211"/>
      <c r="C11" s="211"/>
      <c r="D11" s="211"/>
      <c r="E11" s="211"/>
      <c r="F11" s="211"/>
      <c r="G11" s="211"/>
      <c r="H11" s="211"/>
      <c r="I11" s="211"/>
      <c r="J11" s="211"/>
    </row>
    <row r="12" spans="1:10" x14ac:dyDescent="0.2">
      <c r="A12" s="646" t="s">
        <v>214</v>
      </c>
      <c r="B12" s="646"/>
      <c r="C12" s="646"/>
      <c r="D12" s="646"/>
      <c r="E12" s="646"/>
      <c r="F12" s="646"/>
      <c r="G12" s="646"/>
      <c r="H12" s="646"/>
      <c r="I12" s="646"/>
      <c r="J12" s="646"/>
    </row>
    <row r="13" spans="1:10" x14ac:dyDescent="0.2">
      <c r="A13" s="643" t="s">
        <v>215</v>
      </c>
      <c r="B13" s="643"/>
      <c r="C13" s="646" t="s">
        <v>615</v>
      </c>
      <c r="D13" s="646"/>
      <c r="E13" s="646"/>
      <c r="F13" s="646"/>
      <c r="G13" s="646"/>
      <c r="H13" s="646"/>
      <c r="I13" s="646"/>
      <c r="J13" s="646"/>
    </row>
    <row r="14" spans="1:10" x14ac:dyDescent="0.2">
      <c r="A14" s="646"/>
      <c r="B14" s="646"/>
      <c r="C14" s="646" t="s">
        <v>616</v>
      </c>
      <c r="D14" s="646"/>
      <c r="E14" s="646"/>
      <c r="F14" s="646"/>
      <c r="G14" s="646"/>
      <c r="H14" s="646"/>
      <c r="I14" s="646"/>
      <c r="J14" s="646"/>
    </row>
    <row r="15" spans="1:10" x14ac:dyDescent="0.2">
      <c r="A15" s="643" t="s">
        <v>259</v>
      </c>
      <c r="B15" s="643"/>
      <c r="C15" s="646" t="s">
        <v>216</v>
      </c>
      <c r="D15" s="646"/>
      <c r="E15" s="646"/>
      <c r="F15" s="646"/>
      <c r="G15" s="646"/>
      <c r="H15" s="646"/>
      <c r="I15" s="646"/>
      <c r="J15" s="646"/>
    </row>
    <row r="16" spans="1:10" x14ac:dyDescent="0.2">
      <c r="A16" s="643" t="s">
        <v>217</v>
      </c>
      <c r="B16" s="643"/>
      <c r="C16" s="646" t="s">
        <v>218</v>
      </c>
      <c r="D16" s="646"/>
      <c r="E16" s="646"/>
      <c r="F16" s="646"/>
      <c r="G16" s="646"/>
      <c r="H16" s="646"/>
      <c r="I16" s="646"/>
      <c r="J16" s="646"/>
    </row>
    <row r="17" spans="1:10" x14ac:dyDescent="0.2">
      <c r="A17" s="643"/>
      <c r="B17" s="643"/>
      <c r="C17" s="646" t="s">
        <v>219</v>
      </c>
      <c r="D17" s="646"/>
      <c r="E17" s="646"/>
      <c r="F17" s="646"/>
      <c r="G17" s="646"/>
      <c r="H17" s="646"/>
      <c r="I17" s="646"/>
      <c r="J17" s="646"/>
    </row>
    <row r="18" spans="1:10" x14ac:dyDescent="0.2">
      <c r="A18" s="29"/>
      <c r="B18" s="29"/>
      <c r="C18" s="29"/>
      <c r="D18" s="646" t="s">
        <v>220</v>
      </c>
      <c r="E18" s="646"/>
      <c r="F18" s="646"/>
      <c r="G18" s="646"/>
      <c r="H18" s="646"/>
      <c r="I18" s="646"/>
      <c r="J18" s="646"/>
    </row>
    <row r="19" spans="1:10" x14ac:dyDescent="0.2">
      <c r="A19" s="29" t="s">
        <v>221</v>
      </c>
      <c r="B19" s="29"/>
      <c r="C19" s="646" t="s">
        <v>222</v>
      </c>
      <c r="D19" s="646"/>
      <c r="E19" s="646"/>
      <c r="F19" s="646"/>
      <c r="G19" s="646"/>
      <c r="H19" s="646"/>
      <c r="I19" s="646"/>
      <c r="J19" s="646"/>
    </row>
    <row r="20" spans="1:10" x14ac:dyDescent="0.2">
      <c r="A20" s="29"/>
      <c r="B20" s="29"/>
      <c r="C20" s="29"/>
      <c r="D20" s="646" t="s">
        <v>223</v>
      </c>
      <c r="E20" s="646"/>
      <c r="F20" s="646"/>
      <c r="G20" s="646"/>
      <c r="H20" s="646"/>
      <c r="I20" s="646"/>
      <c r="J20" s="646"/>
    </row>
    <row r="21" spans="1:10" x14ac:dyDescent="0.2">
      <c r="A21" s="643" t="s">
        <v>224</v>
      </c>
      <c r="B21" s="643"/>
      <c r="C21" s="646"/>
      <c r="D21" s="646"/>
      <c r="E21" s="646"/>
      <c r="F21" s="646"/>
      <c r="G21" s="646"/>
      <c r="H21" s="646"/>
      <c r="I21" s="646"/>
      <c r="J21" s="646"/>
    </row>
    <row r="22" spans="1:10" x14ac:dyDescent="0.2">
      <c r="A22" s="29"/>
      <c r="B22" s="29"/>
      <c r="C22" s="126"/>
      <c r="D22" s="32"/>
      <c r="E22" s="32"/>
      <c r="F22" s="32"/>
      <c r="G22" s="32"/>
      <c r="H22" s="32"/>
      <c r="I22" s="32"/>
      <c r="J22" s="32"/>
    </row>
    <row r="23" spans="1:10" x14ac:dyDescent="0.2">
      <c r="A23" s="646"/>
      <c r="B23" s="646"/>
      <c r="C23" s="646"/>
      <c r="D23" s="646"/>
      <c r="E23" s="646"/>
      <c r="F23" s="646"/>
      <c r="G23" s="646"/>
      <c r="H23" s="646"/>
      <c r="I23" s="646"/>
      <c r="J23" s="646"/>
    </row>
    <row r="24" spans="1:10" x14ac:dyDescent="0.2">
      <c r="A24" s="643" t="s">
        <v>225</v>
      </c>
      <c r="B24" s="643"/>
      <c r="C24" s="646"/>
      <c r="D24" s="646"/>
      <c r="E24" s="646"/>
      <c r="F24" s="646"/>
      <c r="G24" s="646"/>
      <c r="H24" s="646"/>
      <c r="I24" s="646"/>
      <c r="J24" s="646"/>
    </row>
    <row r="25" spans="1:10" x14ac:dyDescent="0.2">
      <c r="A25" s="28"/>
      <c r="B25" s="211"/>
      <c r="C25" s="211"/>
      <c r="D25" s="211"/>
      <c r="E25" s="211"/>
      <c r="F25" s="211"/>
      <c r="G25" s="211"/>
      <c r="H25" s="211"/>
      <c r="I25" s="211"/>
      <c r="J25" s="211"/>
    </row>
    <row r="26" spans="1:10" x14ac:dyDescent="0.2">
      <c r="A26" s="646" t="s">
        <v>226</v>
      </c>
      <c r="B26" s="646"/>
      <c r="C26" s="646"/>
      <c r="D26" s="646"/>
      <c r="E26" s="646"/>
      <c r="F26" s="646"/>
      <c r="G26" s="646"/>
      <c r="H26" s="646"/>
      <c r="I26" s="646"/>
      <c r="J26" s="646"/>
    </row>
    <row r="27" spans="1:10" ht="13.5" customHeight="1" x14ac:dyDescent="0.2">
      <c r="A27" s="645" t="s">
        <v>617</v>
      </c>
      <c r="B27" s="645"/>
      <c r="C27" s="645"/>
      <c r="D27" s="645"/>
      <c r="E27" s="645"/>
      <c r="F27" s="645"/>
      <c r="G27" s="645"/>
      <c r="H27" s="645"/>
      <c r="I27" s="645"/>
      <c r="J27" s="645"/>
    </row>
    <row r="28" spans="1:10" x14ac:dyDescent="0.2">
      <c r="A28" s="645"/>
      <c r="B28" s="645"/>
      <c r="C28" s="645"/>
      <c r="D28" s="645"/>
      <c r="E28" s="645"/>
      <c r="F28" s="645"/>
      <c r="G28" s="645"/>
      <c r="H28" s="645"/>
      <c r="I28" s="645"/>
      <c r="J28" s="645"/>
    </row>
    <row r="29" spans="1:10" x14ac:dyDescent="0.2">
      <c r="A29" s="28"/>
      <c r="B29" s="211"/>
      <c r="C29" s="211"/>
      <c r="D29" s="211"/>
      <c r="E29" s="211"/>
      <c r="F29" s="211"/>
      <c r="G29" s="211"/>
      <c r="H29" s="211"/>
      <c r="I29" s="211"/>
      <c r="J29" s="211"/>
    </row>
    <row r="30" spans="1:10" x14ac:dyDescent="0.2">
      <c r="A30" s="646" t="s">
        <v>227</v>
      </c>
      <c r="B30" s="646"/>
      <c r="C30" s="646"/>
      <c r="D30" s="646"/>
      <c r="E30" s="646"/>
      <c r="F30" s="646"/>
      <c r="G30" s="646"/>
      <c r="H30" s="646"/>
      <c r="I30" s="646"/>
      <c r="J30" s="646"/>
    </row>
    <row r="31" spans="1:10" x14ac:dyDescent="0.2">
      <c r="A31" s="648" t="s">
        <v>618</v>
      </c>
      <c r="B31" s="648"/>
      <c r="C31" s="648"/>
      <c r="D31" s="648"/>
      <c r="E31" s="648"/>
      <c r="F31" s="648"/>
      <c r="G31" s="648"/>
      <c r="H31" s="648"/>
      <c r="I31" s="648"/>
      <c r="J31" s="648"/>
    </row>
    <row r="32" spans="1:10" x14ac:dyDescent="0.2">
      <c r="A32" s="648"/>
      <c r="B32" s="648"/>
      <c r="C32" s="648"/>
      <c r="D32" s="648"/>
      <c r="E32" s="648"/>
      <c r="F32" s="648"/>
      <c r="G32" s="648"/>
      <c r="H32" s="648"/>
      <c r="I32" s="648"/>
      <c r="J32" s="648"/>
    </row>
    <row r="33" spans="1:10" ht="14.25" customHeight="1" x14ac:dyDescent="0.2">
      <c r="A33" s="648"/>
      <c r="B33" s="648"/>
      <c r="C33" s="648"/>
      <c r="D33" s="648"/>
      <c r="E33" s="648"/>
      <c r="F33" s="648"/>
      <c r="G33" s="648"/>
      <c r="H33" s="648"/>
      <c r="I33" s="648"/>
      <c r="J33" s="648"/>
    </row>
    <row r="34" spans="1:10" x14ac:dyDescent="0.2">
      <c r="A34" s="28"/>
      <c r="B34" s="211"/>
      <c r="C34" s="211"/>
      <c r="D34" s="211"/>
      <c r="E34" s="211"/>
      <c r="F34" s="211"/>
      <c r="G34" s="211"/>
      <c r="H34" s="211"/>
      <c r="I34" s="211"/>
      <c r="J34" s="211"/>
    </row>
    <row r="35" spans="1:10" x14ac:dyDescent="0.2">
      <c r="A35" s="646" t="s">
        <v>228</v>
      </c>
      <c r="B35" s="646"/>
      <c r="C35" s="646"/>
      <c r="D35" s="646"/>
      <c r="E35" s="646"/>
      <c r="F35" s="646"/>
      <c r="G35" s="646"/>
      <c r="H35" s="646"/>
      <c r="I35" s="646"/>
      <c r="J35" s="646"/>
    </row>
    <row r="36" spans="1:10" x14ac:dyDescent="0.2">
      <c r="A36" s="648" t="s">
        <v>619</v>
      </c>
      <c r="B36" s="648"/>
      <c r="C36" s="648"/>
      <c r="D36" s="648"/>
      <c r="E36" s="648"/>
      <c r="F36" s="648"/>
      <c r="G36" s="648"/>
      <c r="H36" s="648"/>
      <c r="I36" s="648"/>
      <c r="J36" s="648"/>
    </row>
    <row r="37" spans="1:10" x14ac:dyDescent="0.2">
      <c r="A37" s="648"/>
      <c r="B37" s="648"/>
      <c r="C37" s="648"/>
      <c r="D37" s="648"/>
      <c r="E37" s="648"/>
      <c r="F37" s="648"/>
      <c r="G37" s="648"/>
      <c r="H37" s="648"/>
      <c r="I37" s="648"/>
      <c r="J37" s="648"/>
    </row>
    <row r="38" spans="1:10" x14ac:dyDescent="0.2">
      <c r="A38" s="29"/>
      <c r="B38" s="29"/>
      <c r="C38" s="29"/>
      <c r="D38" s="29"/>
      <c r="E38" s="29"/>
      <c r="F38" s="29"/>
      <c r="G38" s="29"/>
      <c r="H38" s="29"/>
      <c r="I38" s="29"/>
      <c r="J38" s="29"/>
    </row>
    <row r="39" spans="1:10" x14ac:dyDescent="0.2">
      <c r="A39" s="28"/>
      <c r="B39" s="211"/>
      <c r="C39" s="211"/>
      <c r="D39" s="211"/>
      <c r="E39" s="211"/>
      <c r="F39" s="211"/>
      <c r="G39" s="211"/>
      <c r="H39" s="211"/>
      <c r="I39" s="211"/>
      <c r="J39" s="211"/>
    </row>
    <row r="40" spans="1:10" x14ac:dyDescent="0.2">
      <c r="A40" s="646" t="s">
        <v>229</v>
      </c>
      <c r="B40" s="646"/>
      <c r="C40" s="646"/>
      <c r="D40" s="646"/>
      <c r="E40" s="646"/>
      <c r="F40" s="646"/>
      <c r="G40" s="646"/>
      <c r="H40" s="646"/>
      <c r="I40" s="646"/>
      <c r="J40" s="646"/>
    </row>
    <row r="41" spans="1:10" x14ac:dyDescent="0.2">
      <c r="A41" s="28"/>
      <c r="B41" s="211"/>
      <c r="C41" s="211"/>
      <c r="D41" s="211"/>
      <c r="E41" s="211"/>
      <c r="F41" s="211"/>
      <c r="G41" s="211"/>
      <c r="H41" s="211"/>
      <c r="I41" s="211"/>
      <c r="J41" s="211"/>
    </row>
    <row r="42" spans="1:10" x14ac:dyDescent="0.2">
      <c r="A42" s="28"/>
      <c r="B42" s="211"/>
      <c r="C42" s="211"/>
      <c r="D42" s="211"/>
      <c r="E42" s="211"/>
      <c r="F42" s="211"/>
      <c r="G42" s="211"/>
      <c r="H42" s="211"/>
      <c r="I42" s="211"/>
      <c r="J42" s="211"/>
    </row>
    <row r="43" spans="1:10" x14ac:dyDescent="0.2">
      <c r="A43" s="643" t="s">
        <v>614</v>
      </c>
      <c r="B43" s="643"/>
      <c r="C43" s="643"/>
      <c r="D43" s="29"/>
      <c r="E43" s="29"/>
      <c r="F43" s="29"/>
      <c r="G43" s="29"/>
      <c r="H43" s="29"/>
      <c r="I43" s="29"/>
      <c r="J43" s="29"/>
    </row>
    <row r="44" spans="1:10" x14ac:dyDescent="0.2">
      <c r="A44" s="28"/>
      <c r="B44" s="211"/>
      <c r="C44" s="211"/>
      <c r="D44" s="211"/>
      <c r="E44" s="211"/>
      <c r="F44" s="211"/>
      <c r="G44" s="211"/>
      <c r="H44" s="211"/>
      <c r="I44" s="211"/>
      <c r="J44" s="211"/>
    </row>
    <row r="45" spans="1:10" x14ac:dyDescent="0.2">
      <c r="A45" s="643" t="s">
        <v>230</v>
      </c>
      <c r="B45" s="643"/>
      <c r="C45" s="643"/>
      <c r="D45" s="29"/>
      <c r="E45" s="29"/>
      <c r="F45" s="29"/>
      <c r="G45" s="29"/>
      <c r="H45" s="29"/>
      <c r="I45" s="29"/>
      <c r="J45" s="29"/>
    </row>
    <row r="46" spans="1:10" x14ac:dyDescent="0.2">
      <c r="A46" s="28"/>
      <c r="B46" s="211"/>
      <c r="C46" s="211"/>
      <c r="D46" s="211"/>
      <c r="E46" s="211"/>
      <c r="F46" s="211"/>
      <c r="G46" s="211"/>
      <c r="H46" s="211"/>
      <c r="I46" s="211"/>
      <c r="J46" s="211"/>
    </row>
    <row r="47" spans="1:10" x14ac:dyDescent="0.2">
      <c r="A47" s="28"/>
      <c r="B47" s="211"/>
      <c r="C47" s="211"/>
      <c r="D47" s="211"/>
      <c r="E47" s="211"/>
      <c r="F47" s="211"/>
      <c r="G47" s="211"/>
      <c r="H47" s="646" t="s">
        <v>186</v>
      </c>
      <c r="I47" s="646"/>
      <c r="J47" s="646"/>
    </row>
    <row r="48" spans="1:10" x14ac:dyDescent="0.2">
      <c r="A48" s="28"/>
      <c r="B48" s="211"/>
      <c r="C48" s="211"/>
      <c r="D48" s="211"/>
      <c r="E48" s="211"/>
      <c r="F48" s="211"/>
      <c r="G48" s="211"/>
      <c r="H48" s="211"/>
      <c r="I48" s="211"/>
      <c r="J48" s="211"/>
    </row>
    <row r="49" spans="1:10" ht="17.149999999999999" customHeight="1" x14ac:dyDescent="0.2">
      <c r="A49" s="643" t="s">
        <v>231</v>
      </c>
      <c r="B49" s="643"/>
      <c r="C49" s="643"/>
      <c r="D49" s="29" t="s">
        <v>740</v>
      </c>
      <c r="E49" s="29"/>
      <c r="F49" s="29"/>
      <c r="G49" s="29"/>
      <c r="H49" s="29"/>
      <c r="I49" s="29"/>
      <c r="J49" s="29"/>
    </row>
    <row r="50" spans="1:10" x14ac:dyDescent="0.2">
      <c r="A50" s="29"/>
      <c r="B50" s="29"/>
      <c r="C50" s="29"/>
      <c r="D50" s="646" t="s">
        <v>741</v>
      </c>
      <c r="E50" s="646"/>
      <c r="F50" s="646"/>
      <c r="G50" s="646"/>
      <c r="H50" s="646"/>
      <c r="I50" s="646"/>
      <c r="J50" s="646"/>
    </row>
    <row r="51" spans="1:10" x14ac:dyDescent="0.2">
      <c r="A51" s="29"/>
      <c r="B51" s="29"/>
      <c r="C51" s="29"/>
      <c r="D51" s="646" t="s">
        <v>742</v>
      </c>
      <c r="E51" s="646"/>
      <c r="F51" s="646"/>
      <c r="G51" s="646"/>
      <c r="H51" s="646" t="s">
        <v>186</v>
      </c>
      <c r="I51" s="646"/>
      <c r="J51" s="646"/>
    </row>
    <row r="52" spans="1:10" x14ac:dyDescent="0.2">
      <c r="A52" s="211"/>
      <c r="B52" s="211"/>
      <c r="C52" s="211"/>
      <c r="D52" s="211"/>
      <c r="E52" s="211"/>
      <c r="F52" s="211"/>
      <c r="G52" s="211"/>
      <c r="H52" s="211"/>
      <c r="I52" s="211"/>
      <c r="J52" s="211"/>
    </row>
    <row r="53" spans="1:10" x14ac:dyDescent="0.2">
      <c r="A53" s="28"/>
      <c r="B53" s="211"/>
      <c r="C53" s="211"/>
      <c r="D53" s="211"/>
      <c r="E53" s="211"/>
      <c r="F53" s="211"/>
      <c r="G53" s="211"/>
      <c r="H53" s="211"/>
      <c r="I53" s="211"/>
      <c r="J53" s="211"/>
    </row>
  </sheetData>
  <mergeCells count="40">
    <mergeCell ref="A43:C43"/>
    <mergeCell ref="D51:G51"/>
    <mergeCell ref="H51:J51"/>
    <mergeCell ref="A45:C45"/>
    <mergeCell ref="H47:J47"/>
    <mergeCell ref="A49:C49"/>
    <mergeCell ref="D50:J50"/>
    <mergeCell ref="A36:J37"/>
    <mergeCell ref="A40:J40"/>
    <mergeCell ref="A23:J23"/>
    <mergeCell ref="A24:B24"/>
    <mergeCell ref="C24:J24"/>
    <mergeCell ref="A26:J26"/>
    <mergeCell ref="A35:J35"/>
    <mergeCell ref="A27:J28"/>
    <mergeCell ref="A31:J33"/>
    <mergeCell ref="A30:J30"/>
    <mergeCell ref="A21:B21"/>
    <mergeCell ref="C21:J21"/>
    <mergeCell ref="C19:J19"/>
    <mergeCell ref="D20:J20"/>
    <mergeCell ref="C16:J16"/>
    <mergeCell ref="A17:B17"/>
    <mergeCell ref="C17:J17"/>
    <mergeCell ref="A14:B14"/>
    <mergeCell ref="D18:J18"/>
    <mergeCell ref="C14:J14"/>
    <mergeCell ref="A16:B16"/>
    <mergeCell ref="A10:J10"/>
    <mergeCell ref="A12:J12"/>
    <mergeCell ref="A13:B13"/>
    <mergeCell ref="C13:J13"/>
    <mergeCell ref="A15:B15"/>
    <mergeCell ref="C15:J15"/>
    <mergeCell ref="A1:J1"/>
    <mergeCell ref="A3:J3"/>
    <mergeCell ref="A7:J7"/>
    <mergeCell ref="A9:J9"/>
    <mergeCell ref="A5:B5"/>
    <mergeCell ref="C5:I5"/>
  </mergeCells>
  <phoneticPr fontId="3"/>
  <printOptions horizontalCentered="1"/>
  <pageMargins left="0.78740157480314965" right="0.78740157480314965" top="0.98425196850393704" bottom="0.98425196850393704" header="0.51181102362204722" footer="0.51181102362204722"/>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14</vt:i4>
      </vt:variant>
    </vt:vector>
  </HeadingPairs>
  <TitlesOfParts>
    <vt:vector size="37" baseType="lpstr">
      <vt:lpstr>財審様式</vt:lpstr>
      <vt:lpstr>委員会年間事業予算管理表(様式1)</vt:lpstr>
      <vt:lpstr>収支予算書(様式2)</vt:lpstr>
      <vt:lpstr>収益・費用明細書(様式3)</vt:lpstr>
      <vt:lpstr>見積企業一覧表(様式4)</vt:lpstr>
      <vt:lpstr>講師等出演依頼承諾書(様式5)10％対応 </vt:lpstr>
      <vt:lpstr>報酬明細(様式6）</vt:lpstr>
      <vt:lpstr>協賛金収入・物品協賛内訳書(様式7)</vt:lpstr>
      <vt:lpstr>協賛に関する覚書(様式8)</vt:lpstr>
      <vt:lpstr>寄付申出書(様式9)</vt:lpstr>
      <vt:lpstr>収支決算報告書(様式10)</vt:lpstr>
      <vt:lpstr>収益・費用明細書(様式11)</vt:lpstr>
      <vt:lpstr>差異発生理由書(様式12)</vt:lpstr>
      <vt:lpstr>消費税等計算シート（様式13）</vt:lpstr>
      <vt:lpstr>収支予算書-修正・補正(様式14)</vt:lpstr>
      <vt:lpstr>収益・費用明細書-修正・補正(様式15)</vt:lpstr>
      <vt:lpstr>領収書管理台帳（様式23）</vt:lpstr>
      <vt:lpstr>預り金明細書（様式41）</vt:lpstr>
      <vt:lpstr>預り金明細書_見本（様式41)</vt:lpstr>
      <vt:lpstr>総勘定元帳（様式42）</vt:lpstr>
      <vt:lpstr>現金出納帳_見本（様式42）</vt:lpstr>
      <vt:lpstr>預金出納帳（様式52）</vt:lpstr>
      <vt:lpstr>現金出納帳（様式53）</vt:lpstr>
      <vt:lpstr>'委員会年間事業予算管理表(様式1)'!Print_Area</vt:lpstr>
      <vt:lpstr>'寄付申出書(様式9)'!Print_Area</vt:lpstr>
      <vt:lpstr>'協賛に関する覚書(様式8)'!Print_Area</vt:lpstr>
      <vt:lpstr>'協賛金収入・物品協賛内訳書(様式7)'!Print_Area</vt:lpstr>
      <vt:lpstr>'講師等出演依頼承諾書(様式5)10％対応 '!Print_Area</vt:lpstr>
      <vt:lpstr>'差異発生理由書(様式12)'!Print_Area</vt:lpstr>
      <vt:lpstr>財審様式!Print_Area</vt:lpstr>
      <vt:lpstr>'収益・費用明細書(様式3)'!Print_Area</vt:lpstr>
      <vt:lpstr>'収益・費用明細書-修正・補正(様式15)'!Print_Area</vt:lpstr>
      <vt:lpstr>'収支決算報告書(様式10)'!Print_Area</vt:lpstr>
      <vt:lpstr>'収支予算書-修正・補正(様式14)'!Print_Area</vt:lpstr>
      <vt:lpstr>'報酬明細(様式6）'!Print_Area</vt:lpstr>
      <vt:lpstr>'領収書管理台帳（様式23）'!Print_Area</vt:lpstr>
      <vt:lpstr>'協賛に関する覚書(様式8)'!様式７</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2019-01-30T09:08:49Z</cp:lastPrinted>
  <dcterms:created xsi:type="dcterms:W3CDTF">2013-03-21T01:58:38Z</dcterms:created>
  <dcterms:modified xsi:type="dcterms:W3CDTF">2021-05-09T14:11:39Z</dcterms:modified>
</cp:coreProperties>
</file>